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5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2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4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6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9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0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41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43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5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6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7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8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49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50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51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52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53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54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55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56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5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8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59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60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61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62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63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64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65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66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7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68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9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70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71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72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7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74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7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76.xml" ContentType="application/vnd.openxmlformats-officedocument.drawing+xml"/>
  <Override PartName="/xl/charts/chart17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7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78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79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80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81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82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83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84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85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86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87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88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8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90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9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92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93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94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95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9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97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98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99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00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01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02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03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24 Reports\"/>
    </mc:Choice>
  </mc:AlternateContent>
  <xr:revisionPtr revIDLastSave="0" documentId="13_ncr:1_{EF562748-7D65-4FD3-AE49-313A0F0136E5}" xr6:coauthVersionLast="47" xr6:coauthVersionMax="47" xr10:uidLastSave="{00000000-0000-0000-0000-000000000000}"/>
  <bookViews>
    <workbookView xWindow="38280" yWindow="-120" windowWidth="38640" windowHeight="21120" tabRatio="790" xr2:uid="{00000000-000D-0000-FFFF-FFFF00000000}"/>
  </bookViews>
  <sheets>
    <sheet name="Summary" sheetId="1" r:id="rId1"/>
    <sheet name="PCS 1" sheetId="2" r:id="rId2"/>
    <sheet name="PCS 2" sheetId="84" state="hidden" r:id="rId3"/>
    <sheet name="PCS 3" sheetId="5" state="hidden" r:id="rId4"/>
    <sheet name="PCS 5" sheetId="6" state="hidden" r:id="rId5"/>
    <sheet name="PCS 6" sheetId="116" r:id="rId6"/>
    <sheet name="PCS 7" sheetId="8" r:id="rId7"/>
    <sheet name="PCS 8" sheetId="61" state="hidden" r:id="rId8"/>
    <sheet name="PCS 9" sheetId="92" state="hidden" r:id="rId9"/>
    <sheet name="PCS 10" sheetId="120" r:id="rId10"/>
    <sheet name="PCS 11" sheetId="11" state="hidden" r:id="rId11"/>
    <sheet name="PCS 12" sheetId="157" r:id="rId12"/>
    <sheet name="PCS 13" sheetId="62" r:id="rId13"/>
    <sheet name="PCS 14" sheetId="13" r:id="rId14"/>
    <sheet name="PCS 15" sheetId="128" r:id="rId15"/>
    <sheet name="PCS 16" sheetId="15" r:id="rId16"/>
    <sheet name="PCS 17" sheetId="16" r:id="rId17"/>
    <sheet name="PCS 18" sheetId="93" r:id="rId18"/>
    <sheet name="PCS 19" sheetId="17" r:id="rId19"/>
    <sheet name="PCS 20" sheetId="19" r:id="rId20"/>
    <sheet name="PCS 21" sheetId="94" r:id="rId21"/>
    <sheet name="PCS 22" sheetId="21" r:id="rId22"/>
    <sheet name="PCS 23" sheetId="22" state="hidden" r:id="rId23"/>
    <sheet name="PCS 25" sheetId="23" r:id="rId24"/>
    <sheet name="PCS 27" sheetId="24" r:id="rId25"/>
    <sheet name="PCS 28" sheetId="25" state="hidden" r:id="rId26"/>
    <sheet name="PCS 29" sheetId="63" r:id="rId27"/>
    <sheet name="PCS 30" sheetId="26" state="hidden" r:id="rId28"/>
    <sheet name="PCS 31" sheetId="80" r:id="rId29"/>
    <sheet name="PCS 34" sheetId="27" state="hidden" r:id="rId30"/>
    <sheet name="PCS 35" sheetId="65" r:id="rId31"/>
    <sheet name="PCS 36" sheetId="121" r:id="rId32"/>
    <sheet name="PCS 37" sheetId="95" r:id="rId33"/>
    <sheet name="PCS 38" sheetId="30" state="hidden" r:id="rId34"/>
    <sheet name="PCS 39" sheetId="31" r:id="rId35"/>
    <sheet name="PCS 40" sheetId="32" r:id="rId36"/>
    <sheet name="PCS 41" sheetId="138" r:id="rId37"/>
    <sheet name="PCS 42" sheetId="66" r:id="rId38"/>
    <sheet name="PCS 43" sheetId="139" r:id="rId39"/>
    <sheet name="PCS 44" sheetId="111" state="hidden" r:id="rId40"/>
    <sheet name="PCS 45" sheetId="35" r:id="rId41"/>
    <sheet name="PCS 46" sheetId="36" r:id="rId42"/>
    <sheet name="PCS 47" sheetId="37" state="hidden" r:id="rId43"/>
    <sheet name="PCS 48" sheetId="77" r:id="rId44"/>
    <sheet name="PCS 49" sheetId="38" r:id="rId45"/>
    <sheet name="PCS 50" sheetId="39" r:id="rId46"/>
    <sheet name="PCS 52" sheetId="117" r:id="rId47"/>
    <sheet name="PCS 53" sheetId="88" state="hidden" r:id="rId48"/>
    <sheet name="PCS 55" sheetId="130" r:id="rId49"/>
    <sheet name="PCS 57" sheetId="69" r:id="rId50"/>
    <sheet name="PCS 59" sheetId="81" r:id="rId51"/>
    <sheet name="PCS 61" sheetId="42" state="hidden" r:id="rId52"/>
    <sheet name="PCS 62" sheetId="43" r:id="rId53"/>
    <sheet name="PCS63" sheetId="97" r:id="rId54"/>
    <sheet name="PCS 64" sheetId="118" r:id="rId55"/>
    <sheet name="PCS 66" sheetId="119" r:id="rId56"/>
    <sheet name="PCS 68" sheetId="46" state="hidden" r:id="rId57"/>
    <sheet name="PCS 69" sheetId="72" r:id="rId58"/>
    <sheet name="PCS 70" sheetId="47" r:id="rId59"/>
    <sheet name="PCS 71" sheetId="48" r:id="rId60"/>
    <sheet name="PCS 72" sheetId="85" r:id="rId61"/>
    <sheet name="PCS 73" sheetId="98" r:id="rId62"/>
    <sheet name="PCS 74" sheetId="131" r:id="rId63"/>
    <sheet name="PCS 78" sheetId="133" r:id="rId64"/>
    <sheet name="PCS 81" sheetId="103" r:id="rId65"/>
    <sheet name="PCS 82" sheetId="102" r:id="rId66"/>
    <sheet name="PCS 84" sheetId="101" r:id="rId67"/>
    <sheet name="PCS 87" sheetId="155" r:id="rId68"/>
    <sheet name="PCS 91" sheetId="135" r:id="rId69"/>
    <sheet name="PCS 92" sheetId="91" r:id="rId70"/>
    <sheet name="PCS 93" sheetId="75" r:id="rId71"/>
    <sheet name="PCS 94" sheetId="99" state="hidden" r:id="rId72"/>
    <sheet name="PCS 95" sheetId="87" r:id="rId73"/>
    <sheet name="PCS 96" sheetId="54" r:id="rId74"/>
    <sheet name="PCS 97" sheetId="100" state="hidden" r:id="rId75"/>
    <sheet name="PCS 104" sheetId="78" r:id="rId76"/>
    <sheet name="PCS 103" sheetId="57" state="hidden" r:id="rId77"/>
    <sheet name="PCS 108" sheetId="79" state="hidden" r:id="rId78"/>
    <sheet name="PCS 109" sheetId="104" r:id="rId79"/>
    <sheet name="PCS 110" sheetId="109" state="hidden" r:id="rId80"/>
    <sheet name="PCS 112" sheetId="108" r:id="rId81"/>
    <sheet name="PCS 113" sheetId="107" r:id="rId82"/>
    <sheet name="PCS 114" sheetId="106" r:id="rId83"/>
    <sheet name="PCS 115" sheetId="140" r:id="rId84"/>
    <sheet name="PCS 116" sheetId="123" r:id="rId85"/>
    <sheet name="PCS 117" sheetId="124" r:id="rId86"/>
    <sheet name="PCS 118" sheetId="105" r:id="rId87"/>
    <sheet name="PCS 119" sheetId="110" r:id="rId88"/>
    <sheet name="PCS 120" sheetId="60" state="hidden" r:id="rId89"/>
    <sheet name="PCS 121" sheetId="82" r:id="rId90"/>
    <sheet name="PCS 122" sheetId="59" r:id="rId91"/>
    <sheet name="PCS 123" sheetId="141" state="hidden" r:id="rId92"/>
    <sheet name="PCS124" sheetId="142" r:id="rId93"/>
    <sheet name="PCS 125" sheetId="143" r:id="rId94"/>
    <sheet name="PCS 126" sheetId="144" r:id="rId95"/>
    <sheet name="PCS 128" sheetId="145" r:id="rId96"/>
    <sheet name="PCS 130" sheetId="146" r:id="rId97"/>
    <sheet name="PCS 131" sheetId="147" r:id="rId98"/>
    <sheet name="PCS 132" sheetId="148" state="hidden" r:id="rId99"/>
    <sheet name="PCS 133" sheetId="149" r:id="rId100"/>
    <sheet name="PCS 1606" sheetId="125" r:id="rId101"/>
    <sheet name="PCS 2112" sheetId="150" r:id="rId102"/>
    <sheet name="PCS 3809" sheetId="151" r:id="rId103"/>
    <sheet name="PCS 6104" sheetId="152" r:id="rId104"/>
  </sheets>
  <externalReferences>
    <externalReference r:id="rId105"/>
    <externalReference r:id="rId106"/>
    <externalReference r:id="rId107"/>
    <externalReference r:id="rId108"/>
    <externalReference r:id="rId109"/>
    <externalReference r:id="rId110"/>
  </externalReferences>
  <definedNames>
    <definedName name="_xlnm.Print_Area" localSheetId="1">'PCS 1'!$A$1:$U$29</definedName>
    <definedName name="_xlnm.Print_Area" localSheetId="9">'PCS 10'!$A$1:$U$29</definedName>
    <definedName name="_xlnm.Print_Area" localSheetId="77">'PCS 108'!$A$1:$U$29</definedName>
    <definedName name="_xlnm.Print_Area" localSheetId="78">'PCS 109'!$A$1:$U$29</definedName>
    <definedName name="_xlnm.Print_Area" localSheetId="10">'PCS 11'!$A$1:$U$29</definedName>
    <definedName name="_xlnm.Print_Area" localSheetId="80">'PCS 112'!$A$1:$U$29</definedName>
    <definedName name="_xlnm.Print_Area" localSheetId="81">'PCS 113'!$A$1:$U$29</definedName>
    <definedName name="_xlnm.Print_Area" localSheetId="82">'PCS 114'!$A$1:$U$29</definedName>
    <definedName name="_xlnm.Print_Area" localSheetId="83">'PCS 115'!$A$1:$U$29</definedName>
    <definedName name="_xlnm.Print_Area" localSheetId="84">'PCS 116'!$A$1:$U$29</definedName>
    <definedName name="_xlnm.Print_Area" localSheetId="85">'PCS 117'!$A$1:$U$29</definedName>
    <definedName name="_xlnm.Print_Area" localSheetId="86">'PCS 118'!$A$1:$U$29</definedName>
    <definedName name="_xlnm.Print_Area" localSheetId="87">'PCS 119'!$A$1:$U$29</definedName>
    <definedName name="_xlnm.Print_Area" localSheetId="11">'PCS 12'!$A$1:$U$29</definedName>
    <definedName name="_xlnm.Print_Area" localSheetId="88">'PCS 120'!$A$1:$U$29</definedName>
    <definedName name="_xlnm.Print_Area" localSheetId="89">'PCS 121'!$A$1:$U$29</definedName>
    <definedName name="_xlnm.Print_Area" localSheetId="90">'PCS 122'!$A$1:$U$29</definedName>
    <definedName name="_xlnm.Print_Area" localSheetId="91">'PCS 123'!$A$1:$U$29</definedName>
    <definedName name="_xlnm.Print_Area" localSheetId="93">'PCS 125'!$A$1:$U$29</definedName>
    <definedName name="_xlnm.Print_Area" localSheetId="94">'PCS 126'!$A$1:$U$29</definedName>
    <definedName name="_xlnm.Print_Area" localSheetId="95">'PCS 128'!$A$1:$U$29</definedName>
    <definedName name="_xlnm.Print_Area" localSheetId="12">'PCS 13'!$A$1:$U$29</definedName>
    <definedName name="_xlnm.Print_Area" localSheetId="96">'PCS 130'!$A$1:$U$29</definedName>
    <definedName name="_xlnm.Print_Area" localSheetId="97">'PCS 131'!$A$1:$U$29</definedName>
    <definedName name="_xlnm.Print_Area" localSheetId="98">'PCS 132'!$A$1:$U$29</definedName>
    <definedName name="_xlnm.Print_Area" localSheetId="99">'PCS 133'!$A$1:$U$29</definedName>
    <definedName name="_xlnm.Print_Area" localSheetId="13">'PCS 14'!$A$1:$U$29</definedName>
    <definedName name="_xlnm.Print_Area" localSheetId="14">'PCS 15'!$A$1:$U$29</definedName>
    <definedName name="_xlnm.Print_Area" localSheetId="15">'PCS 16'!$A$1:$U$29</definedName>
    <definedName name="_xlnm.Print_Area" localSheetId="100">'PCS 1606'!$A$1:$U$29</definedName>
    <definedName name="_xlnm.Print_Area" localSheetId="16">'PCS 17'!$A$1:$U$29</definedName>
    <definedName name="_xlnm.Print_Area" localSheetId="17">'PCS 18'!$A$1:$U$29</definedName>
    <definedName name="_xlnm.Print_Area" localSheetId="18">'PCS 19'!$A$2:$U$28</definedName>
    <definedName name="_xlnm.Print_Area" localSheetId="19">'PCS 20'!$A$1:$U$29</definedName>
    <definedName name="_xlnm.Print_Area" localSheetId="20">'PCS 21'!$A$1:$U$29</definedName>
    <definedName name="_xlnm.Print_Area" localSheetId="101">'PCS 2112'!$A$1:$U$29</definedName>
    <definedName name="_xlnm.Print_Area" localSheetId="21">'PCS 22'!$A$1:$U$29</definedName>
    <definedName name="_xlnm.Print_Area" localSheetId="22">'PCS 23'!$A$1:$U$29</definedName>
    <definedName name="_xlnm.Print_Area" localSheetId="23">'PCS 25'!$A$1:$U$29</definedName>
    <definedName name="_xlnm.Print_Area" localSheetId="24">'PCS 27'!$A$1:$U$29</definedName>
    <definedName name="_xlnm.Print_Area" localSheetId="25">'PCS 28'!$A$1:$U$29</definedName>
    <definedName name="_xlnm.Print_Area" localSheetId="26">'PCS 29'!$A$1:$U$29</definedName>
    <definedName name="_xlnm.Print_Area" localSheetId="27">'PCS 30'!$A$1:$U$29</definedName>
    <definedName name="_xlnm.Print_Area" localSheetId="28">'PCS 31'!$A$1:$U$29</definedName>
    <definedName name="_xlnm.Print_Area" localSheetId="29">'PCS 34'!$A$1:$U$29</definedName>
    <definedName name="_xlnm.Print_Area" localSheetId="30">'PCS 35'!$A$1:$U$29</definedName>
    <definedName name="_xlnm.Print_Area" localSheetId="31">'PCS 36'!$A$1:$U$29</definedName>
    <definedName name="_xlnm.Print_Area" localSheetId="32">'PCS 37'!$A$1:$U$29</definedName>
    <definedName name="_xlnm.Print_Area" localSheetId="33">'PCS 38'!$A$1:$U$29</definedName>
    <definedName name="_xlnm.Print_Area" localSheetId="102">'PCS 3809'!$A$1:$U$29</definedName>
    <definedName name="_xlnm.Print_Area" localSheetId="34">'PCS 39'!$A$1:$U$29</definedName>
    <definedName name="_xlnm.Print_Area" localSheetId="35">'PCS 40'!$A$1:$U$29</definedName>
    <definedName name="_xlnm.Print_Area" localSheetId="36">'PCS 41'!$A$1:$U$29</definedName>
    <definedName name="_xlnm.Print_Area" localSheetId="37">'PCS 42'!$A$1:$U$29</definedName>
    <definedName name="_xlnm.Print_Area" localSheetId="38">'PCS 43'!$A$1:$U$29</definedName>
    <definedName name="_xlnm.Print_Area" localSheetId="40">'PCS 45'!$A$1:$U$29</definedName>
    <definedName name="_xlnm.Print_Area" localSheetId="41">'PCS 46'!$A$1:$U$29</definedName>
    <definedName name="_xlnm.Print_Area" localSheetId="42">'PCS 47'!$A$1:$U$29</definedName>
    <definedName name="_xlnm.Print_Area" localSheetId="43">'PCS 48'!$A$1:$U$29</definedName>
    <definedName name="_xlnm.Print_Area" localSheetId="44">'PCS 49'!$A$1:$U$29</definedName>
    <definedName name="_xlnm.Print_Area" localSheetId="4">'PCS 5'!$A$1:$U$29</definedName>
    <definedName name="_xlnm.Print_Area" localSheetId="45">'PCS 50'!$A$1:$U$29</definedName>
    <definedName name="_xlnm.Print_Area" localSheetId="46">'PCS 52'!$A$1:$U$29</definedName>
    <definedName name="_xlnm.Print_Area" localSheetId="48">'PCS 55'!$A$1:$U$29</definedName>
    <definedName name="_xlnm.Print_Area" localSheetId="49">'PCS 57'!$A$1:$U$29</definedName>
    <definedName name="_xlnm.Print_Area" localSheetId="50">'PCS 59'!$A$1:$U$29</definedName>
    <definedName name="_xlnm.Print_Area" localSheetId="5">'PCS 6'!$A$1:$U$29</definedName>
    <definedName name="_xlnm.Print_Area" localSheetId="103">'PCS 6104'!$A$1:$U$29</definedName>
    <definedName name="_xlnm.Print_Area" localSheetId="52">'PCS 62'!$A$1:$U$29</definedName>
    <definedName name="_xlnm.Print_Area" localSheetId="54">'PCS 64'!$A$1:$U$29</definedName>
    <definedName name="_xlnm.Print_Area" localSheetId="55">'PCS 66'!$A$1:$U$29</definedName>
    <definedName name="_xlnm.Print_Area" localSheetId="56">'PCS 68'!$A$1:$U$29</definedName>
    <definedName name="_xlnm.Print_Area" localSheetId="57">'PCS 69'!$A$1:$U$29</definedName>
    <definedName name="_xlnm.Print_Area" localSheetId="6">'PCS 7'!$A$1:$U$29</definedName>
    <definedName name="_xlnm.Print_Area" localSheetId="59">'PCS 71'!$A$1:$U$29</definedName>
    <definedName name="_xlnm.Print_Area" localSheetId="60">'PCS 72'!$A$1:$U$29</definedName>
    <definedName name="_xlnm.Print_Area" localSheetId="61">'PCS 73'!$A$1:$U$29</definedName>
    <definedName name="_xlnm.Print_Area" localSheetId="62">'PCS 74'!$A$1:$U$29</definedName>
    <definedName name="_xlnm.Print_Area" localSheetId="63">'PCS 78'!$A$1:$U$29</definedName>
    <definedName name="_xlnm.Print_Area" localSheetId="64">'PCS 81'!$A$1:$U$29</definedName>
    <definedName name="_xlnm.Print_Area" localSheetId="65">'PCS 82'!$A$1:$U$29</definedName>
    <definedName name="_xlnm.Print_Area" localSheetId="67">'PCS 87'!$A$1:$U$29</definedName>
    <definedName name="_xlnm.Print_Area" localSheetId="8">'PCS 9'!$A$1:$U$29</definedName>
    <definedName name="_xlnm.Print_Area" localSheetId="68">'PCS 91'!$A$1:$U$29</definedName>
    <definedName name="_xlnm.Print_Area" localSheetId="69">'PCS 92'!$A$1:$U$29</definedName>
    <definedName name="_xlnm.Print_Area" localSheetId="72">'PCS 95'!$A$1:$U$29</definedName>
    <definedName name="_xlnm.Print_Area" localSheetId="73">'PCS 96'!$A$1:$U$29</definedName>
    <definedName name="_xlnm.Print_Area" localSheetId="92">'PCS124'!$A$1:$U$29</definedName>
    <definedName name="_xlnm.Print_Area" localSheetId="53">'PCS63'!$A$1:$U$29</definedName>
    <definedName name="_xlnm.Print_Area" localSheetId="0">Summary!$A$1:$AQ$660</definedName>
    <definedName name="_xlnm.Print_Titles" localSheetId="0">Summary!$1:$2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" i="1" l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K28" i="140" l="1"/>
  <c r="N28" i="140" s="1"/>
  <c r="K27" i="140"/>
  <c r="N27" i="140" s="1"/>
  <c r="K26" i="140"/>
  <c r="N26" i="140" s="1"/>
  <c r="K25" i="140"/>
  <c r="N25" i="140" s="1"/>
  <c r="K24" i="140"/>
  <c r="N24" i="140" s="1"/>
  <c r="N23" i="140"/>
  <c r="K23" i="140"/>
  <c r="N22" i="140"/>
  <c r="K22" i="140"/>
  <c r="K21" i="140"/>
  <c r="N21" i="140" s="1"/>
  <c r="K11" i="140"/>
  <c r="K10" i="140"/>
  <c r="K9" i="140"/>
  <c r="K8" i="140"/>
  <c r="K6" i="140" s="1"/>
  <c r="K7" i="140"/>
  <c r="K28" i="2" l="1"/>
  <c r="N28" i="2" s="1"/>
  <c r="K27" i="2"/>
  <c r="N27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11" i="2"/>
  <c r="K10" i="2"/>
  <c r="K7" i="2" s="1"/>
  <c r="K9" i="2"/>
  <c r="K8" i="2"/>
  <c r="K6" i="2" s="1"/>
  <c r="N7" i="2"/>
  <c r="N6" i="2"/>
  <c r="N28" i="116" l="1"/>
  <c r="K28" i="116"/>
  <c r="K27" i="116"/>
  <c r="N27" i="116" s="1"/>
  <c r="K26" i="116"/>
  <c r="N26" i="116" s="1"/>
  <c r="K25" i="116"/>
  <c r="N25" i="116" s="1"/>
  <c r="K24" i="116"/>
  <c r="N24" i="116" s="1"/>
  <c r="K23" i="116"/>
  <c r="N23" i="116" s="1"/>
  <c r="K22" i="116"/>
  <c r="N22" i="116" s="1"/>
  <c r="K21" i="116"/>
  <c r="N21" i="116" s="1"/>
  <c r="K11" i="116"/>
  <c r="K10" i="116"/>
  <c r="K7" i="116" s="1"/>
  <c r="K9" i="116"/>
  <c r="K8" i="116"/>
  <c r="K6" i="116" s="1"/>
  <c r="K28" i="8" l="1"/>
  <c r="N28" i="8" s="1"/>
  <c r="K27" i="8"/>
  <c r="N27" i="8" s="1"/>
  <c r="K26" i="8"/>
  <c r="N26" i="8" s="1"/>
  <c r="K25" i="8"/>
  <c r="N25" i="8" s="1"/>
  <c r="K24" i="8"/>
  <c r="N24" i="8" s="1"/>
  <c r="K23" i="8"/>
  <c r="N23" i="8" s="1"/>
  <c r="K22" i="8"/>
  <c r="N22" i="8" s="1"/>
  <c r="K21" i="8"/>
  <c r="N21" i="8" s="1"/>
  <c r="K11" i="8"/>
  <c r="K10" i="8"/>
  <c r="K7" i="8" s="1"/>
  <c r="K9" i="8"/>
  <c r="K6" i="8" s="1"/>
  <c r="K8" i="8"/>
  <c r="K28" i="120" l="1"/>
  <c r="N28" i="120" s="1"/>
  <c r="K27" i="120"/>
  <c r="N27" i="120" s="1"/>
  <c r="K26" i="120"/>
  <c r="N26" i="120" s="1"/>
  <c r="K25" i="120"/>
  <c r="N25" i="120" s="1"/>
  <c r="K24" i="120"/>
  <c r="N24" i="120" s="1"/>
  <c r="K23" i="120"/>
  <c r="N23" i="120" s="1"/>
  <c r="K22" i="120"/>
  <c r="N22" i="120" s="1"/>
  <c r="K21" i="120"/>
  <c r="N21" i="120" s="1"/>
  <c r="K11" i="120"/>
  <c r="K10" i="120"/>
  <c r="K9" i="120"/>
  <c r="K8" i="120"/>
  <c r="K7" i="120"/>
  <c r="K6" i="120"/>
  <c r="K28" i="157" l="1"/>
  <c r="N28" i="157" s="1"/>
  <c r="K27" i="157"/>
  <c r="N27" i="157" s="1"/>
  <c r="K26" i="157"/>
  <c r="N26" i="157" s="1"/>
  <c r="K25" i="157"/>
  <c r="N25" i="157" s="1"/>
  <c r="K24" i="157"/>
  <c r="N24" i="157" s="1"/>
  <c r="K23" i="157"/>
  <c r="N23" i="157" s="1"/>
  <c r="K22" i="157"/>
  <c r="N22" i="157" s="1"/>
  <c r="K21" i="157"/>
  <c r="N21" i="157" s="1"/>
  <c r="K11" i="157"/>
  <c r="K10" i="157"/>
  <c r="K9" i="157"/>
  <c r="K8" i="157"/>
  <c r="K7" i="157"/>
  <c r="K6" i="157"/>
  <c r="K28" i="62" l="1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10" i="62"/>
  <c r="K7" i="62" s="1"/>
  <c r="K9" i="62"/>
  <c r="K8" i="62"/>
  <c r="K6" i="62" s="1"/>
  <c r="K28" i="13" l="1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7" i="13" s="1"/>
  <c r="K9" i="13"/>
  <c r="K8" i="13"/>
  <c r="K6" i="13" s="1"/>
  <c r="K28" i="128" l="1"/>
  <c r="N28" i="128" s="1"/>
  <c r="K27" i="128"/>
  <c r="N27" i="128" s="1"/>
  <c r="K26" i="128"/>
  <c r="N26" i="128" s="1"/>
  <c r="K25" i="128"/>
  <c r="N25" i="128" s="1"/>
  <c r="K24" i="128"/>
  <c r="N24" i="128" s="1"/>
  <c r="K23" i="128"/>
  <c r="N23" i="128" s="1"/>
  <c r="K22" i="128"/>
  <c r="N22" i="128" s="1"/>
  <c r="K21" i="128"/>
  <c r="N21" i="128" s="1"/>
  <c r="K11" i="128"/>
  <c r="K10" i="128"/>
  <c r="K9" i="128"/>
  <c r="K8" i="128"/>
  <c r="K7" i="128"/>
  <c r="K6" i="128"/>
  <c r="K8" i="15" l="1"/>
  <c r="K6" i="15" s="1"/>
  <c r="K9" i="15"/>
  <c r="K10" i="15"/>
  <c r="K7" i="15" s="1"/>
  <c r="K11" i="15"/>
  <c r="K21" i="15"/>
  <c r="N21" i="15"/>
  <c r="K22" i="15"/>
  <c r="N22" i="15"/>
  <c r="K23" i="15"/>
  <c r="N23" i="15"/>
  <c r="K24" i="15"/>
  <c r="N24" i="15"/>
  <c r="K25" i="15"/>
  <c r="N25" i="15"/>
  <c r="K26" i="15"/>
  <c r="N26" i="15"/>
  <c r="K27" i="15"/>
  <c r="N27" i="15"/>
  <c r="K28" i="15"/>
  <c r="N28" i="15"/>
  <c r="N28" i="16" l="1"/>
  <c r="K28" i="16"/>
  <c r="K27" i="16"/>
  <c r="N27" i="16" s="1"/>
  <c r="K26" i="16"/>
  <c r="N26" i="16" s="1"/>
  <c r="K25" i="16"/>
  <c r="N25" i="16" s="1"/>
  <c r="K24" i="16"/>
  <c r="N24" i="16" s="1"/>
  <c r="K23" i="16"/>
  <c r="N23" i="16" s="1"/>
  <c r="K22" i="16"/>
  <c r="N22" i="16" s="1"/>
  <c r="K21" i="16"/>
  <c r="N21" i="16" s="1"/>
  <c r="K11" i="16"/>
  <c r="K10" i="16"/>
  <c r="K7" i="16" s="1"/>
  <c r="K9" i="16"/>
  <c r="K8" i="16"/>
  <c r="K6" i="16" s="1"/>
  <c r="N28" i="19" l="1"/>
  <c r="K28" i="19"/>
  <c r="K27" i="19"/>
  <c r="N27" i="19" s="1"/>
  <c r="K26" i="19"/>
  <c r="N26" i="19" s="1"/>
  <c r="K25" i="19"/>
  <c r="N25" i="19" s="1"/>
  <c r="K24" i="19"/>
  <c r="N24" i="19" s="1"/>
  <c r="K23" i="19"/>
  <c r="N23" i="19" s="1"/>
  <c r="K22" i="19"/>
  <c r="N22" i="19" s="1"/>
  <c r="K21" i="19"/>
  <c r="N21" i="19" s="1"/>
  <c r="K11" i="19"/>
  <c r="K10" i="19"/>
  <c r="K7" i="19" s="1"/>
  <c r="K9" i="19"/>
  <c r="K8" i="19"/>
  <c r="K6" i="19" s="1"/>
  <c r="K28" i="94" l="1"/>
  <c r="N28" i="94" s="1"/>
  <c r="K27" i="94"/>
  <c r="N27" i="94" s="1"/>
  <c r="K26" i="94"/>
  <c r="N26" i="94" s="1"/>
  <c r="N25" i="94"/>
  <c r="K25" i="94"/>
  <c r="K24" i="94"/>
  <c r="N24" i="94" s="1"/>
  <c r="K23" i="94"/>
  <c r="N23" i="94" s="1"/>
  <c r="K22" i="94"/>
  <c r="N22" i="94" s="1"/>
  <c r="K21" i="94"/>
  <c r="N21" i="94" s="1"/>
  <c r="K11" i="94"/>
  <c r="K10" i="94"/>
  <c r="K7" i="94" s="1"/>
  <c r="K9" i="94"/>
  <c r="K8" i="94"/>
  <c r="K6" i="94" s="1"/>
  <c r="K28" i="21" l="1"/>
  <c r="N28" i="21" s="1"/>
  <c r="N27" i="21"/>
  <c r="K27" i="21"/>
  <c r="K26" i="21"/>
  <c r="N26" i="21" s="1"/>
  <c r="K25" i="21"/>
  <c r="N25" i="21" s="1"/>
  <c r="K24" i="21"/>
  <c r="N24" i="21" s="1"/>
  <c r="K23" i="21"/>
  <c r="N23" i="21" s="1"/>
  <c r="K22" i="21"/>
  <c r="N22" i="21" s="1"/>
  <c r="K21" i="21"/>
  <c r="N21" i="21" s="1"/>
  <c r="K11" i="21"/>
  <c r="K10" i="21"/>
  <c r="K9" i="21"/>
  <c r="K8" i="21"/>
  <c r="K7" i="21"/>
  <c r="K6" i="21"/>
  <c r="N28" i="23" l="1"/>
  <c r="K28" i="23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7" i="23" s="1"/>
  <c r="K9" i="23"/>
  <c r="K8" i="23"/>
  <c r="K6" i="23" s="1"/>
  <c r="K28" i="24" l="1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10" i="24"/>
  <c r="K9" i="24"/>
  <c r="K8" i="24"/>
  <c r="K7" i="24"/>
  <c r="K6" i="24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K22" i="80"/>
  <c r="N22" i="80" s="1"/>
  <c r="K21" i="80"/>
  <c r="N21" i="80" s="1"/>
  <c r="K11" i="80"/>
  <c r="K10" i="80"/>
  <c r="K9" i="80"/>
  <c r="K8" i="80"/>
  <c r="K7" i="80"/>
  <c r="K6" i="80"/>
  <c r="K28" i="65" l="1"/>
  <c r="N28" i="65" s="1"/>
  <c r="K27" i="65"/>
  <c r="N27" i="65" s="1"/>
  <c r="K26" i="65"/>
  <c r="N26" i="65" s="1"/>
  <c r="K25" i="65"/>
  <c r="N25" i="65" s="1"/>
  <c r="K24" i="65"/>
  <c r="N24" i="65" s="1"/>
  <c r="K23" i="65"/>
  <c r="N23" i="65" s="1"/>
  <c r="K22" i="65"/>
  <c r="N22" i="65" s="1"/>
  <c r="K21" i="65"/>
  <c r="N21" i="65" s="1"/>
  <c r="K11" i="65"/>
  <c r="K10" i="65"/>
  <c r="K9" i="65"/>
  <c r="K8" i="65"/>
  <c r="K7" i="65"/>
  <c r="K6" i="65"/>
  <c r="K28" i="121" l="1"/>
  <c r="N28" i="121" s="1"/>
  <c r="K27" i="121"/>
  <c r="N27" i="121" s="1"/>
  <c r="K26" i="121"/>
  <c r="N26" i="121" s="1"/>
  <c r="K25" i="121"/>
  <c r="N25" i="121" s="1"/>
  <c r="K24" i="121"/>
  <c r="N24" i="121" s="1"/>
  <c r="K23" i="121"/>
  <c r="N23" i="121" s="1"/>
  <c r="K22" i="121"/>
  <c r="N22" i="121" s="1"/>
  <c r="K21" i="121"/>
  <c r="N21" i="121" s="1"/>
  <c r="K11" i="121"/>
  <c r="K10" i="121"/>
  <c r="K9" i="121"/>
  <c r="K8" i="121"/>
  <c r="K6" i="121" s="1"/>
  <c r="K7" i="121"/>
  <c r="K28" i="95" l="1"/>
  <c r="N28" i="95" s="1"/>
  <c r="K27" i="95"/>
  <c r="N27" i="95" s="1"/>
  <c r="N26" i="95"/>
  <c r="K26" i="95"/>
  <c r="K25" i="95"/>
  <c r="N25" i="95" s="1"/>
  <c r="K24" i="95"/>
  <c r="N24" i="95" s="1"/>
  <c r="K23" i="95"/>
  <c r="N23" i="95" s="1"/>
  <c r="K22" i="95"/>
  <c r="N22" i="95" s="1"/>
  <c r="K21" i="95"/>
  <c r="N21" i="95" s="1"/>
  <c r="K11" i="95"/>
  <c r="K10" i="95"/>
  <c r="K7" i="95" s="1"/>
  <c r="K9" i="95"/>
  <c r="K8" i="95"/>
  <c r="K6" i="95"/>
  <c r="K28" i="31" l="1"/>
  <c r="N28" i="31" s="1"/>
  <c r="K27" i="31"/>
  <c r="N27" i="31" s="1"/>
  <c r="K26" i="31"/>
  <c r="N26" i="31" s="1"/>
  <c r="K25" i="31"/>
  <c r="N25" i="31" s="1"/>
  <c r="K24" i="31"/>
  <c r="N24" i="31" s="1"/>
  <c r="K23" i="31"/>
  <c r="N23" i="31" s="1"/>
  <c r="K22" i="31"/>
  <c r="N22" i="31" s="1"/>
  <c r="K21" i="31"/>
  <c r="N21" i="31" s="1"/>
  <c r="K11" i="31"/>
  <c r="K10" i="31"/>
  <c r="K9" i="31"/>
  <c r="K8" i="31"/>
  <c r="K7" i="31"/>
  <c r="K6" i="31"/>
  <c r="N28" i="32" l="1"/>
  <c r="K28" i="32"/>
  <c r="K27" i="32"/>
  <c r="N27" i="32" s="1"/>
  <c r="N26" i="32"/>
  <c r="K26" i="32"/>
  <c r="N25" i="32"/>
  <c r="K25" i="32"/>
  <c r="K24" i="32"/>
  <c r="N24" i="32" s="1"/>
  <c r="K23" i="32"/>
  <c r="N23" i="32" s="1"/>
  <c r="K22" i="32"/>
  <c r="N22" i="32" s="1"/>
  <c r="K21" i="32"/>
  <c r="N21" i="32" s="1"/>
  <c r="K11" i="32"/>
  <c r="K7" i="32" s="1"/>
  <c r="K10" i="32"/>
  <c r="K9" i="32"/>
  <c r="K8" i="32"/>
  <c r="K6" i="32" s="1"/>
  <c r="K28" i="138" l="1"/>
  <c r="N28" i="138" s="1"/>
  <c r="K27" i="138"/>
  <c r="N27" i="138" s="1"/>
  <c r="K26" i="138"/>
  <c r="N26" i="138" s="1"/>
  <c r="K25" i="138"/>
  <c r="N25" i="138" s="1"/>
  <c r="K24" i="138"/>
  <c r="N24" i="138" s="1"/>
  <c r="K23" i="138"/>
  <c r="N23" i="138" s="1"/>
  <c r="K22" i="138"/>
  <c r="N22" i="138" s="1"/>
  <c r="K21" i="138"/>
  <c r="N21" i="138" s="1"/>
  <c r="K11" i="138"/>
  <c r="K7" i="138" s="1"/>
  <c r="K10" i="138"/>
  <c r="K9" i="138"/>
  <c r="K8" i="138"/>
  <c r="K6" i="138" s="1"/>
  <c r="K28" i="66" l="1"/>
  <c r="N28" i="66" s="1"/>
  <c r="K27" i="66"/>
  <c r="N27" i="66" s="1"/>
  <c r="K26" i="66"/>
  <c r="N26" i="66" s="1"/>
  <c r="K25" i="66"/>
  <c r="N25" i="66" s="1"/>
  <c r="K24" i="66"/>
  <c r="N24" i="66" s="1"/>
  <c r="K23" i="66"/>
  <c r="N23" i="66" s="1"/>
  <c r="K22" i="66"/>
  <c r="N22" i="66" s="1"/>
  <c r="K21" i="66"/>
  <c r="N21" i="66" s="1"/>
  <c r="K11" i="66"/>
  <c r="K10" i="66"/>
  <c r="K9" i="66"/>
  <c r="K8" i="66"/>
  <c r="K7" i="66"/>
  <c r="K6" i="66"/>
  <c r="K28" i="139" l="1"/>
  <c r="N28" i="139" s="1"/>
  <c r="K27" i="139"/>
  <c r="N27" i="139" s="1"/>
  <c r="K26" i="139"/>
  <c r="N26" i="139" s="1"/>
  <c r="K25" i="139"/>
  <c r="N25" i="139" s="1"/>
  <c r="K24" i="139"/>
  <c r="N24" i="139" s="1"/>
  <c r="K23" i="139"/>
  <c r="N23" i="139" s="1"/>
  <c r="K22" i="139"/>
  <c r="N22" i="139" s="1"/>
  <c r="K21" i="139"/>
  <c r="N21" i="139" s="1"/>
  <c r="K11" i="139"/>
  <c r="K10" i="139"/>
  <c r="K7" i="139" s="1"/>
  <c r="K9" i="139"/>
  <c r="K8" i="139"/>
  <c r="K6" i="139" s="1"/>
  <c r="N28" i="35" l="1"/>
  <c r="K28" i="35"/>
  <c r="K27" i="35"/>
  <c r="N27" i="35" s="1"/>
  <c r="K26" i="35"/>
  <c r="N26" i="35" s="1"/>
  <c r="K25" i="35"/>
  <c r="N25" i="35" s="1"/>
  <c r="K24" i="35"/>
  <c r="N24" i="35" s="1"/>
  <c r="K23" i="35"/>
  <c r="N23" i="35" s="1"/>
  <c r="K22" i="35"/>
  <c r="N22" i="35" s="1"/>
  <c r="K21" i="35"/>
  <c r="N21" i="35" s="1"/>
  <c r="K11" i="35"/>
  <c r="K10" i="35"/>
  <c r="K9" i="35"/>
  <c r="K8" i="35"/>
  <c r="K7" i="35"/>
  <c r="K6" i="35"/>
  <c r="K28" i="36" l="1"/>
  <c r="N28" i="36" s="1"/>
  <c r="K27" i="36"/>
  <c r="N27" i="36" s="1"/>
  <c r="K26" i="36"/>
  <c r="N26" i="36" s="1"/>
  <c r="K25" i="36"/>
  <c r="N25" i="36" s="1"/>
  <c r="K24" i="36"/>
  <c r="N24" i="36" s="1"/>
  <c r="K23" i="36"/>
  <c r="N23" i="36" s="1"/>
  <c r="K22" i="36"/>
  <c r="N22" i="36" s="1"/>
  <c r="K21" i="36"/>
  <c r="N21" i="36" s="1"/>
  <c r="K11" i="36"/>
  <c r="K10" i="36"/>
  <c r="K7" i="36" s="1"/>
  <c r="K9" i="36"/>
  <c r="K8" i="36"/>
  <c r="K6" i="36" s="1"/>
  <c r="N28" i="77" l="1"/>
  <c r="K28" i="77"/>
  <c r="N27" i="77"/>
  <c r="K27" i="77"/>
  <c r="K26" i="77"/>
  <c r="N26" i="77" s="1"/>
  <c r="K25" i="77"/>
  <c r="N25" i="77" s="1"/>
  <c r="K24" i="77"/>
  <c r="N24" i="77" s="1"/>
  <c r="K23" i="77"/>
  <c r="N23" i="77" s="1"/>
  <c r="K22" i="77"/>
  <c r="N22" i="77" s="1"/>
  <c r="N21" i="77"/>
  <c r="K11" i="77"/>
  <c r="K10" i="77"/>
  <c r="K7" i="77" s="1"/>
  <c r="K9" i="77"/>
  <c r="K8" i="77"/>
  <c r="K6" i="77" s="1"/>
  <c r="K28" i="38" l="1"/>
  <c r="N28" i="38" s="1"/>
  <c r="K27" i="38"/>
  <c r="N27" i="38" s="1"/>
  <c r="K26" i="38"/>
  <c r="N26" i="38" s="1"/>
  <c r="K25" i="38"/>
  <c r="N25" i="38" s="1"/>
  <c r="K24" i="38"/>
  <c r="N24" i="38" s="1"/>
  <c r="K23" i="38"/>
  <c r="N23" i="38" s="1"/>
  <c r="K22" i="38"/>
  <c r="N22" i="38" s="1"/>
  <c r="K21" i="38"/>
  <c r="N21" i="38" s="1"/>
  <c r="K11" i="38"/>
  <c r="K10" i="38"/>
  <c r="K7" i="38" s="1"/>
  <c r="K9" i="38"/>
  <c r="K8" i="38"/>
  <c r="K6" i="38"/>
  <c r="K28" i="39" l="1"/>
  <c r="N28" i="39" s="1"/>
  <c r="K27" i="39"/>
  <c r="N27" i="39" s="1"/>
  <c r="K26" i="39"/>
  <c r="N26" i="39" s="1"/>
  <c r="K25" i="39"/>
  <c r="N25" i="39" s="1"/>
  <c r="K24" i="39"/>
  <c r="N24" i="39" s="1"/>
  <c r="K23" i="39"/>
  <c r="N23" i="39" s="1"/>
  <c r="K22" i="39"/>
  <c r="N22" i="39" s="1"/>
  <c r="K21" i="39"/>
  <c r="N21" i="39" s="1"/>
  <c r="K11" i="39"/>
  <c r="K10" i="39"/>
  <c r="K7" i="39" s="1"/>
  <c r="K9" i="39"/>
  <c r="K6" i="39" s="1"/>
  <c r="K8" i="39"/>
  <c r="N28" i="117" l="1"/>
  <c r="K28" i="117"/>
  <c r="K27" i="117"/>
  <c r="N27" i="117" s="1"/>
  <c r="K26" i="117"/>
  <c r="N26" i="117" s="1"/>
  <c r="K25" i="117"/>
  <c r="N25" i="117" s="1"/>
  <c r="K24" i="117"/>
  <c r="N24" i="117" s="1"/>
  <c r="N23" i="117"/>
  <c r="K23" i="117"/>
  <c r="K22" i="117"/>
  <c r="N22" i="117" s="1"/>
  <c r="K21" i="117"/>
  <c r="N21" i="117" s="1"/>
  <c r="K11" i="117"/>
  <c r="K10" i="117"/>
  <c r="K7" i="117" s="1"/>
  <c r="K9" i="117"/>
  <c r="K8" i="117"/>
  <c r="K6" i="117" s="1"/>
  <c r="N28" i="130" l="1"/>
  <c r="K28" i="130"/>
  <c r="N27" i="130"/>
  <c r="K27" i="130"/>
  <c r="N26" i="130"/>
  <c r="K26" i="130"/>
  <c r="K25" i="130"/>
  <c r="N25" i="130" s="1"/>
  <c r="K24" i="130"/>
  <c r="N24" i="130" s="1"/>
  <c r="K23" i="130"/>
  <c r="N23" i="130" s="1"/>
  <c r="K22" i="130"/>
  <c r="N22" i="130" s="1"/>
  <c r="K21" i="130"/>
  <c r="N21" i="130" s="1"/>
  <c r="K11" i="130"/>
  <c r="K10" i="130"/>
  <c r="K7" i="130" s="1"/>
  <c r="K9" i="130"/>
  <c r="K8" i="130"/>
  <c r="K6" i="130" s="1"/>
  <c r="N28" i="81" l="1"/>
  <c r="K28" i="81"/>
  <c r="N27" i="81"/>
  <c r="K27" i="81"/>
  <c r="N26" i="81"/>
  <c r="K26" i="81"/>
  <c r="K25" i="81"/>
  <c r="N25" i="81" s="1"/>
  <c r="K24" i="81"/>
  <c r="N24" i="81" s="1"/>
  <c r="K23" i="81"/>
  <c r="N23" i="81" s="1"/>
  <c r="K22" i="81"/>
  <c r="N22" i="81" s="1"/>
  <c r="K21" i="81"/>
  <c r="N21" i="81" s="1"/>
  <c r="K11" i="81"/>
  <c r="K10" i="81"/>
  <c r="K7" i="81" s="1"/>
  <c r="K9" i="81"/>
  <c r="K8" i="81"/>
  <c r="K6" i="81" s="1"/>
  <c r="N28" i="43" l="1"/>
  <c r="K28" i="43"/>
  <c r="K27" i="43"/>
  <c r="N27" i="43" s="1"/>
  <c r="K26" i="43"/>
  <c r="N26" i="43" s="1"/>
  <c r="K25" i="43"/>
  <c r="N25" i="43" s="1"/>
  <c r="K24" i="43"/>
  <c r="N24" i="43" s="1"/>
  <c r="N23" i="43"/>
  <c r="K23" i="43"/>
  <c r="N22" i="43"/>
  <c r="K22" i="43"/>
  <c r="K21" i="43"/>
  <c r="N21" i="43" s="1"/>
  <c r="K11" i="43"/>
  <c r="K10" i="43"/>
  <c r="K9" i="43"/>
  <c r="K8" i="43"/>
  <c r="K6" i="43" s="1"/>
  <c r="K7" i="43"/>
  <c r="N28" i="97" l="1"/>
  <c r="K28" i="97"/>
  <c r="K27" i="97"/>
  <c r="N27" i="97" s="1"/>
  <c r="K26" i="97"/>
  <c r="N26" i="97" s="1"/>
  <c r="K25" i="97"/>
  <c r="N25" i="97" s="1"/>
  <c r="K24" i="97"/>
  <c r="N24" i="97" s="1"/>
  <c r="K23" i="97"/>
  <c r="N23" i="97" s="1"/>
  <c r="K22" i="97"/>
  <c r="N22" i="97" s="1"/>
  <c r="K21" i="97"/>
  <c r="N21" i="97" s="1"/>
  <c r="K11" i="97"/>
  <c r="K10" i="97"/>
  <c r="K9" i="97"/>
  <c r="K8" i="97"/>
  <c r="K7" i="97"/>
  <c r="K6" i="97"/>
  <c r="K28" i="118" l="1"/>
  <c r="N28" i="118" s="1"/>
  <c r="K27" i="118"/>
  <c r="N27" i="118" s="1"/>
  <c r="K26" i="118"/>
  <c r="N26" i="118" s="1"/>
  <c r="K25" i="118"/>
  <c r="N25" i="118" s="1"/>
  <c r="K24" i="118"/>
  <c r="N24" i="118" s="1"/>
  <c r="K23" i="118"/>
  <c r="N23" i="118" s="1"/>
  <c r="K22" i="118"/>
  <c r="N22" i="118" s="1"/>
  <c r="K21" i="118"/>
  <c r="N21" i="118" s="1"/>
  <c r="K11" i="118"/>
  <c r="K10" i="118"/>
  <c r="K7" i="118" s="1"/>
  <c r="K9" i="118"/>
  <c r="K8" i="118"/>
  <c r="K6" i="118"/>
  <c r="K28" i="119" l="1"/>
  <c r="N28" i="119" s="1"/>
  <c r="K27" i="119"/>
  <c r="N27" i="119" s="1"/>
  <c r="K26" i="119"/>
  <c r="N26" i="119" s="1"/>
  <c r="K25" i="119"/>
  <c r="N25" i="119" s="1"/>
  <c r="K24" i="119"/>
  <c r="N24" i="119" s="1"/>
  <c r="K23" i="119"/>
  <c r="N23" i="119" s="1"/>
  <c r="K22" i="119"/>
  <c r="N22" i="119" s="1"/>
  <c r="K21" i="119"/>
  <c r="N21" i="119" s="1"/>
  <c r="K11" i="119"/>
  <c r="K10" i="119"/>
  <c r="K9" i="119"/>
  <c r="K8" i="119"/>
  <c r="K7" i="119"/>
  <c r="K6" i="119"/>
  <c r="N28" i="72" l="1"/>
  <c r="K28" i="72"/>
  <c r="N27" i="72"/>
  <c r="K27" i="72"/>
  <c r="K26" i="72"/>
  <c r="N26" i="72" s="1"/>
  <c r="K25" i="72"/>
  <c r="N25" i="72" s="1"/>
  <c r="K24" i="72"/>
  <c r="N24" i="72" s="1"/>
  <c r="N23" i="72"/>
  <c r="K23" i="72"/>
  <c r="K22" i="72"/>
  <c r="N22" i="72" s="1"/>
  <c r="K21" i="72"/>
  <c r="N21" i="72" s="1"/>
  <c r="K11" i="72"/>
  <c r="K10" i="72"/>
  <c r="K7" i="72" s="1"/>
  <c r="K9" i="72"/>
  <c r="K8" i="72"/>
  <c r="K6" i="72"/>
  <c r="K8" i="47" l="1"/>
  <c r="K6" i="47" s="1"/>
  <c r="K9" i="47"/>
  <c r="K10" i="47"/>
  <c r="K7" i="47" s="1"/>
  <c r="K11" i="47"/>
  <c r="K21" i="47"/>
  <c r="N21" i="47" s="1"/>
  <c r="K22" i="47"/>
  <c r="N22" i="47"/>
  <c r="K23" i="47"/>
  <c r="N23" i="47"/>
  <c r="K24" i="47"/>
  <c r="N24" i="47"/>
  <c r="K25" i="47"/>
  <c r="N25" i="47"/>
  <c r="K26" i="47"/>
  <c r="N26" i="47"/>
  <c r="K27" i="47"/>
  <c r="N27" i="47"/>
  <c r="K28" i="47"/>
  <c r="N28" i="47"/>
  <c r="K28" i="48" l="1"/>
  <c r="N28" i="48" s="1"/>
  <c r="K27" i="48"/>
  <c r="N27" i="48" s="1"/>
  <c r="K26" i="48"/>
  <c r="N26" i="48" s="1"/>
  <c r="K25" i="48"/>
  <c r="N25" i="48" s="1"/>
  <c r="K24" i="48"/>
  <c r="N24" i="48" s="1"/>
  <c r="K23" i="48"/>
  <c r="N23" i="48" s="1"/>
  <c r="K22" i="48"/>
  <c r="N22" i="48" s="1"/>
  <c r="K21" i="48"/>
  <c r="N21" i="48" s="1"/>
  <c r="K11" i="48"/>
  <c r="K10" i="48"/>
  <c r="K9" i="48"/>
  <c r="K8" i="48"/>
  <c r="K6" i="48" s="1"/>
  <c r="K7" i="48"/>
  <c r="K28" i="85" l="1"/>
  <c r="N28" i="85" s="1"/>
  <c r="K27" i="85"/>
  <c r="N27" i="85" s="1"/>
  <c r="K26" i="85"/>
  <c r="N26" i="85" s="1"/>
  <c r="K25" i="85"/>
  <c r="N25" i="85" s="1"/>
  <c r="K24" i="85"/>
  <c r="N24" i="85" s="1"/>
  <c r="K23" i="85"/>
  <c r="N23" i="85" s="1"/>
  <c r="K22" i="85"/>
  <c r="N22" i="85" s="1"/>
  <c r="K21" i="85"/>
  <c r="N21" i="85" s="1"/>
  <c r="K11" i="85"/>
  <c r="K10" i="85"/>
  <c r="K9" i="85"/>
  <c r="K8" i="85"/>
  <c r="K7" i="85"/>
  <c r="K6" i="85"/>
  <c r="K28" i="98" l="1"/>
  <c r="N28" i="98" s="1"/>
  <c r="K27" i="98"/>
  <c r="N27" i="98" s="1"/>
  <c r="K26" i="98"/>
  <c r="N26" i="98" s="1"/>
  <c r="K25" i="98"/>
  <c r="N25" i="98" s="1"/>
  <c r="K24" i="98"/>
  <c r="N24" i="98" s="1"/>
  <c r="K23" i="98"/>
  <c r="N23" i="98" s="1"/>
  <c r="K22" i="98"/>
  <c r="N22" i="98" s="1"/>
  <c r="K21" i="98"/>
  <c r="N21" i="98" s="1"/>
  <c r="K11" i="98"/>
  <c r="K10" i="98"/>
  <c r="K9" i="98"/>
  <c r="K8" i="98"/>
  <c r="K7" i="98"/>
  <c r="K6" i="98"/>
  <c r="K28" i="131" l="1"/>
  <c r="N28" i="131" s="1"/>
  <c r="K27" i="131"/>
  <c r="N27" i="131" s="1"/>
  <c r="K26" i="131"/>
  <c r="N26" i="131" s="1"/>
  <c r="K25" i="131"/>
  <c r="N25" i="131" s="1"/>
  <c r="K24" i="131"/>
  <c r="N24" i="131" s="1"/>
  <c r="K23" i="131"/>
  <c r="N23" i="131" s="1"/>
  <c r="K22" i="131"/>
  <c r="N22" i="131" s="1"/>
  <c r="K21" i="131"/>
  <c r="N21" i="131" s="1"/>
  <c r="K11" i="131"/>
  <c r="K10" i="131"/>
  <c r="K7" i="131" s="1"/>
  <c r="K9" i="131"/>
  <c r="K8" i="131"/>
  <c r="K6" i="131"/>
  <c r="K28" i="133" l="1"/>
  <c r="N28" i="133" s="1"/>
  <c r="N27" i="133"/>
  <c r="K27" i="133"/>
  <c r="K26" i="133"/>
  <c r="N26" i="133" s="1"/>
  <c r="K25" i="133"/>
  <c r="N25" i="133" s="1"/>
  <c r="K24" i="133"/>
  <c r="N24" i="133" s="1"/>
  <c r="K23" i="133"/>
  <c r="N23" i="133" s="1"/>
  <c r="K22" i="133"/>
  <c r="N22" i="133" s="1"/>
  <c r="K21" i="133"/>
  <c r="N21" i="133" s="1"/>
  <c r="K11" i="133"/>
  <c r="K10" i="133"/>
  <c r="K7" i="133" s="1"/>
  <c r="K9" i="133"/>
  <c r="K8" i="133"/>
  <c r="K6" i="133" s="1"/>
  <c r="N28" i="103" l="1"/>
  <c r="K28" i="103"/>
  <c r="K27" i="103"/>
  <c r="N27" i="103" s="1"/>
  <c r="K26" i="103"/>
  <c r="N26" i="103" s="1"/>
  <c r="K25" i="103"/>
  <c r="N25" i="103" s="1"/>
  <c r="K24" i="103"/>
  <c r="N24" i="103" s="1"/>
  <c r="K23" i="103"/>
  <c r="N23" i="103" s="1"/>
  <c r="K22" i="103"/>
  <c r="N22" i="103" s="1"/>
  <c r="K21" i="103"/>
  <c r="N21" i="103" s="1"/>
  <c r="K11" i="103"/>
  <c r="K10" i="103"/>
  <c r="K7" i="103" s="1"/>
  <c r="K9" i="103"/>
  <c r="K8" i="103"/>
  <c r="K6" i="103" s="1"/>
  <c r="K28" i="102" l="1"/>
  <c r="N28" i="102" s="1"/>
  <c r="K27" i="102"/>
  <c r="N27" i="102" s="1"/>
  <c r="K26" i="102"/>
  <c r="N26" i="102" s="1"/>
  <c r="N25" i="102"/>
  <c r="K25" i="102"/>
  <c r="K24" i="102"/>
  <c r="N24" i="102" s="1"/>
  <c r="K23" i="102"/>
  <c r="N23" i="102" s="1"/>
  <c r="K22" i="102"/>
  <c r="N22" i="102" s="1"/>
  <c r="K21" i="102"/>
  <c r="N21" i="102" s="1"/>
  <c r="K11" i="102"/>
  <c r="K10" i="102"/>
  <c r="K9" i="102"/>
  <c r="K8" i="102"/>
  <c r="K7" i="102"/>
  <c r="K6" i="102"/>
  <c r="K28" i="101" l="1"/>
  <c r="N28" i="101" s="1"/>
  <c r="K27" i="101"/>
  <c r="N27" i="101" s="1"/>
  <c r="K26" i="101"/>
  <c r="N26" i="101" s="1"/>
  <c r="K25" i="101"/>
  <c r="N25" i="101" s="1"/>
  <c r="K24" i="101"/>
  <c r="N24" i="101" s="1"/>
  <c r="K23" i="101"/>
  <c r="N23" i="101" s="1"/>
  <c r="N22" i="101"/>
  <c r="K22" i="101"/>
  <c r="K21" i="101"/>
  <c r="N21" i="101" s="1"/>
  <c r="K11" i="101"/>
  <c r="K10" i="101"/>
  <c r="K7" i="101" s="1"/>
  <c r="K9" i="101"/>
  <c r="K8" i="101"/>
  <c r="K6" i="101" s="1"/>
  <c r="K28" i="155" l="1"/>
  <c r="N28" i="155" s="1"/>
  <c r="K27" i="155"/>
  <c r="N27" i="155" s="1"/>
  <c r="K26" i="155"/>
  <c r="N26" i="155" s="1"/>
  <c r="K25" i="155"/>
  <c r="N25" i="155" s="1"/>
  <c r="K24" i="155"/>
  <c r="N24" i="155" s="1"/>
  <c r="K23" i="155"/>
  <c r="N23" i="155" s="1"/>
  <c r="K22" i="155"/>
  <c r="N22" i="155" s="1"/>
  <c r="K21" i="155"/>
  <c r="N21" i="155" s="1"/>
  <c r="K11" i="155"/>
  <c r="K10" i="155"/>
  <c r="K7" i="155" s="1"/>
  <c r="K9" i="155"/>
  <c r="K8" i="155"/>
  <c r="K6" i="155" s="1"/>
  <c r="N28" i="135" l="1"/>
  <c r="K28" i="135"/>
  <c r="K27" i="135"/>
  <c r="N27" i="135" s="1"/>
  <c r="K26" i="135"/>
  <c r="N26" i="135" s="1"/>
  <c r="K25" i="135"/>
  <c r="N25" i="135" s="1"/>
  <c r="K24" i="135"/>
  <c r="N24" i="135" s="1"/>
  <c r="K23" i="135"/>
  <c r="N23" i="135" s="1"/>
  <c r="K22" i="135"/>
  <c r="N22" i="135" s="1"/>
  <c r="K21" i="135"/>
  <c r="N21" i="135" s="1"/>
  <c r="K11" i="135"/>
  <c r="K10" i="135"/>
  <c r="K9" i="135"/>
  <c r="K8" i="135"/>
  <c r="K7" i="135"/>
  <c r="K6" i="135"/>
  <c r="K8" i="91" l="1"/>
  <c r="K6" i="91" s="1"/>
  <c r="K9" i="91"/>
  <c r="K10" i="91"/>
  <c r="K11" i="91"/>
  <c r="K7" i="91" s="1"/>
  <c r="K21" i="91"/>
  <c r="N21" i="91"/>
  <c r="K22" i="91"/>
  <c r="N22" i="91" s="1"/>
  <c r="K23" i="91"/>
  <c r="N23" i="91"/>
  <c r="K24" i="91"/>
  <c r="N24" i="91" s="1"/>
  <c r="K25" i="91"/>
  <c r="N25" i="91"/>
  <c r="K26" i="91"/>
  <c r="N26" i="91"/>
  <c r="K27" i="91"/>
  <c r="N27" i="91"/>
  <c r="K28" i="91"/>
  <c r="N28" i="91"/>
  <c r="N28" i="75" l="1"/>
  <c r="K28" i="75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9" i="75"/>
  <c r="K8" i="75"/>
  <c r="K7" i="75"/>
  <c r="K6" i="75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9" i="87"/>
  <c r="K8" i="87"/>
  <c r="K6" i="87" s="1"/>
  <c r="K7" i="87"/>
  <c r="K28" i="54" l="1"/>
  <c r="N28" i="54" s="1"/>
  <c r="K27" i="54"/>
  <c r="N27" i="54" s="1"/>
  <c r="K26" i="54"/>
  <c r="N26" i="54" s="1"/>
  <c r="K25" i="54"/>
  <c r="N25" i="54" s="1"/>
  <c r="K24" i="54"/>
  <c r="N24" i="54" s="1"/>
  <c r="K23" i="54"/>
  <c r="N23" i="54" s="1"/>
  <c r="K22" i="54"/>
  <c r="N22" i="54" s="1"/>
  <c r="K21" i="54"/>
  <c r="N21" i="54" s="1"/>
  <c r="K11" i="54"/>
  <c r="K10" i="54"/>
  <c r="K9" i="54"/>
  <c r="K8" i="54"/>
  <c r="K7" i="54"/>
  <c r="K6" i="54"/>
  <c r="N28" i="78" l="1"/>
  <c r="K28" i="78"/>
  <c r="K27" i="78"/>
  <c r="N27" i="78" s="1"/>
  <c r="K26" i="78"/>
  <c r="N26" i="78" s="1"/>
  <c r="K25" i="78"/>
  <c r="N25" i="78" s="1"/>
  <c r="K24" i="78"/>
  <c r="N24" i="78" s="1"/>
  <c r="K23" i="78"/>
  <c r="N23" i="78" s="1"/>
  <c r="K22" i="78"/>
  <c r="N22" i="78" s="1"/>
  <c r="K21" i="78"/>
  <c r="N21" i="78" s="1"/>
  <c r="K11" i="78"/>
  <c r="K10" i="78"/>
  <c r="K9" i="78"/>
  <c r="K8" i="78"/>
  <c r="K6" i="78" s="1"/>
  <c r="K7" i="78"/>
  <c r="K28" i="108" l="1"/>
  <c r="N28" i="108" s="1"/>
  <c r="K27" i="108"/>
  <c r="N27" i="108" s="1"/>
  <c r="K26" i="108"/>
  <c r="N26" i="108" s="1"/>
  <c r="K25" i="108"/>
  <c r="N25" i="108" s="1"/>
  <c r="K24" i="108"/>
  <c r="N24" i="108" s="1"/>
  <c r="N23" i="108"/>
  <c r="K23" i="108"/>
  <c r="K22" i="108"/>
  <c r="N22" i="108" s="1"/>
  <c r="K21" i="108"/>
  <c r="N21" i="108" s="1"/>
  <c r="K11" i="108"/>
  <c r="K10" i="108"/>
  <c r="K7" i="108" s="1"/>
  <c r="K9" i="108"/>
  <c r="K8" i="108"/>
  <c r="K6" i="108" s="1"/>
  <c r="N28" i="107" l="1"/>
  <c r="K28" i="107"/>
  <c r="K27" i="107"/>
  <c r="N27" i="107" s="1"/>
  <c r="N26" i="107"/>
  <c r="K26" i="107"/>
  <c r="K25" i="107"/>
  <c r="N25" i="107" s="1"/>
  <c r="K24" i="107"/>
  <c r="N24" i="107" s="1"/>
  <c r="K23" i="107"/>
  <c r="N23" i="107" s="1"/>
  <c r="K22" i="107"/>
  <c r="N22" i="107" s="1"/>
  <c r="K21" i="107"/>
  <c r="N21" i="107" s="1"/>
  <c r="K11" i="107"/>
  <c r="K10" i="107"/>
  <c r="K7" i="107" s="1"/>
  <c r="K9" i="107"/>
  <c r="K6" i="107" s="1"/>
  <c r="K8" i="107"/>
  <c r="K28" i="106" l="1"/>
  <c r="N28" i="106" s="1"/>
  <c r="K27" i="106"/>
  <c r="N27" i="106" s="1"/>
  <c r="K26" i="106"/>
  <c r="N26" i="106" s="1"/>
  <c r="K25" i="106"/>
  <c r="N25" i="106" s="1"/>
  <c r="K24" i="106"/>
  <c r="N24" i="106" s="1"/>
  <c r="K23" i="106"/>
  <c r="N23" i="106" s="1"/>
  <c r="K22" i="106"/>
  <c r="N22" i="106" s="1"/>
  <c r="K21" i="106"/>
  <c r="N21" i="106" s="1"/>
  <c r="K11" i="106"/>
  <c r="K10" i="106"/>
  <c r="K9" i="106"/>
  <c r="K8" i="106"/>
  <c r="K7" i="106"/>
  <c r="K6" i="106"/>
  <c r="K28" i="123" l="1"/>
  <c r="N28" i="123" s="1"/>
  <c r="K27" i="123"/>
  <c r="N27" i="123" s="1"/>
  <c r="K26" i="123"/>
  <c r="N26" i="123" s="1"/>
  <c r="K25" i="123"/>
  <c r="N25" i="123" s="1"/>
  <c r="K24" i="123"/>
  <c r="N24" i="123" s="1"/>
  <c r="K23" i="123"/>
  <c r="N23" i="123" s="1"/>
  <c r="K22" i="123"/>
  <c r="N22" i="123" s="1"/>
  <c r="K21" i="123"/>
  <c r="N21" i="123" s="1"/>
  <c r="K11" i="123"/>
  <c r="K10" i="123"/>
  <c r="K7" i="123" s="1"/>
  <c r="K9" i="123"/>
  <c r="K8" i="123"/>
  <c r="K6" i="123"/>
  <c r="N28" i="124" l="1"/>
  <c r="K28" i="124"/>
  <c r="K27" i="124"/>
  <c r="N27" i="124" s="1"/>
  <c r="N26" i="124"/>
  <c r="K26" i="124"/>
  <c r="K25" i="124"/>
  <c r="N25" i="124" s="1"/>
  <c r="K24" i="124"/>
  <c r="N24" i="124" s="1"/>
  <c r="K23" i="124"/>
  <c r="N23" i="124" s="1"/>
  <c r="K22" i="124"/>
  <c r="N22" i="124" s="1"/>
  <c r="K21" i="124"/>
  <c r="N21" i="124" s="1"/>
  <c r="K11" i="124"/>
  <c r="K10" i="124"/>
  <c r="K9" i="124"/>
  <c r="K8" i="124"/>
  <c r="K7" i="124"/>
  <c r="K6" i="124"/>
  <c r="K28" i="105" l="1"/>
  <c r="N28" i="105" s="1"/>
  <c r="K27" i="105"/>
  <c r="N27" i="105" s="1"/>
  <c r="K26" i="105"/>
  <c r="N26" i="105" s="1"/>
  <c r="K25" i="105"/>
  <c r="N25" i="105" s="1"/>
  <c r="K24" i="105"/>
  <c r="N24" i="105" s="1"/>
  <c r="K23" i="105"/>
  <c r="N23" i="105" s="1"/>
  <c r="K22" i="105"/>
  <c r="N22" i="105" s="1"/>
  <c r="K21" i="105"/>
  <c r="N21" i="105" s="1"/>
  <c r="K11" i="105"/>
  <c r="K10" i="105"/>
  <c r="K9" i="105"/>
  <c r="K8" i="105"/>
  <c r="K7" i="105"/>
  <c r="K6" i="105"/>
  <c r="K28" i="110" l="1"/>
  <c r="N28" i="110" s="1"/>
  <c r="K27" i="110"/>
  <c r="N27" i="110" s="1"/>
  <c r="N26" i="110"/>
  <c r="K26" i="110"/>
  <c r="K25" i="110"/>
  <c r="N25" i="110" s="1"/>
  <c r="K24" i="110"/>
  <c r="N24" i="110" s="1"/>
  <c r="K23" i="110"/>
  <c r="N23" i="110" s="1"/>
  <c r="K22" i="110"/>
  <c r="N22" i="110" s="1"/>
  <c r="K21" i="110"/>
  <c r="N21" i="110" s="1"/>
  <c r="K11" i="110"/>
  <c r="K10" i="110"/>
  <c r="K9" i="110"/>
  <c r="K6" i="110" s="1"/>
  <c r="K8" i="110"/>
  <c r="N7" i="110"/>
  <c r="K7" i="110"/>
  <c r="N6" i="110"/>
  <c r="K28" i="143" l="1"/>
  <c r="N28" i="143" s="1"/>
  <c r="K27" i="143"/>
  <c r="N27" i="143" s="1"/>
  <c r="K26" i="143"/>
  <c r="N26" i="143" s="1"/>
  <c r="K25" i="143"/>
  <c r="N25" i="143" s="1"/>
  <c r="N24" i="143"/>
  <c r="K24" i="143"/>
  <c r="K23" i="143"/>
  <c r="N23" i="143" s="1"/>
  <c r="K22" i="143"/>
  <c r="N22" i="143" s="1"/>
  <c r="K21" i="143"/>
  <c r="N21" i="143" s="1"/>
  <c r="K11" i="143"/>
  <c r="K10" i="143"/>
  <c r="K9" i="143"/>
  <c r="K8" i="143"/>
  <c r="N7" i="143"/>
  <c r="K7" i="143"/>
  <c r="N6" i="143"/>
  <c r="K6" i="143"/>
  <c r="K28" i="146" l="1"/>
  <c r="N28" i="146" s="1"/>
  <c r="K27" i="146"/>
  <c r="N27" i="146" s="1"/>
  <c r="K26" i="146"/>
  <c r="N26" i="146" s="1"/>
  <c r="K25" i="146"/>
  <c r="N25" i="146" s="1"/>
  <c r="K24" i="146"/>
  <c r="N24" i="146" s="1"/>
  <c r="K23" i="146"/>
  <c r="N23" i="146" s="1"/>
  <c r="K22" i="146"/>
  <c r="N22" i="146" s="1"/>
  <c r="K21" i="146"/>
  <c r="N21" i="146" s="1"/>
  <c r="K11" i="146"/>
  <c r="K10" i="146"/>
  <c r="K9" i="146"/>
  <c r="K8" i="146"/>
  <c r="K6" i="146" s="1"/>
  <c r="K7" i="146"/>
  <c r="K28" i="147" l="1"/>
  <c r="N28" i="147" s="1"/>
  <c r="K27" i="147"/>
  <c r="N27" i="147" s="1"/>
  <c r="K26" i="147"/>
  <c r="N26" i="147" s="1"/>
  <c r="K25" i="147"/>
  <c r="N25" i="147" s="1"/>
  <c r="K24" i="147"/>
  <c r="N24" i="147" s="1"/>
  <c r="K23" i="147"/>
  <c r="N23" i="147" s="1"/>
  <c r="K22" i="147"/>
  <c r="N22" i="147" s="1"/>
  <c r="K21" i="147"/>
  <c r="N21" i="147" s="1"/>
  <c r="K11" i="147"/>
  <c r="K10" i="147"/>
  <c r="K7" i="147" s="1"/>
  <c r="K9" i="147"/>
  <c r="K8" i="147"/>
  <c r="K6" i="147"/>
  <c r="K28" i="149" l="1"/>
  <c r="N28" i="149" s="1"/>
  <c r="K27" i="149"/>
  <c r="N27" i="149" s="1"/>
  <c r="N26" i="149"/>
  <c r="K26" i="149"/>
  <c r="K25" i="149"/>
  <c r="N25" i="149" s="1"/>
  <c r="K24" i="149"/>
  <c r="N24" i="149" s="1"/>
  <c r="K23" i="149"/>
  <c r="N23" i="149" s="1"/>
  <c r="K22" i="149"/>
  <c r="N22" i="149" s="1"/>
  <c r="K21" i="149"/>
  <c r="N21" i="149" s="1"/>
  <c r="K11" i="149"/>
  <c r="K10" i="149"/>
  <c r="K7" i="149" s="1"/>
  <c r="K9" i="149"/>
  <c r="K8" i="149"/>
  <c r="K6" i="149" s="1"/>
  <c r="N7" i="149"/>
  <c r="N28" i="152" l="1"/>
  <c r="K28" i="152"/>
  <c r="K27" i="152"/>
  <c r="N27" i="152" s="1"/>
  <c r="N26" i="152"/>
  <c r="K26" i="152"/>
  <c r="K25" i="152"/>
  <c r="N25" i="152" s="1"/>
  <c r="N24" i="152"/>
  <c r="K24" i="152"/>
  <c r="K23" i="152"/>
  <c r="N23" i="152" s="1"/>
  <c r="K22" i="152"/>
  <c r="N22" i="152" s="1"/>
  <c r="N21" i="152"/>
  <c r="K21" i="152"/>
  <c r="K11" i="152"/>
  <c r="K10" i="152"/>
  <c r="K9" i="152"/>
  <c r="K8" i="152"/>
  <c r="K7" i="152"/>
  <c r="K6" i="152"/>
  <c r="AS3" i="1" l="1"/>
  <c r="K28" i="104" l="1"/>
  <c r="N28" i="104" s="1"/>
  <c r="K27" i="104"/>
  <c r="N27" i="104" s="1"/>
  <c r="K26" i="104"/>
  <c r="N26" i="104" s="1"/>
  <c r="K25" i="104"/>
  <c r="N25" i="104" s="1"/>
  <c r="K24" i="104"/>
  <c r="N24" i="104" s="1"/>
  <c r="K23" i="104"/>
  <c r="N23" i="104" s="1"/>
  <c r="K22" i="104"/>
  <c r="N22" i="104" s="1"/>
  <c r="K21" i="104"/>
  <c r="N21" i="104" s="1"/>
  <c r="K11" i="104"/>
  <c r="K7" i="104" s="1"/>
  <c r="K10" i="104"/>
  <c r="K9" i="104"/>
  <c r="K8" i="104"/>
  <c r="K6" i="104"/>
  <c r="K28" i="125" l="1"/>
  <c r="N28" i="125" s="1"/>
  <c r="K27" i="125"/>
  <c r="N27" i="125" s="1"/>
  <c r="K26" i="125"/>
  <c r="N26" i="125" s="1"/>
  <c r="N25" i="125"/>
  <c r="K25" i="125"/>
  <c r="K24" i="125"/>
  <c r="N24" i="125" s="1"/>
  <c r="K23" i="125"/>
  <c r="N23" i="125" s="1"/>
  <c r="N22" i="125"/>
  <c r="K22" i="125"/>
  <c r="K21" i="125"/>
  <c r="N21" i="125" s="1"/>
  <c r="K11" i="125"/>
  <c r="K10" i="125"/>
  <c r="K9" i="125"/>
  <c r="K8" i="125"/>
  <c r="K7" i="125"/>
  <c r="K6" i="125"/>
  <c r="K28" i="151" l="1"/>
  <c r="N28" i="151" s="1"/>
  <c r="K27" i="151"/>
  <c r="N27" i="151" s="1"/>
  <c r="K26" i="151"/>
  <c r="N26" i="151" s="1"/>
  <c r="K25" i="151"/>
  <c r="N25" i="151" s="1"/>
  <c r="K24" i="151"/>
  <c r="N24" i="151" s="1"/>
  <c r="K23" i="151"/>
  <c r="N23" i="151" s="1"/>
  <c r="K22" i="151"/>
  <c r="N22" i="151" s="1"/>
  <c r="K21" i="151"/>
  <c r="N21" i="151" s="1"/>
  <c r="K11" i="151"/>
  <c r="K10" i="151"/>
  <c r="K9" i="151"/>
  <c r="K8" i="151"/>
  <c r="K7" i="151"/>
  <c r="K6" i="151"/>
  <c r="N28" i="145" l="1"/>
  <c r="K28" i="145"/>
  <c r="K27" i="145"/>
  <c r="N27" i="145" s="1"/>
  <c r="K26" i="145"/>
  <c r="N26" i="145" s="1"/>
  <c r="K25" i="145"/>
  <c r="N25" i="145" s="1"/>
  <c r="K24" i="145"/>
  <c r="N24" i="145" s="1"/>
  <c r="K23" i="145"/>
  <c r="N23" i="145" s="1"/>
  <c r="K22" i="145"/>
  <c r="N22" i="145" s="1"/>
  <c r="K21" i="145"/>
  <c r="N21" i="145" s="1"/>
  <c r="K11" i="145"/>
  <c r="K10" i="145"/>
  <c r="K9" i="145"/>
  <c r="K8" i="145"/>
  <c r="N7" i="145"/>
  <c r="K7" i="145"/>
  <c r="N6" i="145"/>
  <c r="K6" i="145"/>
  <c r="K28" i="144" l="1"/>
  <c r="N28" i="144" s="1"/>
  <c r="K27" i="144"/>
  <c r="N27" i="144" s="1"/>
  <c r="K26" i="144"/>
  <c r="N26" i="144" s="1"/>
  <c r="K25" i="144"/>
  <c r="N25" i="144" s="1"/>
  <c r="K24" i="144"/>
  <c r="N24" i="144" s="1"/>
  <c r="K23" i="144"/>
  <c r="N23" i="144" s="1"/>
  <c r="K22" i="144"/>
  <c r="N22" i="144" s="1"/>
  <c r="K21" i="144"/>
  <c r="N21" i="144" s="1"/>
  <c r="K11" i="144"/>
  <c r="K10" i="144"/>
  <c r="K9" i="144"/>
  <c r="K8" i="144"/>
  <c r="N7" i="144"/>
  <c r="K7" i="144"/>
  <c r="N6" i="144"/>
  <c r="K6" i="144"/>
  <c r="N28" i="142" l="1"/>
  <c r="K28" i="142"/>
  <c r="N27" i="142"/>
  <c r="K27" i="142"/>
  <c r="N26" i="142"/>
  <c r="K26" i="142"/>
  <c r="K25" i="142"/>
  <c r="N25" i="142" s="1"/>
  <c r="K24" i="142"/>
  <c r="N24" i="142" s="1"/>
  <c r="K23" i="142"/>
  <c r="N23" i="142" s="1"/>
  <c r="K22" i="142"/>
  <c r="N22" i="142" s="1"/>
  <c r="K21" i="142"/>
  <c r="N21" i="142" s="1"/>
  <c r="K11" i="142"/>
  <c r="K10" i="142"/>
  <c r="K9" i="142"/>
  <c r="K8" i="142"/>
  <c r="K7" i="142"/>
  <c r="K6" i="142"/>
  <c r="K28" i="59" l="1"/>
  <c r="N28" i="59" s="1"/>
  <c r="K27" i="59"/>
  <c r="N27" i="59" s="1"/>
  <c r="K26" i="59"/>
  <c r="N26" i="59" s="1"/>
  <c r="K25" i="59"/>
  <c r="N25" i="59" s="1"/>
  <c r="K24" i="59"/>
  <c r="N24" i="59" s="1"/>
  <c r="K23" i="59"/>
  <c r="N23" i="59" s="1"/>
  <c r="K22" i="59"/>
  <c r="N22" i="59" s="1"/>
  <c r="K21" i="59"/>
  <c r="N21" i="59" s="1"/>
  <c r="K11" i="59"/>
  <c r="K10" i="59"/>
  <c r="K7" i="59" s="1"/>
  <c r="K9" i="59"/>
  <c r="K8" i="59"/>
  <c r="K6" i="59" s="1"/>
  <c r="K28" i="82" l="1"/>
  <c r="N28" i="82" s="1"/>
  <c r="N27" i="82"/>
  <c r="K27" i="82"/>
  <c r="K26" i="82"/>
  <c r="N26" i="82" s="1"/>
  <c r="K25" i="82"/>
  <c r="N25" i="82" s="1"/>
  <c r="K24" i="82"/>
  <c r="N24" i="82" s="1"/>
  <c r="N23" i="82"/>
  <c r="K23" i="82"/>
  <c r="K22" i="82"/>
  <c r="N22" i="82" s="1"/>
  <c r="K21" i="82"/>
  <c r="N21" i="82" s="1"/>
  <c r="K11" i="82"/>
  <c r="K10" i="82"/>
  <c r="K7" i="82" s="1"/>
  <c r="K9" i="82"/>
  <c r="K6" i="82" s="1"/>
  <c r="K8" i="82"/>
  <c r="K28" i="150" l="1"/>
  <c r="N28" i="150" s="1"/>
  <c r="K27" i="150"/>
  <c r="N27" i="150" s="1"/>
  <c r="K26" i="150"/>
  <c r="N26" i="150" s="1"/>
  <c r="K25" i="150"/>
  <c r="N25" i="150" s="1"/>
  <c r="K24" i="150"/>
  <c r="N24" i="150" s="1"/>
  <c r="N23" i="150"/>
  <c r="K23" i="150"/>
  <c r="K22" i="150"/>
  <c r="N22" i="150" s="1"/>
  <c r="K21" i="150"/>
  <c r="N21" i="150" s="1"/>
  <c r="K11" i="150"/>
  <c r="K10" i="150"/>
  <c r="K7" i="150" s="1"/>
  <c r="K9" i="150"/>
  <c r="K8" i="150"/>
  <c r="K6" i="150" s="1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9" i="69"/>
  <c r="K6" i="69" s="1"/>
  <c r="K8" i="69"/>
  <c r="K7" i="69"/>
  <c r="N28" i="141" l="1"/>
  <c r="K28" i="141"/>
  <c r="K27" i="141"/>
  <c r="N27" i="141" s="1"/>
  <c r="K26" i="141"/>
  <c r="N26" i="141" s="1"/>
  <c r="K25" i="141"/>
  <c r="N25" i="141" s="1"/>
  <c r="N24" i="141"/>
  <c r="K24" i="141"/>
  <c r="K23" i="141"/>
  <c r="N23" i="141" s="1"/>
  <c r="K22" i="141"/>
  <c r="N22" i="141" s="1"/>
  <c r="K21" i="141"/>
  <c r="N21" i="141" s="1"/>
  <c r="K11" i="141"/>
  <c r="K10" i="141"/>
  <c r="K7" i="141" s="1"/>
  <c r="K9" i="141"/>
  <c r="K8" i="141"/>
  <c r="K6" i="141" s="1"/>
  <c r="K10" i="26" l="1"/>
  <c r="K28" i="148" l="1"/>
  <c r="N28" i="148" s="1"/>
  <c r="K27" i="148"/>
  <c r="N27" i="148" s="1"/>
  <c r="K26" i="148"/>
  <c r="N26" i="148" s="1"/>
  <c r="K25" i="148"/>
  <c r="N25" i="148" s="1"/>
  <c r="K24" i="148"/>
  <c r="N24" i="148" s="1"/>
  <c r="K23" i="148"/>
  <c r="N23" i="148" s="1"/>
  <c r="K22" i="148"/>
  <c r="N22" i="148" s="1"/>
  <c r="K21" i="148"/>
  <c r="N21" i="148" s="1"/>
  <c r="K11" i="148"/>
  <c r="K10" i="148"/>
  <c r="K7" i="148" s="1"/>
  <c r="K9" i="148"/>
  <c r="K8" i="148"/>
  <c r="K6" i="148" l="1"/>
  <c r="K28" i="60" l="1"/>
  <c r="N28" i="60" s="1"/>
  <c r="K27" i="60"/>
  <c r="N27" i="60" s="1"/>
  <c r="K26" i="60"/>
  <c r="N26" i="60" s="1"/>
  <c r="K25" i="60"/>
  <c r="N25" i="60" s="1"/>
  <c r="K24" i="60"/>
  <c r="N24" i="60" s="1"/>
  <c r="K23" i="60"/>
  <c r="N23" i="60" s="1"/>
  <c r="K22" i="60"/>
  <c r="N22" i="60" s="1"/>
  <c r="K21" i="60"/>
  <c r="N21" i="60" s="1"/>
  <c r="K11" i="60"/>
  <c r="K10" i="60"/>
  <c r="K9" i="60"/>
  <c r="K8" i="60"/>
  <c r="K7" i="60"/>
  <c r="K6" i="60" l="1"/>
  <c r="K28" i="79" l="1"/>
  <c r="N28" i="79" s="1"/>
  <c r="K27" i="79"/>
  <c r="N27" i="79" s="1"/>
  <c r="K26" i="79"/>
  <c r="N26" i="79" s="1"/>
  <c r="K25" i="79"/>
  <c r="N25" i="79" s="1"/>
  <c r="K24" i="79"/>
  <c r="N24" i="79" s="1"/>
  <c r="K23" i="79"/>
  <c r="N23" i="79" s="1"/>
  <c r="K22" i="79"/>
  <c r="N22" i="79" s="1"/>
  <c r="K21" i="79"/>
  <c r="N21" i="79" s="1"/>
  <c r="K11" i="79"/>
  <c r="K10" i="79"/>
  <c r="K7" i="79" s="1"/>
  <c r="K9" i="79"/>
  <c r="K8" i="79"/>
  <c r="K6" i="79"/>
  <c r="K28" i="25" l="1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7" i="25" s="1"/>
  <c r="K9" i="25"/>
  <c r="K8" i="25"/>
  <c r="K6" i="25" l="1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9" i="22"/>
  <c r="K6" i="22" s="1"/>
  <c r="K8" i="22"/>
  <c r="K7" i="22"/>
  <c r="K28" i="11" l="1"/>
  <c r="N28" i="11" s="1"/>
  <c r="K27" i="11"/>
  <c r="N27" i="11" s="1"/>
  <c r="K26" i="11"/>
  <c r="N26" i="11" s="1"/>
  <c r="K25" i="11"/>
  <c r="N25" i="11" s="1"/>
  <c r="K24" i="11"/>
  <c r="N24" i="11" s="1"/>
  <c r="K23" i="11"/>
  <c r="N23" i="11" s="1"/>
  <c r="K22" i="11"/>
  <c r="N22" i="11" s="1"/>
  <c r="K21" i="11"/>
  <c r="N21" i="11" s="1"/>
  <c r="K11" i="11"/>
  <c r="K10" i="11"/>
  <c r="K7" i="11" s="1"/>
  <c r="K9" i="11"/>
  <c r="K8" i="11"/>
  <c r="K6" i="11" l="1"/>
  <c r="K28" i="92" l="1"/>
  <c r="N28" i="92" s="1"/>
  <c r="K27" i="92"/>
  <c r="N27" i="92" s="1"/>
  <c r="K26" i="92"/>
  <c r="N26" i="92" s="1"/>
  <c r="K25" i="92"/>
  <c r="N25" i="92" s="1"/>
  <c r="K24" i="92"/>
  <c r="N24" i="92" s="1"/>
  <c r="K23" i="92"/>
  <c r="N23" i="92" s="1"/>
  <c r="K22" i="92"/>
  <c r="N22" i="92" s="1"/>
  <c r="K21" i="92"/>
  <c r="N21" i="92" s="1"/>
  <c r="K11" i="92"/>
  <c r="K10" i="92"/>
  <c r="K7" i="92" s="1"/>
  <c r="K9" i="92"/>
  <c r="K8" i="92"/>
  <c r="K6" i="92" s="1"/>
  <c r="K28" i="46" l="1"/>
  <c r="N28" i="46" s="1"/>
  <c r="K27" i="46"/>
  <c r="N27" i="46" s="1"/>
  <c r="K26" i="46"/>
  <c r="N26" i="46" s="1"/>
  <c r="K25" i="46"/>
  <c r="N25" i="46" s="1"/>
  <c r="K24" i="46"/>
  <c r="N24" i="46" s="1"/>
  <c r="K23" i="46"/>
  <c r="N23" i="46" s="1"/>
  <c r="K22" i="46"/>
  <c r="N22" i="46" s="1"/>
  <c r="K21" i="46"/>
  <c r="N21" i="46" s="1"/>
  <c r="K11" i="46"/>
  <c r="K10" i="46"/>
  <c r="K9" i="46"/>
  <c r="K8" i="46"/>
  <c r="K6" i="46" l="1"/>
  <c r="K7" i="46"/>
  <c r="K28" i="37" l="1"/>
  <c r="N28" i="37" s="1"/>
  <c r="K27" i="37"/>
  <c r="N27" i="37" s="1"/>
  <c r="K26" i="37"/>
  <c r="N26" i="37" s="1"/>
  <c r="K25" i="37"/>
  <c r="N25" i="37" s="1"/>
  <c r="K24" i="37"/>
  <c r="N24" i="37" s="1"/>
  <c r="K23" i="37"/>
  <c r="N23" i="37" s="1"/>
  <c r="K22" i="37"/>
  <c r="N22" i="37" s="1"/>
  <c r="K21" i="37"/>
  <c r="N21" i="37" s="1"/>
  <c r="K11" i="37"/>
  <c r="K10" i="37"/>
  <c r="K7" i="37" s="1"/>
  <c r="K9" i="37"/>
  <c r="K8" i="37"/>
  <c r="K6" i="37" l="1"/>
  <c r="K28" i="30" l="1"/>
  <c r="N28" i="30" s="1"/>
  <c r="K27" i="30"/>
  <c r="N27" i="30" s="1"/>
  <c r="K26" i="30"/>
  <c r="N26" i="30" s="1"/>
  <c r="K25" i="30"/>
  <c r="N25" i="30" s="1"/>
  <c r="K24" i="30"/>
  <c r="N24" i="30" s="1"/>
  <c r="K23" i="30"/>
  <c r="N23" i="30" s="1"/>
  <c r="K22" i="30"/>
  <c r="N22" i="30" s="1"/>
  <c r="K21" i="30"/>
  <c r="N21" i="30" s="1"/>
  <c r="K11" i="30"/>
  <c r="K10" i="30"/>
  <c r="K9" i="30"/>
  <c r="K8" i="30"/>
  <c r="K6" i="30" s="1"/>
  <c r="K7" i="30" l="1"/>
  <c r="K28" i="27" l="1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7" i="27" s="1"/>
  <c r="K9" i="27"/>
  <c r="K8" i="27"/>
  <c r="K6" i="27" l="1"/>
  <c r="K28" i="26"/>
  <c r="N28" i="26" s="1"/>
  <c r="K27" i="26"/>
  <c r="N27" i="26" s="1"/>
  <c r="K26" i="26"/>
  <c r="N26" i="26" s="1"/>
  <c r="K25" i="26"/>
  <c r="N25" i="26" s="1"/>
  <c r="K24" i="26"/>
  <c r="N24" i="26" s="1"/>
  <c r="K23" i="26"/>
  <c r="N23" i="26" s="1"/>
  <c r="K22" i="26"/>
  <c r="N22" i="26" s="1"/>
  <c r="K21" i="26"/>
  <c r="N21" i="26" s="1"/>
  <c r="K11" i="26"/>
  <c r="K9" i="26"/>
  <c r="K8" i="26"/>
  <c r="K7" i="26"/>
  <c r="K6" i="26"/>
  <c r="K10" i="111" l="1"/>
  <c r="K28" i="109" l="1"/>
  <c r="N28" i="109" s="1"/>
  <c r="K27" i="109"/>
  <c r="N27" i="109" s="1"/>
  <c r="K26" i="109"/>
  <c r="N26" i="109" s="1"/>
  <c r="K25" i="109"/>
  <c r="N25" i="109" s="1"/>
  <c r="K24" i="109"/>
  <c r="N24" i="109" s="1"/>
  <c r="K23" i="109"/>
  <c r="N23" i="109" s="1"/>
  <c r="K22" i="109"/>
  <c r="N22" i="109" s="1"/>
  <c r="K21" i="109"/>
  <c r="N21" i="109" s="1"/>
  <c r="K11" i="109"/>
  <c r="K10" i="109"/>
  <c r="K9" i="109"/>
  <c r="K8" i="109"/>
  <c r="K6" i="109" s="1"/>
  <c r="K7" i="109"/>
  <c r="K28" i="100" l="1"/>
  <c r="N28" i="100" s="1"/>
  <c r="K27" i="100"/>
  <c r="N27" i="100" s="1"/>
  <c r="K26" i="100"/>
  <c r="N26" i="100" s="1"/>
  <c r="K25" i="100"/>
  <c r="N25" i="100" s="1"/>
  <c r="K24" i="100"/>
  <c r="N24" i="100" s="1"/>
  <c r="K23" i="100"/>
  <c r="N23" i="100" s="1"/>
  <c r="K22" i="100"/>
  <c r="N22" i="100" s="1"/>
  <c r="K21" i="100"/>
  <c r="N21" i="100" s="1"/>
  <c r="K11" i="100"/>
  <c r="K10" i="100"/>
  <c r="K7" i="100" s="1"/>
  <c r="K9" i="100"/>
  <c r="K8" i="100"/>
  <c r="K6" i="100" s="1"/>
  <c r="K28" i="99" l="1"/>
  <c r="N28" i="99" s="1"/>
  <c r="K27" i="99"/>
  <c r="N27" i="99" s="1"/>
  <c r="K26" i="99"/>
  <c r="N26" i="99" s="1"/>
  <c r="K25" i="99"/>
  <c r="N25" i="99" s="1"/>
  <c r="K24" i="99"/>
  <c r="N24" i="99" s="1"/>
  <c r="K23" i="99"/>
  <c r="N23" i="99" s="1"/>
  <c r="K22" i="99"/>
  <c r="N22" i="99" s="1"/>
  <c r="K21" i="99"/>
  <c r="N21" i="99" s="1"/>
  <c r="K11" i="99"/>
  <c r="K7" i="99" s="1"/>
  <c r="K10" i="99"/>
  <c r="K9" i="99"/>
  <c r="K8" i="99"/>
  <c r="K6" i="99" s="1"/>
  <c r="K28" i="88" l="1"/>
  <c r="N28" i="88" s="1"/>
  <c r="K27" i="88"/>
  <c r="N27" i="88" s="1"/>
  <c r="K26" i="88"/>
  <c r="N26" i="88" s="1"/>
  <c r="K25" i="88"/>
  <c r="N25" i="88" s="1"/>
  <c r="K24" i="88"/>
  <c r="N24" i="88" s="1"/>
  <c r="K23" i="88"/>
  <c r="N23" i="88" s="1"/>
  <c r="K22" i="88"/>
  <c r="N22" i="88" s="1"/>
  <c r="K21" i="88"/>
  <c r="N21" i="88" s="1"/>
  <c r="K11" i="88"/>
  <c r="K10" i="88"/>
  <c r="K9" i="88"/>
  <c r="K8" i="88"/>
  <c r="K6" i="88" s="1"/>
  <c r="K7" i="88"/>
  <c r="K28" i="111" l="1"/>
  <c r="N28" i="111" s="1"/>
  <c r="K27" i="111"/>
  <c r="N27" i="111" s="1"/>
  <c r="K26" i="111"/>
  <c r="N26" i="111" s="1"/>
  <c r="K25" i="111"/>
  <c r="N25" i="111" s="1"/>
  <c r="K24" i="111"/>
  <c r="N24" i="111" s="1"/>
  <c r="K23" i="111"/>
  <c r="N23" i="111" s="1"/>
  <c r="K22" i="111"/>
  <c r="N22" i="111" s="1"/>
  <c r="K21" i="111"/>
  <c r="N21" i="111" s="1"/>
  <c r="K11" i="111"/>
  <c r="K9" i="111"/>
  <c r="K8" i="111"/>
  <c r="K7" i="111"/>
  <c r="K6" i="111"/>
  <c r="K28" i="84" l="1"/>
  <c r="N28" i="84" s="1"/>
  <c r="K27" i="84"/>
  <c r="N27" i="84" s="1"/>
  <c r="K26" i="84"/>
  <c r="N26" i="84" s="1"/>
  <c r="K25" i="84"/>
  <c r="N25" i="84" s="1"/>
  <c r="K24" i="84"/>
  <c r="N24" i="84" s="1"/>
  <c r="K23" i="84"/>
  <c r="N23" i="84" s="1"/>
  <c r="K22" i="84"/>
  <c r="N22" i="84" s="1"/>
  <c r="K21" i="84"/>
  <c r="N21" i="84" s="1"/>
  <c r="K11" i="84"/>
  <c r="K10" i="84"/>
  <c r="K9" i="84"/>
  <c r="K8" i="84"/>
  <c r="K7" i="84"/>
  <c r="K6" i="84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9" i="42"/>
  <c r="K8" i="42"/>
  <c r="K7" i="42"/>
  <c r="K6" i="42" l="1"/>
  <c r="K28" i="61" l="1"/>
  <c r="N28" i="61" s="1"/>
  <c r="K27" i="61"/>
  <c r="N27" i="61" s="1"/>
  <c r="K26" i="61"/>
  <c r="N26" i="61" s="1"/>
  <c r="K25" i="61"/>
  <c r="N25" i="61" s="1"/>
  <c r="K24" i="61"/>
  <c r="N24" i="61" s="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9" i="5"/>
  <c r="K8" i="5"/>
  <c r="K6" i="5" s="1"/>
  <c r="K7" i="5" l="1"/>
  <c r="K28" i="6"/>
  <c r="N28" i="6" s="1"/>
  <c r="K27" i="6"/>
  <c r="N27" i="6" s="1"/>
  <c r="K26" i="6"/>
  <c r="N26" i="6" s="1"/>
  <c r="K25" i="6"/>
  <c r="N25" i="6" s="1"/>
  <c r="K24" i="6"/>
  <c r="N24" i="6" s="1"/>
  <c r="K23" i="6"/>
  <c r="N23" i="6" s="1"/>
  <c r="K22" i="6"/>
  <c r="N22" i="6" s="1"/>
  <c r="K21" i="6"/>
  <c r="N21" i="6" s="1"/>
  <c r="K11" i="6"/>
  <c r="K10" i="6"/>
  <c r="K7" i="6" s="1"/>
  <c r="K9" i="6"/>
  <c r="K8" i="6"/>
  <c r="K6" i="6" s="1"/>
</calcChain>
</file>

<file path=xl/sharedStrings.xml><?xml version="1.0" encoding="utf-8"?>
<sst xmlns="http://schemas.openxmlformats.org/spreadsheetml/2006/main" count="16393" uniqueCount="795">
  <si>
    <t>Daily Traffic Volume (AADT)</t>
  </si>
  <si>
    <t>STREET</t>
  </si>
  <si>
    <t>LOCATION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</si>
  <si>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</si>
  <si>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</si>
  <si>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</si>
  <si>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</si>
  <si>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</si>
  <si>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</si>
  <si>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</si>
  <si>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</si>
  <si>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</si>
  <si>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</si>
  <si>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</si>
  <si>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</si>
  <si>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</si>
  <si>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</si>
  <si>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</si>
  <si>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</si>
  <si>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</si>
  <si>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</si>
  <si>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</si>
  <si>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</si>
  <si>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</si>
  <si>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</si>
  <si>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</si>
  <si>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</si>
  <si>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</si>
  <si>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</si>
  <si>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</si>
  <si>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</si>
  <si>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</si>
  <si>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</si>
  <si>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</si>
  <si>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</si>
  <si>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</si>
  <si>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</si>
  <si>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</si>
  <si>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</si>
  <si>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</si>
  <si>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</si>
  <si>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</si>
  <si>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</si>
  <si>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</si>
  <si>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</si>
  <si>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</si>
  <si>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</si>
  <si>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</si>
  <si>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</si>
  <si>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</si>
  <si>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</si>
  <si>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</si>
  <si>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</si>
  <si>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</si>
  <si>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</si>
  <si>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</si>
  <si>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</si>
  <si>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</si>
  <si>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</si>
  <si>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</si>
  <si>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</si>
  <si>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</si>
  <si>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</si>
  <si>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</si>
  <si>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</si>
  <si>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</si>
  <si>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</si>
  <si>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</si>
  <si>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</si>
  <si>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</si>
  <si>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</si>
  <si>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</si>
  <si>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</si>
  <si>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</si>
  <si>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</si>
  <si>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</si>
  <si>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</si>
  <si>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</si>
  <si>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</si>
  <si>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</si>
  <si>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</si>
  <si>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</si>
  <si>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</si>
  <si>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</si>
  <si>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</si>
  <si>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</si>
  <si>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</si>
  <si>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</si>
  <si>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</si>
  <si>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</si>
  <si>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</si>
  <si>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</si>
  <si>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</si>
  <si>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</si>
  <si>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</si>
  <si>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</si>
  <si>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</si>
  <si>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</si>
  <si>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</si>
  <si>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</si>
  <si>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</si>
  <si>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</si>
  <si>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</si>
  <si>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</si>
  <si>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</si>
  <si>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</si>
  <si>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</si>
  <si>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</si>
  <si>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</si>
  <si>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</si>
  <si>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</si>
  <si>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</si>
  <si>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</si>
  <si>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</si>
  <si>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</si>
  <si>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</si>
  <si>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</si>
  <si>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</si>
  <si>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</si>
  <si>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</si>
  <si>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</si>
  <si>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</si>
  <si>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</si>
  <si>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</si>
  <si>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</si>
  <si>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</si>
  <si>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</si>
  <si>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</si>
  <si>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</si>
  <si>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</si>
  <si>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</si>
  <si>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</si>
  <si>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</si>
  <si>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</si>
  <si>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</si>
  <si>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</si>
  <si>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</si>
  <si>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</si>
  <si>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</si>
  <si>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</si>
  <si>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</si>
  <si>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</si>
  <si>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</si>
  <si>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</si>
  <si>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</si>
  <si>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</si>
  <si>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</si>
  <si>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</si>
  <si>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</si>
  <si>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</si>
  <si>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</si>
  <si>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</si>
  <si>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</si>
  <si>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</si>
  <si>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</si>
  <si>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</si>
  <si>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</si>
  <si>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</si>
  <si>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</si>
  <si>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</si>
  <si>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</si>
  <si>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</si>
  <si>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</si>
  <si>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</si>
  <si>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</si>
  <si>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</si>
  <si>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</si>
  <si>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</si>
  <si>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</si>
  <si>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</si>
  <si>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</si>
  <si>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</si>
  <si>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</si>
  <si>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</si>
  <si>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</si>
  <si>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</si>
  <si>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</si>
  <si>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</si>
  <si>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</si>
  <si>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</si>
  <si>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</si>
  <si>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</si>
  <si>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</si>
  <si>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</si>
  <si>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</si>
  <si>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</si>
  <si>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</si>
  <si>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</si>
  <si>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</si>
  <si>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</si>
  <si>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</si>
  <si>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</si>
  <si>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</si>
  <si>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</si>
  <si>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</si>
  <si>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</si>
  <si>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</si>
  <si>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</si>
  <si>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</si>
  <si>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</si>
  <si>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</si>
  <si>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</si>
  <si>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</si>
  <si>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</si>
  <si>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</si>
  <si>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</si>
  <si>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</si>
  <si>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</si>
  <si>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</si>
  <si>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</si>
  <si>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</si>
  <si>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</si>
  <si>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</si>
  <si>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</si>
  <si>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</si>
  <si>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</si>
  <si>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</si>
  <si>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</si>
  <si>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</si>
  <si>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</si>
  <si>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</si>
  <si>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</si>
  <si>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</si>
  <si>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</si>
  <si>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</si>
  <si>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</si>
  <si>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</si>
  <si>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</si>
  <si>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</si>
  <si>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</si>
  <si>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</si>
  <si>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</si>
  <si>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</si>
  <si>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</si>
  <si>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</si>
  <si>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</si>
  <si>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</si>
  <si>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</si>
  <si>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</si>
  <si>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</si>
  <si>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</si>
  <si>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</si>
  <si>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</si>
  <si>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</si>
  <si>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</si>
  <si>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</si>
  <si>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</si>
  <si>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</si>
  <si>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</si>
  <si>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</si>
  <si>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</si>
  <si>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</si>
  <si>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</si>
  <si>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</si>
  <si>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</si>
  <si>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</si>
  <si>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</si>
  <si>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</si>
  <si>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</si>
  <si>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</si>
  <si>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</si>
  <si>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</si>
  <si>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</si>
  <si>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</si>
  <si>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</si>
  <si>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</si>
  <si>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</si>
  <si>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</si>
  <si>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</si>
  <si>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</si>
  <si>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</si>
  <si>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</si>
  <si>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</si>
  <si>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</si>
  <si>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</si>
  <si>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</si>
  <si>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</si>
  <si>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</si>
  <si>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</si>
  <si>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</si>
  <si>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</si>
  <si>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</si>
  <si>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</si>
  <si>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</si>
  <si>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</si>
  <si>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</si>
  <si>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</si>
  <si>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</si>
  <si>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</si>
  <si>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</si>
  <si>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</si>
  <si>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</si>
  <si>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</si>
  <si>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</si>
  <si>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</si>
  <si>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</si>
  <si>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</si>
  <si>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</si>
  <si>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</si>
  <si>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</si>
  <si>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</si>
  <si>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</si>
  <si>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</si>
  <si>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</si>
  <si>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</si>
  <si>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</si>
  <si>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</si>
  <si>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</si>
  <si>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</si>
  <si>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</si>
  <si>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</si>
  <si>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</si>
  <si>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</si>
  <si>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</si>
  <si>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</si>
  <si>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</si>
  <si>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</si>
  <si>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</si>
  <si>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</si>
  <si>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</si>
  <si>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</si>
  <si>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</si>
  <si>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</si>
  <si>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</si>
  <si>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</si>
  <si>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</si>
  <si>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</si>
  <si>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</si>
  <si>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</si>
  <si>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</si>
  <si>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</si>
  <si>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</si>
  <si>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</si>
  <si>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</si>
  <si>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</si>
  <si>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</si>
  <si>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</si>
  <si>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</si>
  <si>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</si>
  <si>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</si>
  <si>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</si>
  <si>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</si>
  <si>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</si>
  <si>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</si>
  <si>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</si>
  <si>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</si>
  <si>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</si>
  <si>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</si>
  <si>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</si>
  <si>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</si>
  <si>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</si>
  <si>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</si>
  <si>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</si>
  <si>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</si>
  <si>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</si>
  <si>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</si>
  <si>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</si>
  <si>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</si>
  <si>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</si>
  <si>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</si>
  <si>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</si>
  <si>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</si>
  <si>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</si>
  <si>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</si>
  <si>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</si>
  <si>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</si>
  <si>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</si>
  <si>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</si>
  <si>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</si>
  <si>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</si>
  <si>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</si>
  <si>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</si>
  <si>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</si>
  <si>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</si>
  <si>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</si>
  <si>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</si>
  <si>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</si>
  <si>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</si>
  <si>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</si>
  <si>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</si>
  <si>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</si>
  <si>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</si>
  <si>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</si>
  <si>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</si>
  <si>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</si>
  <si>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</si>
  <si>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</si>
  <si>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</si>
  <si>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</si>
  <si>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</si>
  <si>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</si>
  <si>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</si>
  <si>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</si>
  <si>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</si>
  <si>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</si>
  <si>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</si>
  <si>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</si>
  <si>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</si>
  <si>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</si>
  <si>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</si>
  <si>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</si>
  <si>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</si>
  <si>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</si>
  <si>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</si>
  <si>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</si>
  <si>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</si>
  <si>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</si>
  <si>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</si>
  <si>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</si>
  <si>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</si>
  <si>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</si>
  <si>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</si>
  <si>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</si>
  <si>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</si>
  <si>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</si>
  <si>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</si>
  <si>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</si>
  <si>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</si>
  <si>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</si>
  <si>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</si>
  <si>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</si>
  <si>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</si>
  <si>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</si>
  <si>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</si>
  <si>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</si>
  <si>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</si>
  <si>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</si>
  <si>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</si>
  <si>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</si>
  <si>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</si>
  <si>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</si>
  <si>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</si>
  <si>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</si>
  <si>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</si>
  <si>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</si>
  <si>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</si>
  <si>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</si>
  <si>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</si>
  <si>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</si>
  <si>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</si>
  <si>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</si>
  <si>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</si>
  <si>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</si>
  <si>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</si>
  <si>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</si>
  <si>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</si>
  <si>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</si>
  <si>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</si>
  <si>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</si>
  <si>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</si>
  <si>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</si>
  <si>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</si>
  <si>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</si>
  <si>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</si>
  <si>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</si>
  <si>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</si>
  <si>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</si>
  <si>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</si>
  <si>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</si>
  <si>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</si>
  <si>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</si>
  <si>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</si>
  <si>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</si>
  <si>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</si>
  <si>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</si>
  <si>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</si>
  <si>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</si>
  <si>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</si>
  <si>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</si>
  <si>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</si>
  <si>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</si>
  <si>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</si>
  <si>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</si>
  <si>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</si>
  <si>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</si>
  <si>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</si>
  <si>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</si>
  <si>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</si>
  <si>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</si>
  <si>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</si>
  <si>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</si>
  <si>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</si>
  <si>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</si>
  <si>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</si>
  <si>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</si>
  <si>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</si>
  <si>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</si>
  <si>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</si>
  <si>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</si>
  <si>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</si>
  <si>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</si>
  <si>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</si>
  <si>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</si>
  <si>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</si>
  <si>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</si>
  <si>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</si>
  <si>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</si>
  <si>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</si>
  <si>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</si>
  <si>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</si>
  <si>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23 - US 41 north of Collier County Line</t>
  </si>
  <si>
    <t>PCS 30 - Daniels Pkwy west of Metro Pkwy</t>
  </si>
  <si>
    <t>PCS 38 - McGregor Blvd north of Kelly Rd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</si>
  <si>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</si>
  <si>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</si>
  <si>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</si>
  <si>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</si>
  <si>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</si>
  <si>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</si>
  <si>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</si>
  <si>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</si>
  <si>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</si>
  <si>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</si>
  <si>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</si>
  <si>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</si>
  <si>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</si>
  <si>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</si>
  <si>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</si>
  <si>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</si>
  <si>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</si>
  <si>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</si>
  <si>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PCS 3 - Pine Island Rd at Matlacha</t>
  </si>
  <si>
    <t>PCS 5 - Palm Beach Blvd (SR 80) east of Verandah Blvd</t>
  </si>
  <si>
    <t>PCS 11 - Buckingham Rd south of SR 80</t>
  </si>
  <si>
    <t>PCS 28 - Fowler Street south of Moreno Ave</t>
  </si>
  <si>
    <t>6am-7am</t>
  </si>
  <si>
    <t>PCS 34 - Pondella Road east of Betmar Blvd</t>
  </si>
  <si>
    <t>PCS 47 - Summerlin Rd north of Gladiolus Dr</t>
  </si>
  <si>
    <t>PCS 68 - Dr. Martin Luther King, Jr. Blvd east of I-75</t>
  </si>
  <si>
    <t>PCS 103 - US 41 south of Tara Woods Blvd</t>
  </si>
  <si>
    <t>DAVID AVE</t>
  </si>
  <si>
    <t>N of JOEL BLVD</t>
  </si>
  <si>
    <t>GATEWAY BLVD</t>
  </si>
  <si>
    <t>N OF GRIFFIN DR</t>
  </si>
  <si>
    <t>GRIFFIN DR</t>
  </si>
  <si>
    <t>S OF SR 82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</si>
  <si>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</si>
  <si>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</si>
  <si>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</si>
  <si>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</si>
  <si>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N OF CORONADO PKWY</t>
  </si>
  <si>
    <t>S OF FOUR MILE COVE RD</t>
  </si>
  <si>
    <t>S OF BEACH PKWY</t>
  </si>
  <si>
    <t>W OF WINKLER AVE</t>
  </si>
  <si>
    <t>W OF COLONIAL BLVD</t>
  </si>
  <si>
    <t>PCS 53 - Alico Rd east of I-75</t>
  </si>
  <si>
    <t>PCS 92 - US 41 North of Bonita Beach Rd</t>
  </si>
  <si>
    <t>S OF GRIFFIN</t>
  </si>
  <si>
    <t>RAY AVE</t>
  </si>
  <si>
    <t>N OF MEADOW RD</t>
  </si>
  <si>
    <t>VISCAYA PKWY</t>
  </si>
  <si>
    <t>W OF 13TH PL</t>
  </si>
  <si>
    <t>W OF NICHOLAS BLVD</t>
  </si>
  <si>
    <t>E OF 11TH CT</t>
  </si>
  <si>
    <t>W OF BUCKINGHAM RD</t>
  </si>
  <si>
    <t>W OF BROADWAY</t>
  </si>
  <si>
    <t>S OF CRYSTAL DR</t>
  </si>
  <si>
    <t>N  OF A&amp;W BULB RD</t>
  </si>
  <si>
    <t>S OF PINE RIDGE</t>
  </si>
  <si>
    <t>S OF COKSCREW RD</t>
  </si>
  <si>
    <t>E OF RACE TRACK RD</t>
  </si>
  <si>
    <t>W OF SPANISH WELLS</t>
  </si>
  <si>
    <t>E OF HICKORY BLVD</t>
  </si>
  <si>
    <t xml:space="preserve">2020 AADT = </t>
  </si>
  <si>
    <t>PCS 9 - US 41 North of Brantley Rd</t>
  </si>
  <si>
    <t>PCS 61 - Treeline Ave north of Termial Road</t>
  </si>
  <si>
    <t>PCS 94 - US 41 north of Constitution Blvd</t>
  </si>
  <si>
    <t>PCS 97 - US 41 north of Winkler Ave</t>
  </si>
  <si>
    <t>PCS 110 - US 41 n of Alico Rd</t>
  </si>
  <si>
    <t>PCS 44 - Estero Blvd n of Denora Blvd</t>
  </si>
  <si>
    <t>S OF JAMAICA BAY BLVD</t>
  </si>
  <si>
    <t>Notes:</t>
  </si>
  <si>
    <t>2) Low confidnece that equipment was working properly in previous years</t>
  </si>
  <si>
    <t>PCS 8 - San Carlos Blvd (SR 865) south of Prescott St</t>
  </si>
  <si>
    <t xml:space="preserve">2021 AADT = </t>
  </si>
  <si>
    <t>10pm-11pm</t>
  </si>
  <si>
    <t>7pm-8pm</t>
  </si>
  <si>
    <t>8pm-9pm</t>
  </si>
  <si>
    <t>GILCHRIST AVE</t>
  </si>
  <si>
    <t>S OF 4TH STREET W</t>
  </si>
  <si>
    <t>1) PCS adjustment factor likely produced unusually high number</t>
  </si>
  <si>
    <t>Station #</t>
  </si>
  <si>
    <t>1985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</si>
  <si>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</si>
  <si>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</si>
  <si>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</si>
  <si>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</si>
  <si>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</si>
  <si>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</si>
  <si>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</si>
  <si>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</si>
  <si>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</si>
  <si>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</si>
  <si>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</si>
  <si>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</si>
  <si>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</si>
  <si>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</si>
  <si>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</si>
  <si>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</si>
  <si>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</si>
  <si>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</si>
  <si>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</si>
  <si>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</si>
  <si>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</si>
  <si>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</si>
  <si>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</si>
  <si>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</si>
  <si>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</si>
  <si>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</si>
  <si>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</si>
  <si>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</si>
  <si>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</si>
  <si>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</si>
  <si>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</si>
  <si>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</si>
  <si>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</si>
  <si>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</si>
  <si>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NB </t>
  </si>
  <si>
    <t xml:space="preserve">Detector issues caused data inconsistancies, station removed for 2021 due to these inconsistancy. </t>
  </si>
  <si>
    <t xml:space="preserve">2022 AADT = </t>
  </si>
  <si>
    <t>PCS 10 - Alico Road East of Three Oaks Pkwy</t>
  </si>
  <si>
    <t>11pm-12am</t>
  </si>
  <si>
    <t>2022</t>
  </si>
  <si>
    <t>Station</t>
  </si>
  <si>
    <t xml:space="preserve">Location </t>
  </si>
  <si>
    <t>US-41 (SR 45)</t>
  </si>
  <si>
    <t>COLONIAL BLVD (CR 884)</t>
  </si>
  <si>
    <t>CORKSCREW RD (CR 850)</t>
  </si>
  <si>
    <t>SIX MILE PKWY</t>
  </si>
  <si>
    <t>SUMMERLIN RD (CR 869)</t>
  </si>
  <si>
    <t>DR. M. L. KING JR BLVD (SR 82)</t>
  </si>
  <si>
    <t>LEE BLVD (SR 884)</t>
  </si>
  <si>
    <t>STRINGFELLOW RD</t>
  </si>
  <si>
    <t>McGREGOR BLVD (CR 867)</t>
  </si>
  <si>
    <t>TAMIAMI TRAIL (SR 739)</t>
  </si>
  <si>
    <t>METRO PKWY</t>
  </si>
  <si>
    <t>SANTA BARBARA BLVD</t>
  </si>
  <si>
    <t>MIDFIELD TERMINAL RD</t>
  </si>
  <si>
    <t>Imperial Pkwy</t>
  </si>
  <si>
    <t>Bayshore Rd</t>
  </si>
  <si>
    <t>Summerlin Rd</t>
  </si>
  <si>
    <t>Joel Blvd</t>
  </si>
  <si>
    <t>BEN HILL GRIFFIN PKWY</t>
  </si>
  <si>
    <t>Three Oaks Pkwy</t>
  </si>
  <si>
    <t>Cypress Lake Dr</t>
  </si>
  <si>
    <t>Colonial Blvd</t>
  </si>
  <si>
    <t>College Pkwy</t>
  </si>
  <si>
    <t>US  41</t>
  </si>
  <si>
    <t>Viscaya</t>
  </si>
  <si>
    <t>SR 78</t>
  </si>
  <si>
    <t>CC Pkwy</t>
  </si>
  <si>
    <t>Hancock</t>
  </si>
  <si>
    <t>SR 80</t>
  </si>
  <si>
    <t>Fowler</t>
  </si>
  <si>
    <t>Sanibel Toll Plaza</t>
  </si>
  <si>
    <t>Midpoint Toll Plaza</t>
  </si>
  <si>
    <t>Cape Toll Plaza</t>
  </si>
  <si>
    <t>Winkler</t>
  </si>
  <si>
    <t>Metro</t>
  </si>
  <si>
    <t>McGregor</t>
  </si>
  <si>
    <t>Bonita Bch</t>
  </si>
  <si>
    <t>Alabama Rd</t>
  </si>
  <si>
    <t>Alico Rd</t>
  </si>
  <si>
    <t>Corkscrew Rd</t>
  </si>
  <si>
    <t>Lee Blvd</t>
  </si>
  <si>
    <t>Pine Ridge Rd</t>
  </si>
  <si>
    <t>Sunshine Blvd</t>
  </si>
  <si>
    <t>DelPrado Blvd</t>
  </si>
  <si>
    <t>Colonial</t>
  </si>
  <si>
    <t>Metro Pkwy Ext</t>
  </si>
  <si>
    <t>Homestead</t>
  </si>
  <si>
    <t>AADT Equation</t>
  </si>
  <si>
    <t>PCS 1606 - Colonial Blvd West of Plantation Road</t>
  </si>
  <si>
    <t>PCS 2112 - Cape Coral Pkwy East of 6th Street</t>
  </si>
  <si>
    <t>E OF 6TH ST</t>
  </si>
  <si>
    <t xml:space="preserve">2023 AADT = </t>
  </si>
  <si>
    <t>2023 AADT =</t>
  </si>
  <si>
    <t>PCS 91 - Colonial Blvd West of Treeline Ave</t>
  </si>
  <si>
    <t xml:space="preserve">PCS 108 - Pine Island East of Merchants Crossing </t>
  </si>
  <si>
    <t>PCS 115 - Hancock Bridge Pkwy West of SE 24th Ave</t>
  </si>
  <si>
    <t>PCS 123 - Winkler Ave W of Broadway</t>
  </si>
  <si>
    <t>PCS 132 - Bonita Beach Rd W of Barefoot Beach Blvd</t>
  </si>
  <si>
    <t>PCS 6104 - Homestead Road North of Beth Stacey Blvd</t>
  </si>
  <si>
    <t>2023</t>
  </si>
  <si>
    <t>12pm-1am</t>
  </si>
  <si>
    <t>1am-2am</t>
  </si>
  <si>
    <t>Bell Blvd</t>
  </si>
  <si>
    <t>Hancock Bridge Pkwy</t>
  </si>
  <si>
    <t>Pondella Rd</t>
  </si>
  <si>
    <t>Greenbriar Blvd</t>
  </si>
  <si>
    <t xml:space="preserve">2024 AADT = </t>
  </si>
  <si>
    <t>2024 AADT =</t>
  </si>
  <si>
    <t>PCS 87 - College Pkwy West of New Brittany Blvd</t>
  </si>
  <si>
    <t>3am-4am</t>
  </si>
  <si>
    <t>2am-3am</t>
  </si>
  <si>
    <t>Martin Luther King Blvd</t>
  </si>
  <si>
    <t>Buckingham Rd</t>
  </si>
  <si>
    <t>Burnt Store Rd</t>
  </si>
  <si>
    <t>Crystal Dr</t>
  </si>
  <si>
    <t>Fiddlesticks Blvd</t>
  </si>
  <si>
    <t>Gunnery Rd</t>
  </si>
  <si>
    <t>Luckett Rd</t>
  </si>
  <si>
    <t>Plantation Rd</t>
  </si>
  <si>
    <t>Orange River Blvd</t>
  </si>
  <si>
    <t>Ortiz Ave</t>
  </si>
  <si>
    <t>Winkler Rd</t>
  </si>
  <si>
    <t>Six Mile Cypress Pkwy</t>
  </si>
  <si>
    <t>Tice St</t>
  </si>
  <si>
    <t>San Carlos Blvd</t>
  </si>
  <si>
    <t>12th St</t>
  </si>
  <si>
    <t>Homestead Rd</t>
  </si>
  <si>
    <t>Sanibel Blvd</t>
  </si>
  <si>
    <t>SW 23rd St</t>
  </si>
  <si>
    <t>West Gate Blvd</t>
  </si>
  <si>
    <t>Neal Rd</t>
  </si>
  <si>
    <t>Cemetary Rd</t>
  </si>
  <si>
    <t>Palomino Rd</t>
  </si>
  <si>
    <t>Fowler St</t>
  </si>
  <si>
    <t>Danley Rd</t>
  </si>
  <si>
    <t>Veterans Pkwy</t>
  </si>
  <si>
    <t>Daniels Pkwy</t>
  </si>
  <si>
    <t>PCS 93 - US 41 South of Coconut Rd</t>
  </si>
  <si>
    <t>4am-5am</t>
  </si>
  <si>
    <t>5am-6am</t>
  </si>
  <si>
    <t>PCS 116 Hancock Bridge Pkwy East of Orange Grove Blvd</t>
  </si>
  <si>
    <t>PCS 3809 - Metro Parkway South of Six Mile Cypress Parkway</t>
  </si>
  <si>
    <t>PCS 133 - Old  US-41 South of Bernwood Ln</t>
  </si>
  <si>
    <t>PCS 131 - Bonita Beach Rd West of Spanish Wells Blvd</t>
  </si>
  <si>
    <t>PCS 130 - Bonita Beach Rd East of Race Track Rd</t>
  </si>
  <si>
    <t>PCS 128 - US-41 South of Corkscrew Rd</t>
  </si>
  <si>
    <t>PCS 126 - McGregor Blvd North of A&amp;W Bulb Rd</t>
  </si>
  <si>
    <t>PCS 125 - Metro Pkwy South of Crystal Dr</t>
  </si>
  <si>
    <t>PCS 124 - Winkler Ave East of Metro Pkwy</t>
  </si>
  <si>
    <t>PCS 119 - Fowler St South of SR 82</t>
  </si>
  <si>
    <t>PCS 118 - Palm Beach Blvd West of Buckingham Rd</t>
  </si>
  <si>
    <t>PCS 117 - Palm Beach Blvd West of Veronica Shoemaker Blvd</t>
  </si>
  <si>
    <t>PCS 114 - Cape Coral Pkwy East of SW 11th Ct</t>
  </si>
  <si>
    <t>PCS 113 - Pine Island Rd West of Nicholas Pkwy</t>
  </si>
  <si>
    <t>PCS 112 - Viscaya Pkwy West of SE 13th Ave</t>
  </si>
  <si>
    <t xml:space="preserve">PCS 109 - US 41 South of Jamica Bay </t>
  </si>
  <si>
    <t>PCS 104 - Bayshore Rd West of Hart Rd</t>
  </si>
  <si>
    <t>PCS 96 - US 41 North of Boy Scout Dr</t>
  </si>
  <si>
    <t>PCS 95 - US 41 North of Andrea Ln</t>
  </si>
  <si>
    <t>PCS 84 - Dr. Martin Luther King, Jr. Blvd East of Cranford St</t>
  </si>
  <si>
    <t>PCS 82 - Cypress Lake  Dr East of Reflections Blvd</t>
  </si>
  <si>
    <t>PCS 81 - Cypress Lake  Dr East of South Pointe Blvd</t>
  </si>
  <si>
    <t>PCS 78 - Colonial Blvd West of Winkler Rd</t>
  </si>
  <si>
    <t>PCS 74 - Summerlin Rd North of Matthews Dr</t>
  </si>
  <si>
    <t>PCS 73 - Cypress Lake Dr East of Overlook Dr</t>
  </si>
  <si>
    <t>PCS 72 - Three Oaks Pkwy South of Estero Pkwy</t>
  </si>
  <si>
    <t>PCS 71 - Ben Hill Griffin Pkwy North of Estero Pkwy</t>
  </si>
  <si>
    <t>PCS 70 - Corkscrew Rd West of Ben Hill Griffin Pkwy</t>
  </si>
  <si>
    <t>PCS 66 - Summerlin Rd South of FSW Pkwy</t>
  </si>
  <si>
    <t>PCS 69 - Joel Blvd North of E 10th St</t>
  </si>
  <si>
    <t>PCS 64 - Bayshore Rd East of First St</t>
  </si>
  <si>
    <t>PCS 63 - Imperial Pkwy North of Strike Ln</t>
  </si>
  <si>
    <t>PCS 62 - Treeline Ave South of Pelican Preserve Blvd</t>
  </si>
  <si>
    <t>PCS 59 - Midfield Terminal Rd East of Treeline Ave</t>
  </si>
  <si>
    <t>PCS 57 - Pine Island Rd at SW 19th Ave</t>
  </si>
  <si>
    <t>PCS 55 - Santa Barbara Blvd South of Kamal Pkwy</t>
  </si>
  <si>
    <t>PCS 52 - Daniels Pkwy East of I-75</t>
  </si>
  <si>
    <t>PCS 50 - Veterans Pkwy West of Aviation Blvd</t>
  </si>
  <si>
    <t>PCS 49 - Pine Island Rd East of Pondella Rd</t>
  </si>
  <si>
    <t>PCS 48- Daniels Pkwy East of Chamberlin Pkwy</t>
  </si>
  <si>
    <t>PCS 46 - Gladiolus Dr West of US 41</t>
  </si>
  <si>
    <t>PCS 45 - Metro Pkwy North of Arc Way</t>
  </si>
  <si>
    <t>PCS 43 - College Pkwy East of Winkler Rd</t>
  </si>
  <si>
    <t>PCS 42 - Bonita Beach Rd West of Oakland Dr</t>
  </si>
  <si>
    <t>PCS 41 - N Tamiami Trail (SR 739) North of Edison Bridge</t>
  </si>
  <si>
    <t>PCS 40 - Del Prado Blvd South of Four Mile Cove Pkwy</t>
  </si>
  <si>
    <t>PCS 39 - Gladiolus Dr East of A&amp;W Bulb Rd</t>
  </si>
  <si>
    <t>PCS 37 - McGregor Blvd South of Pine Ridge Rd</t>
  </si>
  <si>
    <t>PCS 36 - Summerlin Road East of John Morris Road</t>
  </si>
  <si>
    <t>PCS 35 - Summerlin Rd North of Park Meadows Dr</t>
  </si>
  <si>
    <t>PCS 31 - Daniels Pkwy East of Six Mile Cypress Pkwy</t>
  </si>
  <si>
    <t>PCS 29 - McGregor Blvd North of Manuels Dr</t>
  </si>
  <si>
    <t>PCS 27 - Stringfellow Rd North of Castille Rd</t>
  </si>
  <si>
    <t>PCS 25 - US 41 South of Hickory Dr</t>
  </si>
  <si>
    <t>PCS 22 - Lee Boulevard West of Gunnery Rd</t>
  </si>
  <si>
    <t>PCS 21 - Immokalee Rd (SR 82) East of Gunnery Rd</t>
  </si>
  <si>
    <t>PCS 20 - Dr. Martin Luther King, Jr. Blvd West of I-75</t>
  </si>
  <si>
    <t>PCS 19 - Summerlin Rd East of Pine Ridge Rd</t>
  </si>
  <si>
    <t>PCS 18 - Six Mile Cypress Pkwy North of Winkler Rd</t>
  </si>
  <si>
    <t>PCS 17 - Hancock Bridge Pkwy West of Beau Dr</t>
  </si>
  <si>
    <t>PCS 16 - Old 41 Rd North of Collier County Line</t>
  </si>
  <si>
    <t>PCS 15 - Corkscrew Rd West of I-75</t>
  </si>
  <si>
    <t>PCS 14 - Colonial Blvd East of Summerlin Rd</t>
  </si>
  <si>
    <t>PCS 13 - Cape Coral Pkwy East of Skyline Blvd</t>
  </si>
  <si>
    <t>PCS 12 - Burnt Store Rd South of Charlotte County Line</t>
  </si>
  <si>
    <t>PCS 7 - Bonita Beach Rd East of Vanderbilt Rd</t>
  </si>
  <si>
    <t>PCS 6 - Homestead Rd South of Westminster St</t>
  </si>
  <si>
    <t>SOUTH OF BERNWOOD LN</t>
  </si>
  <si>
    <t>OLD US 41</t>
  </si>
  <si>
    <t>2024</t>
  </si>
  <si>
    <t>Updated 7/10/2024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</si>
</sst>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"/>
    <numFmt numFmtId="165" formatCode="0.000"/>
    <numFmt numFmtId="166" formatCode="_(* #,##0_);_(* \(#,##0\);_(* &quot;-&quot;??_);_(@_)"/>
    <numFmt numFmtId="167" formatCode="0.0%"/>
  </numFmts>
  <fonts count="49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sz val="10"/>
      <color rgb="FF9C6500"/>
      <name val="Arial Narrow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8"/>
      <color theme="1"/>
      <name val="Calibri"/>
      <family val="2"/>
      <scheme val="minor"/>
    </font>
    <font>
      <sz val="11"/>
      <name val="Arial"/>
      <family val="2"/>
    </font>
    <font>
      <sz val="8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sz val="8"/>
      <color rgb="FFFF0000"/>
      <name val="Arial"/>
      <family val="2"/>
    </font>
    <font>
      <b/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9" fillId="0" borderId="0"/>
    <xf numFmtId="0" fontId="8" fillId="0" borderId="0"/>
    <xf numFmtId="0" fontId="23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8" fillId="6" borderId="0" applyNumberFormat="0" applyBorder="0" applyAlignment="0" applyProtection="0"/>
    <xf numFmtId="9" fontId="2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43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57">
    <xf numFmtId="0" fontId="0" fillId="0" borderId="0" xfId="0"/>
    <xf numFmtId="0" fontId="10" fillId="0" borderId="0" xfId="0" applyFont="1" applyAlignment="1">
      <alignment horizontal="center"/>
    </xf>
    <xf numFmtId="0" fontId="10" fillId="0" borderId="0" xfId="0" applyFont="1"/>
    <xf numFmtId="1" fontId="10" fillId="0" borderId="0" xfId="0" applyNumberFormat="1" applyFont="1" applyAlignment="1">
      <alignment horizontal="center"/>
    </xf>
    <xf numFmtId="0" fontId="12" fillId="0" borderId="0" xfId="0" applyFont="1"/>
    <xf numFmtId="0" fontId="17" fillId="0" borderId="0" xfId="0" applyFont="1" applyAlignment="1">
      <alignment horizontal="right"/>
    </xf>
    <xf numFmtId="3" fontId="18" fillId="0" borderId="0" xfId="0" applyNumberFormat="1" applyFont="1"/>
    <xf numFmtId="0" fontId="17" fillId="0" borderId="0" xfId="0" applyFont="1"/>
    <xf numFmtId="0" fontId="19" fillId="3" borderId="6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wrapText="1"/>
    </xf>
    <xf numFmtId="0" fontId="22" fillId="4" borderId="17" xfId="0" applyFont="1" applyFill="1" applyBorder="1" applyAlignment="1">
      <alignment horizontal="center" wrapText="1"/>
    </xf>
    <xf numFmtId="2" fontId="22" fillId="4" borderId="17" xfId="0" applyNumberFormat="1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wrapText="1"/>
    </xf>
    <xf numFmtId="0" fontId="15" fillId="0" borderId="0" xfId="0" applyFont="1"/>
    <xf numFmtId="0" fontId="19" fillId="3" borderId="17" xfId="0" applyFont="1" applyFill="1" applyBorder="1" applyAlignment="1">
      <alignment horizontal="center" vertical="center" wrapText="1"/>
    </xf>
    <xf numFmtId="14" fontId="20" fillId="4" borderId="10" xfId="0" applyNumberFormat="1" applyFont="1" applyFill="1" applyBorder="1" applyAlignment="1">
      <alignment horizontal="center" wrapText="1"/>
    </xf>
    <xf numFmtId="0" fontId="0" fillId="0" borderId="20" xfId="0" applyBorder="1"/>
    <xf numFmtId="165" fontId="22" fillId="4" borderId="10" xfId="0" applyNumberFormat="1" applyFont="1" applyFill="1" applyBorder="1" applyAlignment="1">
      <alignment horizontal="center" wrapText="1"/>
    </xf>
    <xf numFmtId="0" fontId="20" fillId="4" borderId="10" xfId="0" applyFont="1" applyFill="1" applyBorder="1" applyAlignment="1">
      <alignment horizontal="center" vertical="center" wrapText="1"/>
    </xf>
    <xf numFmtId="10" fontId="20" fillId="4" borderId="10" xfId="0" applyNumberFormat="1" applyFont="1" applyFill="1" applyBorder="1" applyAlignment="1">
      <alignment horizontal="center" vertical="center" wrapText="1"/>
    </xf>
    <xf numFmtId="3" fontId="20" fillId="4" borderId="10" xfId="0" applyNumberFormat="1" applyFont="1" applyFill="1" applyBorder="1" applyAlignment="1">
      <alignment horizontal="center" vertical="center" wrapText="1"/>
    </xf>
    <xf numFmtId="14" fontId="20" fillId="4" borderId="10" xfId="0" applyNumberFormat="1" applyFont="1" applyFill="1" applyBorder="1" applyAlignment="1">
      <alignment horizontal="center" vertical="center" wrapText="1"/>
    </xf>
    <xf numFmtId="4" fontId="20" fillId="4" borderId="10" xfId="0" applyNumberFormat="1" applyFont="1" applyFill="1" applyBorder="1" applyAlignment="1">
      <alignment horizontal="center" vertical="center" wrapText="1"/>
    </xf>
    <xf numFmtId="2" fontId="20" fillId="4" borderId="10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21" xfId="0" applyBorder="1"/>
    <xf numFmtId="0" fontId="0" fillId="0" borderId="22" xfId="0" applyBorder="1"/>
    <xf numFmtId="10" fontId="30" fillId="0" borderId="0" xfId="0" applyNumberFormat="1" applyFont="1" applyAlignment="1">
      <alignment horizontal="center"/>
    </xf>
    <xf numFmtId="0" fontId="0" fillId="2" borderId="8" xfId="0" applyFill="1" applyBorder="1" applyAlignment="1">
      <alignment horizontal="center"/>
    </xf>
    <xf numFmtId="10" fontId="20" fillId="4" borderId="10" xfId="6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19" fillId="3" borderId="24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10" fontId="20" fillId="4" borderId="17" xfId="0" applyNumberFormat="1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0" fillId="0" borderId="21" xfId="0" applyFont="1" applyBorder="1"/>
    <xf numFmtId="0" fontId="10" fillId="0" borderId="2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vertical="center"/>
    </xf>
    <xf numFmtId="0" fontId="20" fillId="4" borderId="17" xfId="0" applyFont="1" applyFill="1" applyBorder="1" applyAlignment="1">
      <alignment horizontal="center" vertical="center" wrapText="1"/>
    </xf>
    <xf numFmtId="2" fontId="20" fillId="4" borderId="17" xfId="0" applyNumberFormat="1" applyFont="1" applyFill="1" applyBorder="1" applyAlignment="1">
      <alignment horizontal="center" vertical="center" wrapText="1"/>
    </xf>
    <xf numFmtId="165" fontId="20" fillId="4" borderId="10" xfId="0" applyNumberFormat="1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2" xfId="0" applyFont="1" applyBorder="1"/>
    <xf numFmtId="0" fontId="36" fillId="0" borderId="0" xfId="0" applyFont="1" applyAlignment="1">
      <alignment horizontal="right"/>
    </xf>
    <xf numFmtId="0" fontId="36" fillId="0" borderId="0" xfId="0" applyFont="1"/>
    <xf numFmtId="0" fontId="27" fillId="0" borderId="3" xfId="0" applyFont="1" applyBorder="1"/>
    <xf numFmtId="0" fontId="27" fillId="0" borderId="4" xfId="0" applyFont="1" applyBorder="1"/>
    <xf numFmtId="0" fontId="27" fillId="0" borderId="1" xfId="0" applyFont="1" applyBorder="1"/>
    <xf numFmtId="0" fontId="27" fillId="0" borderId="5" xfId="0" applyFont="1" applyBorder="1"/>
    <xf numFmtId="0" fontId="31" fillId="0" borderId="0" xfId="0" applyFont="1"/>
    <xf numFmtId="3" fontId="32" fillId="0" borderId="0" xfId="0" applyNumberFormat="1" applyFont="1" applyAlignment="1">
      <alignment vertical="center"/>
    </xf>
    <xf numFmtId="0" fontId="13" fillId="0" borderId="4" xfId="0" applyFont="1" applyBorder="1"/>
    <xf numFmtId="0" fontId="13" fillId="0" borderId="1" xfId="0" applyFont="1" applyBorder="1"/>
    <xf numFmtId="0" fontId="13" fillId="0" borderId="1" xfId="0" quotePrefix="1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10" fillId="0" borderId="2" xfId="0" applyFont="1" applyBorder="1"/>
    <xf numFmtId="0" fontId="10" fillId="0" borderId="3" xfId="0" applyFont="1" applyBorder="1" applyAlignment="1">
      <alignment horizontal="center"/>
    </xf>
    <xf numFmtId="0" fontId="11" fillId="0" borderId="2" xfId="4" applyFont="1" applyFill="1" applyBorder="1" applyAlignment="1"/>
    <xf numFmtId="0" fontId="11" fillId="0" borderId="0" xfId="4" applyFont="1" applyFill="1" applyBorder="1" applyAlignment="1"/>
    <xf numFmtId="0" fontId="11" fillId="0" borderId="0" xfId="4" applyFont="1" applyFill="1" applyBorder="1" applyAlignment="1">
      <alignment horizontal="center"/>
    </xf>
    <xf numFmtId="0" fontId="11" fillId="0" borderId="3" xfId="4" applyFont="1" applyFill="1" applyBorder="1" applyAlignment="1">
      <alignment horizontal="center"/>
    </xf>
    <xf numFmtId="0" fontId="37" fillId="0" borderId="0" xfId="5" applyFont="1" applyFill="1" applyBorder="1" applyAlignment="1">
      <alignment horizontal="center"/>
    </xf>
    <xf numFmtId="0" fontId="11" fillId="0" borderId="2" xfId="3" applyFont="1" applyFill="1" applyBorder="1" applyAlignment="1"/>
    <xf numFmtId="0" fontId="11" fillId="0" borderId="0" xfId="3" applyFont="1" applyFill="1" applyBorder="1" applyAlignment="1"/>
    <xf numFmtId="0" fontId="11" fillId="0" borderId="0" xfId="3" applyFont="1" applyFill="1" applyBorder="1" applyAlignment="1">
      <alignment horizontal="center"/>
    </xf>
    <xf numFmtId="0" fontId="11" fillId="0" borderId="0" xfId="0" applyFont="1"/>
    <xf numFmtId="0" fontId="11" fillId="0" borderId="0" xfId="5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3" xfId="3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64" fontId="11" fillId="0" borderId="0" xfId="0" applyNumberFormat="1" applyFont="1"/>
    <xf numFmtId="0" fontId="11" fillId="0" borderId="0" xfId="0" applyFont="1" applyAlignment="1">
      <alignment horizontal="right"/>
    </xf>
    <xf numFmtId="1" fontId="11" fillId="0" borderId="0" xfId="0" applyNumberFormat="1" applyFont="1" applyAlignment="1">
      <alignment horizontal="right"/>
    </xf>
    <xf numFmtId="0" fontId="10" fillId="0" borderId="4" xfId="0" applyFont="1" applyBorder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6" fillId="0" borderId="23" xfId="0" applyFont="1" applyBorder="1" applyAlignment="1">
      <alignment horizontal="left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30" fillId="0" borderId="0" xfId="0" applyFont="1" applyAlignment="1">
      <alignment vertical="center"/>
    </xf>
    <xf numFmtId="3" fontId="0" fillId="0" borderId="0" xfId="0" applyNumberFormat="1"/>
    <xf numFmtId="0" fontId="38" fillId="0" borderId="0" xfId="0" applyFont="1"/>
    <xf numFmtId="10" fontId="20" fillId="4" borderId="10" xfId="6" applyNumberFormat="1" applyFont="1" applyFill="1" applyBorder="1" applyAlignment="1">
      <alignment horizontal="center" wrapText="1"/>
    </xf>
    <xf numFmtId="0" fontId="38" fillId="0" borderId="0" xfId="0" applyFont="1" applyAlignment="1">
      <alignment vertical="center"/>
    </xf>
    <xf numFmtId="0" fontId="36" fillId="0" borderId="0" xfId="0" applyFont="1" applyAlignment="1">
      <alignment horizontal="right" vertical="center"/>
    </xf>
    <xf numFmtId="3" fontId="18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20" fillId="4" borderId="17" xfId="0" applyFont="1" applyFill="1" applyBorder="1" applyAlignment="1">
      <alignment horizontal="center" wrapText="1"/>
    </xf>
    <xf numFmtId="2" fontId="20" fillId="4" borderId="17" xfId="0" applyNumberFormat="1" applyFont="1" applyFill="1" applyBorder="1" applyAlignment="1">
      <alignment horizontal="center" wrapText="1"/>
    </xf>
    <xf numFmtId="0" fontId="42" fillId="0" borderId="0" xfId="0" applyFont="1"/>
    <xf numFmtId="10" fontId="15" fillId="0" borderId="0" xfId="0" applyNumberFormat="1" applyFont="1"/>
    <xf numFmtId="0" fontId="14" fillId="0" borderId="21" xfId="0" applyFont="1" applyBorder="1" applyAlignment="1">
      <alignment horizontal="center"/>
    </xf>
    <xf numFmtId="0" fontId="40" fillId="0" borderId="0" xfId="0" applyFont="1" applyAlignment="1">
      <alignment vertical="center"/>
    </xf>
    <xf numFmtId="10" fontId="20" fillId="4" borderId="17" xfId="6" applyNumberFormat="1" applyFont="1" applyFill="1" applyBorder="1" applyAlignment="1">
      <alignment horizontal="center" vertical="center" wrapText="1"/>
    </xf>
    <xf numFmtId="165" fontId="20" fillId="4" borderId="10" xfId="0" applyNumberFormat="1" applyFont="1" applyFill="1" applyBorder="1" applyAlignment="1">
      <alignment horizontal="center" wrapText="1"/>
    </xf>
    <xf numFmtId="0" fontId="19" fillId="3" borderId="6" xfId="0" applyFont="1" applyFill="1" applyBorder="1" applyAlignment="1">
      <alignment horizontal="center" wrapText="1"/>
    </xf>
    <xf numFmtId="0" fontId="19" fillId="3" borderId="10" xfId="0" applyFont="1" applyFill="1" applyBorder="1" applyAlignment="1">
      <alignment horizontal="center" wrapText="1"/>
    </xf>
    <xf numFmtId="0" fontId="10" fillId="0" borderId="0" xfId="5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 vertical="center" wrapText="1"/>
    </xf>
    <xf numFmtId="0" fontId="6" fillId="0" borderId="0" xfId="10"/>
    <xf numFmtId="0" fontId="20" fillId="4" borderId="10" xfId="10" applyFont="1" applyFill="1" applyBorder="1" applyAlignment="1">
      <alignment horizontal="center" wrapText="1"/>
    </xf>
    <xf numFmtId="14" fontId="20" fillId="4" borderId="10" xfId="10" applyNumberFormat="1" applyFont="1" applyFill="1" applyBorder="1" applyAlignment="1">
      <alignment horizontal="center" wrapText="1"/>
    </xf>
    <xf numFmtId="10" fontId="20" fillId="4" borderId="10" xfId="10" applyNumberFormat="1" applyFont="1" applyFill="1" applyBorder="1" applyAlignment="1">
      <alignment horizontal="center" vertical="center" wrapText="1"/>
    </xf>
    <xf numFmtId="0" fontId="20" fillId="4" borderId="10" xfId="10" applyFont="1" applyFill="1" applyBorder="1" applyAlignment="1">
      <alignment horizontal="center" vertical="center" wrapText="1"/>
    </xf>
    <xf numFmtId="3" fontId="20" fillId="4" borderId="10" xfId="10" applyNumberFormat="1" applyFont="1" applyFill="1" applyBorder="1" applyAlignment="1">
      <alignment horizontal="center" vertical="center" wrapText="1"/>
    </xf>
    <xf numFmtId="14" fontId="20" fillId="4" borderId="10" xfId="10" applyNumberFormat="1" applyFont="1" applyFill="1" applyBorder="1" applyAlignment="1">
      <alignment horizontal="center" vertical="center" wrapText="1"/>
    </xf>
    <xf numFmtId="0" fontId="19" fillId="3" borderId="10" xfId="10" applyFont="1" applyFill="1" applyBorder="1" applyAlignment="1">
      <alignment horizontal="center" vertical="center" wrapText="1"/>
    </xf>
    <xf numFmtId="0" fontId="19" fillId="3" borderId="6" xfId="10" applyFont="1" applyFill="1" applyBorder="1" applyAlignment="1">
      <alignment horizontal="center" vertical="center" wrapText="1"/>
    </xf>
    <xf numFmtId="0" fontId="17" fillId="0" borderId="0" xfId="10" applyFont="1"/>
    <xf numFmtId="3" fontId="18" fillId="0" borderId="0" xfId="10" applyNumberFormat="1" applyFont="1"/>
    <xf numFmtId="0" fontId="17" fillId="0" borderId="0" xfId="10" applyFont="1" applyAlignment="1">
      <alignment horizontal="right"/>
    </xf>
    <xf numFmtId="0" fontId="2" fillId="0" borderId="0" xfId="14"/>
    <xf numFmtId="0" fontId="19" fillId="3" borderId="10" xfId="14" applyFont="1" applyFill="1" applyBorder="1" applyAlignment="1">
      <alignment horizontal="center" vertical="center" wrapText="1"/>
    </xf>
    <xf numFmtId="0" fontId="17" fillId="0" borderId="0" xfId="14" applyFont="1" applyAlignment="1">
      <alignment horizontal="right"/>
    </xf>
    <xf numFmtId="3" fontId="18" fillId="0" borderId="0" xfId="14" applyNumberFormat="1" applyFont="1"/>
    <xf numFmtId="0" fontId="17" fillId="0" borderId="0" xfId="14" applyFont="1"/>
    <xf numFmtId="0" fontId="20" fillId="4" borderId="10" xfId="14" applyFont="1" applyFill="1" applyBorder="1" applyAlignment="1">
      <alignment horizontal="center" vertical="center" wrapText="1"/>
    </xf>
    <xf numFmtId="14" fontId="20" fillId="4" borderId="10" xfId="14" applyNumberFormat="1" applyFont="1" applyFill="1" applyBorder="1" applyAlignment="1">
      <alignment horizontal="center" vertical="center" wrapText="1"/>
    </xf>
    <xf numFmtId="0" fontId="19" fillId="3" borderId="6" xfId="14" applyFont="1" applyFill="1" applyBorder="1" applyAlignment="1">
      <alignment horizontal="center" vertical="center" wrapText="1"/>
    </xf>
    <xf numFmtId="3" fontId="20" fillId="4" borderId="10" xfId="14" applyNumberFormat="1" applyFont="1" applyFill="1" applyBorder="1" applyAlignment="1">
      <alignment horizontal="center" vertical="center" wrapText="1"/>
    </xf>
    <xf numFmtId="0" fontId="20" fillId="4" borderId="10" xfId="14" applyFont="1" applyFill="1" applyBorder="1" applyAlignment="1">
      <alignment horizontal="center" wrapText="1"/>
    </xf>
    <xf numFmtId="14" fontId="20" fillId="4" borderId="10" xfId="14" applyNumberFormat="1" applyFont="1" applyFill="1" applyBorder="1" applyAlignment="1">
      <alignment horizontal="center" wrapText="1"/>
    </xf>
    <xf numFmtId="10" fontId="20" fillId="4" borderId="10" xfId="15" applyNumberFormat="1" applyFont="1" applyFill="1" applyBorder="1" applyAlignment="1">
      <alignment horizontal="center" wrapText="1"/>
    </xf>
    <xf numFmtId="0" fontId="20" fillId="4" borderId="17" xfId="14" applyFont="1" applyFill="1" applyBorder="1" applyAlignment="1">
      <alignment horizontal="center" wrapText="1"/>
    </xf>
    <xf numFmtId="2" fontId="20" fillId="4" borderId="17" xfId="14" applyNumberFormat="1" applyFont="1" applyFill="1" applyBorder="1" applyAlignment="1">
      <alignment horizontal="center" wrapText="1"/>
    </xf>
    <xf numFmtId="0" fontId="42" fillId="0" borderId="0" xfId="14" applyFont="1"/>
    <xf numFmtId="165" fontId="20" fillId="4" borderId="10" xfId="14" applyNumberFormat="1" applyFont="1" applyFill="1" applyBorder="1" applyAlignment="1">
      <alignment horizontal="center" wrapText="1"/>
    </xf>
    <xf numFmtId="0" fontId="19" fillId="3" borderId="7" xfId="14" applyFont="1" applyFill="1" applyBorder="1" applyAlignment="1">
      <alignment horizontal="center" vertical="center" wrapText="1"/>
    </xf>
    <xf numFmtId="0" fontId="44" fillId="0" borderId="0" xfId="0" applyFont="1"/>
    <xf numFmtId="0" fontId="44" fillId="0" borderId="0" xfId="14" applyFont="1"/>
    <xf numFmtId="166" fontId="32" fillId="0" borderId="0" xfId="0" applyNumberFormat="1" applyFont="1"/>
    <xf numFmtId="10" fontId="44" fillId="0" borderId="0" xfId="0" applyNumberFormat="1" applyFont="1"/>
    <xf numFmtId="167" fontId="20" fillId="4" borderId="10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45" fillId="0" borderId="0" xfId="0" applyFont="1"/>
    <xf numFmtId="0" fontId="12" fillId="7" borderId="0" xfId="0" applyFont="1" applyFill="1"/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39" fillId="2" borderId="7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3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46" fillId="0" borderId="0" xfId="0" applyFont="1"/>
    <xf numFmtId="0" fontId="19" fillId="3" borderId="9" xfId="1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6" fillId="2" borderId="7" xfId="10" applyFill="1" applyBorder="1" applyAlignment="1">
      <alignment horizontal="center"/>
    </xf>
    <xf numFmtId="0" fontId="6" fillId="2" borderId="8" xfId="10" applyFill="1" applyBorder="1" applyAlignment="1">
      <alignment horizontal="center"/>
    </xf>
    <xf numFmtId="0" fontId="22" fillId="4" borderId="17" xfId="10" applyFont="1" applyFill="1" applyBorder="1" applyAlignment="1">
      <alignment horizontal="center" wrapText="1"/>
    </xf>
    <xf numFmtId="2" fontId="22" fillId="4" borderId="17" xfId="10" applyNumberFormat="1" applyFont="1" applyFill="1" applyBorder="1" applyAlignment="1">
      <alignment horizontal="center" wrapText="1"/>
    </xf>
    <xf numFmtId="0" fontId="22" fillId="4" borderId="10" xfId="10" applyFont="1" applyFill="1" applyBorder="1" applyAlignment="1">
      <alignment horizontal="center" wrapText="1"/>
    </xf>
    <xf numFmtId="0" fontId="15" fillId="0" borderId="0" xfId="10" applyFont="1"/>
    <xf numFmtId="0" fontId="19" fillId="3" borderId="17" xfId="10" applyFont="1" applyFill="1" applyBorder="1" applyAlignment="1">
      <alignment horizontal="center" vertical="center" wrapText="1"/>
    </xf>
    <xf numFmtId="165" fontId="22" fillId="4" borderId="10" xfId="10" applyNumberFormat="1" applyFont="1" applyFill="1" applyBorder="1" applyAlignment="1">
      <alignment horizontal="center" wrapText="1"/>
    </xf>
    <xf numFmtId="0" fontId="47" fillId="0" borderId="0" xfId="0" applyFont="1"/>
    <xf numFmtId="0" fontId="48" fillId="0" borderId="5" xfId="0" applyFont="1" applyBorder="1" applyAlignment="1">
      <alignment horizontal="center" wrapText="1"/>
    </xf>
    <xf numFmtId="0" fontId="10" fillId="0" borderId="22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5" fillId="0" borderId="28" xfId="4" applyFont="1" applyFill="1" applyBorder="1" applyAlignment="1">
      <alignment horizontal="center"/>
    </xf>
    <xf numFmtId="0" fontId="25" fillId="0" borderId="28" xfId="3" applyFont="1" applyFill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3" fillId="2" borderId="11" xfId="0" applyFont="1" applyFill="1" applyBorder="1" applyAlignment="1">
      <alignment horizontal="center"/>
    </xf>
    <xf numFmtId="0" fontId="33" fillId="2" borderId="12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33" fillId="2" borderId="18" xfId="0" applyFont="1" applyFill="1" applyBorder="1" applyAlignment="1">
      <alignment horizontal="center"/>
    </xf>
    <xf numFmtId="0" fontId="33" fillId="2" borderId="19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center"/>
    </xf>
    <xf numFmtId="0" fontId="41" fillId="0" borderId="0" xfId="0" applyFont="1" applyAlignment="1">
      <alignment vertical="center" wrapText="1"/>
    </xf>
    <xf numFmtId="0" fontId="35" fillId="0" borderId="23" xfId="0" applyFont="1" applyBorder="1" applyAlignment="1">
      <alignment horizontal="center"/>
    </xf>
    <xf numFmtId="0" fontId="35" fillId="0" borderId="21" xfId="0" applyFont="1" applyBorder="1" applyAlignment="1">
      <alignment horizontal="center"/>
    </xf>
    <xf numFmtId="0" fontId="35" fillId="0" borderId="22" xfId="0" applyFont="1" applyBorder="1" applyAlignment="1">
      <alignment horizontal="center"/>
    </xf>
    <xf numFmtId="0" fontId="33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18" xfId="0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33" fillId="2" borderId="4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13" xfId="0" applyFont="1" applyFill="1" applyBorder="1" applyAlignment="1">
      <alignment horizontal="center" vertical="center"/>
    </xf>
    <xf numFmtId="0" fontId="39" fillId="2" borderId="18" xfId="0" applyFont="1" applyFill="1" applyBorder="1" applyAlignment="1">
      <alignment horizontal="center" vertical="center"/>
    </xf>
    <xf numFmtId="0" fontId="39" fillId="2" borderId="19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10" applyFont="1" applyAlignment="1">
      <alignment horizontal="center"/>
    </xf>
    <xf numFmtId="0" fontId="6" fillId="2" borderId="11" xfId="10" applyFill="1" applyBorder="1" applyAlignment="1">
      <alignment horizontal="center"/>
    </xf>
    <xf numFmtId="0" fontId="6" fillId="2" borderId="12" xfId="10" applyFill="1" applyBorder="1" applyAlignment="1">
      <alignment horizontal="center"/>
    </xf>
    <xf numFmtId="0" fontId="6" fillId="2" borderId="13" xfId="10" applyFill="1" applyBorder="1" applyAlignment="1">
      <alignment horizontal="center"/>
    </xf>
    <xf numFmtId="0" fontId="21" fillId="2" borderId="14" xfId="10" applyFont="1" applyFill="1" applyBorder="1" applyAlignment="1">
      <alignment horizontal="center" vertical="center" wrapText="1"/>
    </xf>
    <xf numFmtId="0" fontId="21" fillId="2" borderId="15" xfId="10" applyFont="1" applyFill="1" applyBorder="1" applyAlignment="1">
      <alignment horizontal="center" vertical="center" wrapText="1"/>
    </xf>
    <xf numFmtId="0" fontId="21" fillId="2" borderId="16" xfId="10" applyFont="1" applyFill="1" applyBorder="1" applyAlignment="1">
      <alignment horizontal="center" vertical="center" wrapText="1"/>
    </xf>
    <xf numFmtId="0" fontId="6" fillId="2" borderId="18" xfId="10" applyFill="1" applyBorder="1" applyAlignment="1">
      <alignment horizontal="center"/>
    </xf>
    <xf numFmtId="0" fontId="6" fillId="2" borderId="19" xfId="10" applyFill="1" applyBorder="1" applyAlignment="1">
      <alignment horizontal="center"/>
    </xf>
    <xf numFmtId="0" fontId="6" fillId="2" borderId="8" xfId="10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16" fillId="0" borderId="0" xfId="14" applyFont="1" applyAlignment="1">
      <alignment horizontal="center"/>
    </xf>
    <xf numFmtId="0" fontId="39" fillId="2" borderId="11" xfId="14" applyFont="1" applyFill="1" applyBorder="1" applyAlignment="1">
      <alignment horizontal="center" vertical="center"/>
    </xf>
    <xf numFmtId="0" fontId="39" fillId="2" borderId="12" xfId="14" applyFont="1" applyFill="1" applyBorder="1" applyAlignment="1">
      <alignment horizontal="center" vertical="center"/>
    </xf>
    <xf numFmtId="0" fontId="39" fillId="2" borderId="13" xfId="14" applyFont="1" applyFill="1" applyBorder="1" applyAlignment="1">
      <alignment horizontal="center" vertical="center"/>
    </xf>
    <xf numFmtId="0" fontId="39" fillId="2" borderId="4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/>
    </xf>
    <xf numFmtId="0" fontId="39" fillId="2" borderId="5" xfId="14" applyFont="1" applyFill="1" applyBorder="1" applyAlignment="1">
      <alignment horizontal="center" vertical="center"/>
    </xf>
    <xf numFmtId="0" fontId="19" fillId="3" borderId="6" xfId="14" applyFont="1" applyFill="1" applyBorder="1" applyAlignment="1">
      <alignment horizontal="center" vertical="center" wrapText="1"/>
    </xf>
    <xf numFmtId="0" fontId="19" fillId="3" borderId="26" xfId="14" applyFont="1" applyFill="1" applyBorder="1" applyAlignment="1">
      <alignment horizontal="center" vertical="center" wrapText="1"/>
    </xf>
    <xf numFmtId="0" fontId="19" fillId="3" borderId="9" xfId="14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0" fontId="39" fillId="2" borderId="18" xfId="0" applyFont="1" applyFill="1" applyBorder="1" applyAlignment="1">
      <alignment horizontal="center"/>
    </xf>
    <xf numFmtId="0" fontId="39" fillId="2" borderId="19" xfId="0" applyFont="1" applyFill="1" applyBorder="1" applyAlignment="1">
      <alignment horizontal="center"/>
    </xf>
    <xf numFmtId="0" fontId="39" fillId="2" borderId="8" xfId="0" applyFont="1" applyFill="1" applyBorder="1" applyAlignment="1">
      <alignment horizontal="center"/>
    </xf>
  </cellXfs>
  <cellStyles count="18">
    <cellStyle name="Bad" xfId="3" builtinId="27"/>
    <cellStyle name="Explanatory Text" xfId="4" builtinId="53"/>
    <cellStyle name="Neutral" xfId="5" builtinId="28"/>
    <cellStyle name="Normal" xfId="0" builtinId="0"/>
    <cellStyle name="Normal 10" xfId="16" xr:uid="{ADA7CC79-C35A-427D-98BE-E35F5A770D98}"/>
    <cellStyle name="Normal 2" xfId="1" xr:uid="{00000000-0005-0000-0000-000005000000}"/>
    <cellStyle name="Normal 2 2" xfId="9" xr:uid="{BB868F0D-79C8-4541-AE2D-656BD9BC7E5C}"/>
    <cellStyle name="Normal 3" xfId="2" xr:uid="{00000000-0005-0000-0000-000006000000}"/>
    <cellStyle name="Normal 4" xfId="7" xr:uid="{91C9CAC7-C906-40AF-A229-4E899125F8DA}"/>
    <cellStyle name="Normal 5" xfId="10" xr:uid="{3D56E7D9-992B-460F-9CB9-1B46205E851D}"/>
    <cellStyle name="Normal 6" xfId="11" xr:uid="{CE2CECF5-AFA3-4DD4-9636-65922F28D82E}"/>
    <cellStyle name="Normal 7" xfId="12" xr:uid="{FFE8AE04-6899-4A52-8F35-25F9BD77CA64}"/>
    <cellStyle name="Normal 8" xfId="13" xr:uid="{2DD00701-9007-4F25-8525-8ABB413016FF}"/>
    <cellStyle name="Normal 9" xfId="14" xr:uid="{A0AD3EE7-7669-4732-BFBB-0CEC4E3B96F8}"/>
    <cellStyle name="Percent" xfId="6" builtinId="5"/>
    <cellStyle name="Percent 2" xfId="8" xr:uid="{8044597E-B48A-4FDC-BABB-BC8C71AC84CD}"/>
    <cellStyle name="Percent 3" xfId="15" xr:uid="{8BE88058-090F-4373-9718-8F529204B3E8}"/>
    <cellStyle name="Percent 4" xfId="17" xr:uid="{BBC697BE-5613-4003-936C-A86FB4D0601D}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 style="medium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24"/>
          <bgColor auto="1"/>
        </patternFill>
      </fill>
      <alignment horizontal="center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6.xml"/><Relationship Id="rId115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1'!$B$5:$B$28</c:f>
              <c:numCache>
                <c:formatCode>0.00%</c:formatCode>
                <c:ptCount val="24"/>
                <c:pt idx="0">
                  <c:v>8.5260981912144689E-3</c:v>
                </c:pt>
                <c:pt idx="1">
                  <c:v>8.117312661498708E-3</c:v>
                </c:pt>
                <c:pt idx="2">
                  <c:v>6.9493540051679585E-3</c:v>
                </c:pt>
                <c:pt idx="3">
                  <c:v>6.2485788113695092E-3</c:v>
                </c:pt>
                <c:pt idx="4">
                  <c:v>4.3214470284237728E-3</c:v>
                </c:pt>
                <c:pt idx="5">
                  <c:v>5.4310077519379839E-3</c:v>
                </c:pt>
                <c:pt idx="6">
                  <c:v>1.4249095607235144E-2</c:v>
                </c:pt>
                <c:pt idx="7">
                  <c:v>2.1198449612403102E-2</c:v>
                </c:pt>
                <c:pt idx="8">
                  <c:v>2.3475968992248061E-2</c:v>
                </c:pt>
                <c:pt idx="9">
                  <c:v>2.5461498708010337E-2</c:v>
                </c:pt>
                <c:pt idx="10">
                  <c:v>2.9257364341085272E-2</c:v>
                </c:pt>
                <c:pt idx="11">
                  <c:v>3.2702842377260982E-2</c:v>
                </c:pt>
                <c:pt idx="12">
                  <c:v>3.6907493540051683E-2</c:v>
                </c:pt>
                <c:pt idx="13">
                  <c:v>3.8133850129198968E-2</c:v>
                </c:pt>
                <c:pt idx="14">
                  <c:v>4.1053746770025837E-2</c:v>
                </c:pt>
                <c:pt idx="15">
                  <c:v>4.6484754521963823E-2</c:v>
                </c:pt>
                <c:pt idx="16">
                  <c:v>5.0514211886304908E-2</c:v>
                </c:pt>
                <c:pt idx="17">
                  <c:v>4.9871834625323005E-2</c:v>
                </c:pt>
                <c:pt idx="18">
                  <c:v>3.8951421188630486E-2</c:v>
                </c:pt>
                <c:pt idx="19">
                  <c:v>3.1067700258397932E-2</c:v>
                </c:pt>
                <c:pt idx="20">
                  <c:v>2.4527131782945737E-2</c:v>
                </c:pt>
                <c:pt idx="21">
                  <c:v>1.8628940568475451E-2</c:v>
                </c:pt>
                <c:pt idx="22">
                  <c:v>1.3373126614987079E-2</c:v>
                </c:pt>
                <c:pt idx="23">
                  <c:v>8.5260981912144689E-3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D-4423-8E66-2322ACB48A51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1'!$C$5:$C$28</c:f>
              <c:numCache>
                <c:formatCode>0.00%</c:formatCode>
                <c:ptCount val="24"/>
                <c:pt idx="0">
                  <c:v>3.9521963824289399E-3</c:v>
                </c:pt>
                <c:pt idx="1">
                  <c:v>3.7441860465116275E-3</c:v>
                </c:pt>
                <c:pt idx="2">
                  <c:v>3.3281653746770031E-3</c:v>
                </c:pt>
                <c:pt idx="3">
                  <c:v>3.9521963824289399E-3</c:v>
                </c:pt>
                <c:pt idx="4">
                  <c:v>5.2418604651162798E-3</c:v>
                </c:pt>
                <c:pt idx="5">
                  <c:v>9.9844961240310084E-3</c:v>
                </c:pt>
                <c:pt idx="6">
                  <c:v>2.7290956072351422E-2</c:v>
                </c:pt>
                <c:pt idx="7">
                  <c:v>3.1201550387596901E-2</c:v>
                </c:pt>
                <c:pt idx="8">
                  <c:v>2.9371059431524543E-2</c:v>
                </c:pt>
                <c:pt idx="9">
                  <c:v>2.7956589147286819E-2</c:v>
                </c:pt>
                <c:pt idx="10">
                  <c:v>2.7706976744186047E-2</c:v>
                </c:pt>
                <c:pt idx="11">
                  <c:v>2.7290956072351422E-2</c:v>
                </c:pt>
                <c:pt idx="12">
                  <c:v>2.7041343669250647E-2</c:v>
                </c:pt>
                <c:pt idx="13">
                  <c:v>2.616770025839793E-2</c:v>
                </c:pt>
                <c:pt idx="14">
                  <c:v>2.579328165374677E-2</c:v>
                </c:pt>
                <c:pt idx="15">
                  <c:v>2.5086046511627907E-2</c:v>
                </c:pt>
                <c:pt idx="16">
                  <c:v>2.5127648578811369E-2</c:v>
                </c:pt>
                <c:pt idx="17">
                  <c:v>2.3921188630490958E-2</c:v>
                </c:pt>
                <c:pt idx="18">
                  <c:v>2.0634625322997414E-2</c:v>
                </c:pt>
                <c:pt idx="19">
                  <c:v>1.4685529715762272E-2</c:v>
                </c:pt>
                <c:pt idx="20">
                  <c:v>1.0442118863049096E-2</c:v>
                </c:pt>
                <c:pt idx="21">
                  <c:v>7.4051679586563304E-3</c:v>
                </c:pt>
                <c:pt idx="22">
                  <c:v>5.2002583979328162E-3</c:v>
                </c:pt>
                <c:pt idx="23">
                  <c:v>3.5777777777777778E-3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D-4423-8E66-2322ACB48A51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1'!$D$5:$D$28</c:f>
              <c:numCache>
                <c:formatCode>0.0%</c:formatCode>
                <c:ptCount val="24"/>
                <c:pt idx="0">
                  <c:v>1.24E-2</c:v>
                </c:pt>
                <c:pt idx="1">
                  <c:v>1.18E-2</c:v>
                </c:pt>
                <c:pt idx="2">
                  <c:v>1.0200000000000001E-2</c:v>
                </c:pt>
                <c:pt idx="3">
                  <c:v>1.01E-2</c:v>
                </c:pt>
                <c:pt idx="4">
                  <c:v>9.5999999999999992E-3</c:v>
                </c:pt>
                <c:pt idx="5">
                  <c:v>1.5299999999999999E-2</c:v>
                </c:pt>
                <c:pt idx="6">
                  <c:v>4.1300000000000003E-2</c:v>
                </c:pt>
                <c:pt idx="7">
                  <c:v>5.2200000000000003E-2</c:v>
                </c:pt>
                <c:pt idx="8">
                  <c:v>5.2600000000000001E-2</c:v>
                </c:pt>
                <c:pt idx="9">
                  <c:v>5.3199999999999997E-2</c:v>
                </c:pt>
                <c:pt idx="10">
                  <c:v>5.7000000000000002E-2</c:v>
                </c:pt>
                <c:pt idx="11">
                  <c:v>6.0100000000000001E-2</c:v>
                </c:pt>
                <c:pt idx="12">
                  <c:v>6.4000000000000001E-2</c:v>
                </c:pt>
                <c:pt idx="13">
                  <c:v>6.4399999999999999E-2</c:v>
                </c:pt>
                <c:pt idx="14">
                  <c:v>6.6900000000000001E-2</c:v>
                </c:pt>
                <c:pt idx="15">
                  <c:v>7.17E-2</c:v>
                </c:pt>
                <c:pt idx="16">
                  <c:v>7.5800000000000006E-2</c:v>
                </c:pt>
                <c:pt idx="17">
                  <c:v>7.3999999999999996E-2</c:v>
                </c:pt>
                <c:pt idx="18">
                  <c:v>5.9700000000000003E-2</c:v>
                </c:pt>
                <c:pt idx="19">
                  <c:v>4.58E-2</c:v>
                </c:pt>
                <c:pt idx="20">
                  <c:v>3.5000000000000003E-2</c:v>
                </c:pt>
                <c:pt idx="21">
                  <c:v>2.6100000000000002E-2</c:v>
                </c:pt>
                <c:pt idx="22">
                  <c:v>1.8599999999999998E-2</c:v>
                </c:pt>
                <c:pt idx="23" formatCode="0.00%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D-4423-8E66-2322ACB4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90-4577-9C72-F02BB6438BF3}"/>
            </c:ext>
          </c:extLst>
        </c:ser>
        <c:ser>
          <c:idx val="1"/>
          <c:order val="1"/>
          <c:tx>
            <c:strRef>
              <c:f>'PCS 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1.02</c:v>
                </c:pt>
                <c:pt idx="2">
                  <c:v>1.02</c:v>
                </c:pt>
                <c:pt idx="3">
                  <c:v>0.99</c:v>
                </c:pt>
                <c:pt idx="4">
                  <c:v>1.06</c:v>
                </c:pt>
                <c:pt idx="5">
                  <c:v>0.95</c:v>
                </c:pt>
                <c:pt idx="6">
                  <c:v>0.94</c:v>
                </c:pt>
                <c:pt idx="7">
                  <c:v>1.02</c:v>
                </c:pt>
                <c:pt idx="8">
                  <c:v>1.01</c:v>
                </c:pt>
                <c:pt idx="9">
                  <c:v>1.01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0-4577-9C72-F02BB643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4E3-432B-93A3-58CA9F01CDC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1.1599999999999999</c:v>
                </c:pt>
                <c:pt idx="3">
                  <c:v>1.1000000000000001</c:v>
                </c:pt>
                <c:pt idx="4">
                  <c:v>0.98</c:v>
                </c:pt>
                <c:pt idx="5">
                  <c:v>0.87</c:v>
                </c:pt>
                <c:pt idx="6">
                  <c:v>0.87</c:v>
                </c:pt>
                <c:pt idx="7">
                  <c:v>0.89</c:v>
                </c:pt>
                <c:pt idx="8">
                  <c:v>0.87</c:v>
                </c:pt>
                <c:pt idx="9">
                  <c:v>0.9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3-432B-93A3-58CA9F01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43'!$B$5:$B$28</c:f>
              <c:numCache>
                <c:formatCode>0.00%</c:formatCode>
                <c:ptCount val="24"/>
                <c:pt idx="0">
                  <c:v>2.8997260273972603E-3</c:v>
                </c:pt>
                <c:pt idx="1">
                  <c:v>2.1479452054794521E-3</c:v>
                </c:pt>
                <c:pt idx="2">
                  <c:v>2.0942465753424656E-3</c:v>
                </c:pt>
                <c:pt idx="3">
                  <c:v>2.2553424657534246E-3</c:v>
                </c:pt>
                <c:pt idx="4">
                  <c:v>4.0273972602739728E-3</c:v>
                </c:pt>
                <c:pt idx="5">
                  <c:v>1.1598904109589041E-2</c:v>
                </c:pt>
                <c:pt idx="6">
                  <c:v>2.9534246575342465E-2</c:v>
                </c:pt>
                <c:pt idx="7">
                  <c:v>4.526794520547945E-2</c:v>
                </c:pt>
                <c:pt idx="8">
                  <c:v>4.2797808219178078E-2</c:v>
                </c:pt>
                <c:pt idx="9">
                  <c:v>3.8448219178082187E-2</c:v>
                </c:pt>
                <c:pt idx="10">
                  <c:v>3.710575342465753E-2</c:v>
                </c:pt>
                <c:pt idx="11">
                  <c:v>3.6622465753424656E-2</c:v>
                </c:pt>
                <c:pt idx="12">
                  <c:v>3.6890958904109587E-2</c:v>
                </c:pt>
                <c:pt idx="13">
                  <c:v>3.570958904109589E-2</c:v>
                </c:pt>
                <c:pt idx="14">
                  <c:v>3.5333698630136981E-2</c:v>
                </c:pt>
                <c:pt idx="15">
                  <c:v>3.2863561643835616E-2</c:v>
                </c:pt>
                <c:pt idx="16">
                  <c:v>3.2380273972602736E-2</c:v>
                </c:pt>
                <c:pt idx="17">
                  <c:v>3.0876712328767122E-2</c:v>
                </c:pt>
                <c:pt idx="18">
                  <c:v>2.4271780821917808E-2</c:v>
                </c:pt>
                <c:pt idx="19">
                  <c:v>1.7935342465753425E-2</c:v>
                </c:pt>
                <c:pt idx="20">
                  <c:v>1.3585753424657534E-2</c:v>
                </c:pt>
                <c:pt idx="21">
                  <c:v>1.0417534246575343E-2</c:v>
                </c:pt>
                <c:pt idx="22">
                  <c:v>7.5715068493150692E-3</c:v>
                </c:pt>
                <c:pt idx="23">
                  <c:v>4.5106849315068491E-3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7-4768-ABB1-51052F79CA8F}"/>
            </c:ext>
          </c:extLst>
        </c:ser>
        <c:ser>
          <c:idx val="1"/>
          <c:order val="1"/>
          <c:tx>
            <c:strRef>
              <c:f>'PCS 43'!$C$4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43'!$C$5:$C$28</c:f>
              <c:numCache>
                <c:formatCode>0.00%</c:formatCode>
                <c:ptCount val="24"/>
                <c:pt idx="0">
                  <c:v>3.6578082191780826E-3</c:v>
                </c:pt>
                <c:pt idx="1">
                  <c:v>2.361369863013699E-3</c:v>
                </c:pt>
                <c:pt idx="2">
                  <c:v>1.666849315068493E-3</c:v>
                </c:pt>
                <c:pt idx="3">
                  <c:v>1.2038356164383562E-3</c:v>
                </c:pt>
                <c:pt idx="4">
                  <c:v>1.5279452054794522E-3</c:v>
                </c:pt>
                <c:pt idx="5">
                  <c:v>3.1947945205479454E-3</c:v>
                </c:pt>
                <c:pt idx="6">
                  <c:v>9.1676712328767132E-3</c:v>
                </c:pt>
                <c:pt idx="7">
                  <c:v>1.7455616438356164E-2</c:v>
                </c:pt>
                <c:pt idx="8">
                  <c:v>2.2687671232876714E-2</c:v>
                </c:pt>
                <c:pt idx="9">
                  <c:v>2.430821917808219E-2</c:v>
                </c:pt>
                <c:pt idx="10">
                  <c:v>2.6160273972602739E-2</c:v>
                </c:pt>
                <c:pt idx="11">
                  <c:v>2.9864383561643833E-2</c:v>
                </c:pt>
                <c:pt idx="12">
                  <c:v>3.2410958904109589E-2</c:v>
                </c:pt>
                <c:pt idx="13">
                  <c:v>3.250356164383561E-2</c:v>
                </c:pt>
                <c:pt idx="14">
                  <c:v>3.4911232876712328E-2</c:v>
                </c:pt>
                <c:pt idx="15">
                  <c:v>3.9356164383561647E-2</c:v>
                </c:pt>
                <c:pt idx="16">
                  <c:v>4.2041643835616441E-2</c:v>
                </c:pt>
                <c:pt idx="17">
                  <c:v>3.866164383561644E-2</c:v>
                </c:pt>
                <c:pt idx="18">
                  <c:v>2.9725479452054789E-2</c:v>
                </c:pt>
                <c:pt idx="19">
                  <c:v>2.2687671232876714E-2</c:v>
                </c:pt>
                <c:pt idx="20">
                  <c:v>1.7964931506849316E-2</c:v>
                </c:pt>
                <c:pt idx="21">
                  <c:v>1.3844109589041096E-2</c:v>
                </c:pt>
                <c:pt idx="22">
                  <c:v>9.5843835616438357E-3</c:v>
                </c:pt>
                <c:pt idx="23">
                  <c:v>5.9728767123287665E-3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7-4768-ABB1-51052F79CA8F}"/>
            </c:ext>
          </c:extLst>
        </c:ser>
        <c:ser>
          <c:idx val="2"/>
          <c:order val="2"/>
          <c:tx>
            <c:strRef>
              <c:f>'PCS 43'!$D$4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43'!$D$5:$D$28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4.4999999999999997E-3</c:v>
                </c:pt>
                <c:pt idx="2">
                  <c:v>3.7000000000000002E-3</c:v>
                </c:pt>
                <c:pt idx="3">
                  <c:v>3.3999999999999998E-3</c:v>
                </c:pt>
                <c:pt idx="4">
                  <c:v>5.5999999999999999E-3</c:v>
                </c:pt>
                <c:pt idx="5">
                  <c:v>1.4800000000000001E-2</c:v>
                </c:pt>
                <c:pt idx="6">
                  <c:v>3.8699999999999998E-2</c:v>
                </c:pt>
                <c:pt idx="7">
                  <c:v>6.2700000000000006E-2</c:v>
                </c:pt>
                <c:pt idx="8">
                  <c:v>6.5500000000000003E-2</c:v>
                </c:pt>
                <c:pt idx="9">
                  <c:v>6.2799999999999995E-2</c:v>
                </c:pt>
                <c:pt idx="10">
                  <c:v>6.3299999999999995E-2</c:v>
                </c:pt>
                <c:pt idx="11">
                  <c:v>6.6500000000000004E-2</c:v>
                </c:pt>
                <c:pt idx="12">
                  <c:v>6.93E-2</c:v>
                </c:pt>
                <c:pt idx="13">
                  <c:v>6.8199999999999997E-2</c:v>
                </c:pt>
                <c:pt idx="14">
                  <c:v>7.0199999999999999E-2</c:v>
                </c:pt>
                <c:pt idx="15">
                  <c:v>7.22E-2</c:v>
                </c:pt>
                <c:pt idx="16">
                  <c:v>7.4399999999999994E-2</c:v>
                </c:pt>
                <c:pt idx="17">
                  <c:v>6.9500000000000006E-2</c:v>
                </c:pt>
                <c:pt idx="18">
                  <c:v>5.3999999999999999E-2</c:v>
                </c:pt>
                <c:pt idx="19">
                  <c:v>4.0599999999999997E-2</c:v>
                </c:pt>
                <c:pt idx="20">
                  <c:v>3.1600000000000003E-2</c:v>
                </c:pt>
                <c:pt idx="21">
                  <c:v>2.4299999999999999E-2</c:v>
                </c:pt>
                <c:pt idx="22">
                  <c:v>1.72E-2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7-4768-ABB1-51052F79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43'!$H$5:$H$16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1.0900000000000001</c:v>
                </c:pt>
                <c:pt idx="2">
                  <c:v>1.06</c:v>
                </c:pt>
                <c:pt idx="3">
                  <c:v>1.05</c:v>
                </c:pt>
                <c:pt idx="4">
                  <c:v>1</c:v>
                </c:pt>
                <c:pt idx="5">
                  <c:v>0.94</c:v>
                </c:pt>
                <c:pt idx="6">
                  <c:v>0.95</c:v>
                </c:pt>
                <c:pt idx="7">
                  <c:v>0.97</c:v>
                </c:pt>
                <c:pt idx="8">
                  <c:v>0.92</c:v>
                </c:pt>
                <c:pt idx="9">
                  <c:v>1.02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C-4A74-A864-280CC16C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44'!$B$5:$B$28</c:f>
              <c:numCache>
                <c:formatCode>0.00%</c:formatCode>
                <c:ptCount val="24"/>
                <c:pt idx="0">
                  <c:v>3.2950819672131148E-3</c:v>
                </c:pt>
                <c:pt idx="1">
                  <c:v>1.9672131147540984E-3</c:v>
                </c:pt>
                <c:pt idx="2">
                  <c:v>1.1803278688524588E-3</c:v>
                </c:pt>
                <c:pt idx="3">
                  <c:v>1.4262295081967212E-3</c:v>
                </c:pt>
                <c:pt idx="4">
                  <c:v>1.8688524590163935E-3</c:v>
                </c:pt>
                <c:pt idx="5">
                  <c:v>4.0327868852459018E-3</c:v>
                </c:pt>
                <c:pt idx="6">
                  <c:v>1.0475409836065574E-2</c:v>
                </c:pt>
                <c:pt idx="7">
                  <c:v>2.0409836065573769E-2</c:v>
                </c:pt>
                <c:pt idx="8">
                  <c:v>3.2114754098360655E-2</c:v>
                </c:pt>
                <c:pt idx="9">
                  <c:v>3.8852459016393441E-2</c:v>
                </c:pt>
                <c:pt idx="10">
                  <c:v>4.0770491803278693E-2</c:v>
                </c:pt>
                <c:pt idx="11">
                  <c:v>3.8655737704918036E-2</c:v>
                </c:pt>
                <c:pt idx="12">
                  <c:v>3.8557377049180323E-2</c:v>
                </c:pt>
                <c:pt idx="13">
                  <c:v>3.7081967213114755E-2</c:v>
                </c:pt>
                <c:pt idx="14">
                  <c:v>3.3885245901639348E-2</c:v>
                </c:pt>
                <c:pt idx="15">
                  <c:v>3.0147540983606558E-2</c:v>
                </c:pt>
                <c:pt idx="16">
                  <c:v>2.7934426229508199E-2</c:v>
                </c:pt>
                <c:pt idx="17">
                  <c:v>2.8672131147540983E-2</c:v>
                </c:pt>
                <c:pt idx="18">
                  <c:v>2.695081967213115E-2</c:v>
                </c:pt>
                <c:pt idx="19">
                  <c:v>2.3360655737704919E-2</c:v>
                </c:pt>
                <c:pt idx="20">
                  <c:v>1.9721311475409835E-2</c:v>
                </c:pt>
                <c:pt idx="21">
                  <c:v>1.4655737704918034E-2</c:v>
                </c:pt>
                <c:pt idx="22">
                  <c:v>1.0229508196721311E-2</c:v>
                </c:pt>
                <c:pt idx="23">
                  <c:v>5.4098360655737707E-3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943-B15E-6074B3E5044C}"/>
            </c:ext>
          </c:extLst>
        </c:ser>
        <c:ser>
          <c:idx val="1"/>
          <c:order val="1"/>
          <c:tx>
            <c:strRef>
              <c:f>'PCS 44'!$C$4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44'!$C$5:$C$28</c:f>
              <c:numCache>
                <c:formatCode>0.00%</c:formatCode>
                <c:ptCount val="24"/>
                <c:pt idx="0">
                  <c:v>3.7606557377049183E-3</c:v>
                </c:pt>
                <c:pt idx="1">
                  <c:v>2.6426229508196724E-3</c:v>
                </c:pt>
                <c:pt idx="2">
                  <c:v>1.5245901639344263E-3</c:v>
                </c:pt>
                <c:pt idx="3">
                  <c:v>1.0163934426229509E-3</c:v>
                </c:pt>
                <c:pt idx="4">
                  <c:v>1.8803278688524592E-3</c:v>
                </c:pt>
                <c:pt idx="5">
                  <c:v>4.3704918032786881E-3</c:v>
                </c:pt>
                <c:pt idx="6">
                  <c:v>1.3568852459016395E-2</c:v>
                </c:pt>
                <c:pt idx="7">
                  <c:v>2.6883606557377052E-2</c:v>
                </c:pt>
                <c:pt idx="8">
                  <c:v>3.364262295081967E-2</c:v>
                </c:pt>
                <c:pt idx="9">
                  <c:v>3.6539344262295083E-2</c:v>
                </c:pt>
                <c:pt idx="10">
                  <c:v>3.6895081967213118E-2</c:v>
                </c:pt>
                <c:pt idx="11">
                  <c:v>3.5573770491803283E-2</c:v>
                </c:pt>
                <c:pt idx="12">
                  <c:v>3.3998360655737705E-2</c:v>
                </c:pt>
                <c:pt idx="13">
                  <c:v>3.3439344262295077E-2</c:v>
                </c:pt>
                <c:pt idx="14">
                  <c:v>3.3439344262295077E-2</c:v>
                </c:pt>
                <c:pt idx="15">
                  <c:v>3.3185245901639342E-2</c:v>
                </c:pt>
                <c:pt idx="16">
                  <c:v>3.2118032786885249E-2</c:v>
                </c:pt>
                <c:pt idx="17">
                  <c:v>2.9475409836065575E-2</c:v>
                </c:pt>
                <c:pt idx="18">
                  <c:v>2.7086885245901637E-2</c:v>
                </c:pt>
                <c:pt idx="19">
                  <c:v>2.5460655737704917E-2</c:v>
                </c:pt>
                <c:pt idx="20">
                  <c:v>2.352950819672131E-2</c:v>
                </c:pt>
                <c:pt idx="21">
                  <c:v>1.9718032786885244E-2</c:v>
                </c:pt>
                <c:pt idx="22">
                  <c:v>1.2247540983606557E-2</c:v>
                </c:pt>
                <c:pt idx="23">
                  <c:v>6.250819672131148E-3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943-B15E-6074B3E5044C}"/>
            </c:ext>
          </c:extLst>
        </c:ser>
        <c:ser>
          <c:idx val="2"/>
          <c:order val="2"/>
          <c:tx>
            <c:strRef>
              <c:f>'PCS 44'!$D$4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44'!$D$5:$D$28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3.8E-3</c:v>
                </c:pt>
                <c:pt idx="5">
                  <c:v>8.3999999999999995E-3</c:v>
                </c:pt>
                <c:pt idx="6">
                  <c:v>2.4E-2</c:v>
                </c:pt>
                <c:pt idx="7">
                  <c:v>4.7199999999999999E-2</c:v>
                </c:pt>
                <c:pt idx="8">
                  <c:v>6.5699999999999995E-2</c:v>
                </c:pt>
                <c:pt idx="9">
                  <c:v>7.5499999999999998E-2</c:v>
                </c:pt>
                <c:pt idx="10">
                  <c:v>7.7799999999999994E-2</c:v>
                </c:pt>
                <c:pt idx="11">
                  <c:v>7.4300000000000005E-2</c:v>
                </c:pt>
                <c:pt idx="12">
                  <c:v>7.2599999999999998E-2</c:v>
                </c:pt>
                <c:pt idx="13">
                  <c:v>7.0599999999999996E-2</c:v>
                </c:pt>
                <c:pt idx="14">
                  <c:v>6.7400000000000002E-2</c:v>
                </c:pt>
                <c:pt idx="15">
                  <c:v>6.3299999999999995E-2</c:v>
                </c:pt>
                <c:pt idx="16">
                  <c:v>0.06</c:v>
                </c:pt>
                <c:pt idx="17">
                  <c:v>5.8099999999999999E-2</c:v>
                </c:pt>
                <c:pt idx="18">
                  <c:v>5.4100000000000002E-2</c:v>
                </c:pt>
                <c:pt idx="19">
                  <c:v>4.8800000000000003E-2</c:v>
                </c:pt>
                <c:pt idx="20">
                  <c:v>4.3200000000000002E-2</c:v>
                </c:pt>
                <c:pt idx="21">
                  <c:v>3.4299999999999997E-2</c:v>
                </c:pt>
                <c:pt idx="22">
                  <c:v>2.2499999999999999E-2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943-B15E-6074B3E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B2-4F29-96DF-F288367BD4F2}"/>
            </c:ext>
          </c:extLst>
        </c:ser>
        <c:ser>
          <c:idx val="1"/>
          <c:order val="1"/>
          <c:tx>
            <c:strRef>
              <c:f>'PCS 44'!$H$4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1.02</c:v>
                </c:pt>
                <c:pt idx="2">
                  <c:v>1.02</c:v>
                </c:pt>
                <c:pt idx="3">
                  <c:v>1.07</c:v>
                </c:pt>
                <c:pt idx="4">
                  <c:v>1.04</c:v>
                </c:pt>
                <c:pt idx="5">
                  <c:v>1</c:v>
                </c:pt>
                <c:pt idx="6">
                  <c:v>1.03</c:v>
                </c:pt>
                <c:pt idx="7">
                  <c:v>0.91</c:v>
                </c:pt>
                <c:pt idx="8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2-4F29-96DF-F288367B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45'!$B$5:$B$28</c:f>
              <c:numCache>
                <c:formatCode>0.00%</c:formatCode>
                <c:ptCount val="24"/>
                <c:pt idx="0">
                  <c:v>3.286466165413534E-3</c:v>
                </c:pt>
                <c:pt idx="1">
                  <c:v>2.120300751879699E-3</c:v>
                </c:pt>
                <c:pt idx="2">
                  <c:v>1.4842105263157893E-3</c:v>
                </c:pt>
                <c:pt idx="3">
                  <c:v>1.431203007518797E-3</c:v>
                </c:pt>
                <c:pt idx="4">
                  <c:v>2.2263157894736843E-3</c:v>
                </c:pt>
                <c:pt idx="5">
                  <c:v>5.2477443609022555E-3</c:v>
                </c:pt>
                <c:pt idx="6">
                  <c:v>1.4206015037593984E-2</c:v>
                </c:pt>
                <c:pt idx="7">
                  <c:v>2.798796992481203E-2</c:v>
                </c:pt>
                <c:pt idx="8">
                  <c:v>3.0956390977443612E-2</c:v>
                </c:pt>
                <c:pt idx="9">
                  <c:v>2.9737218045112781E-2</c:v>
                </c:pt>
                <c:pt idx="10">
                  <c:v>3.138045112781955E-2</c:v>
                </c:pt>
                <c:pt idx="11">
                  <c:v>3.4772932330827067E-2</c:v>
                </c:pt>
                <c:pt idx="12">
                  <c:v>3.7741353383458645E-2</c:v>
                </c:pt>
                <c:pt idx="13">
                  <c:v>3.8483458646616543E-2</c:v>
                </c:pt>
                <c:pt idx="14">
                  <c:v>4.1027819548872177E-2</c:v>
                </c:pt>
                <c:pt idx="15">
                  <c:v>4.4579323308270677E-2</c:v>
                </c:pt>
                <c:pt idx="16">
                  <c:v>4.5003383458646622E-2</c:v>
                </c:pt>
                <c:pt idx="17">
                  <c:v>4.1504887218045114E-2</c:v>
                </c:pt>
                <c:pt idx="18">
                  <c:v>3.2175563909774434E-2</c:v>
                </c:pt>
                <c:pt idx="19">
                  <c:v>2.3217293233082702E-2</c:v>
                </c:pt>
                <c:pt idx="20">
                  <c:v>1.6061278195488724E-2</c:v>
                </c:pt>
                <c:pt idx="21">
                  <c:v>1.1396616541353382E-2</c:v>
                </c:pt>
                <c:pt idx="22">
                  <c:v>8.1631578947368427E-3</c:v>
                </c:pt>
                <c:pt idx="23">
                  <c:v>5.7778195488721804E-3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C-4974-8AA3-4D79D6307E86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45'!$C$5:$C$28</c:f>
              <c:numCache>
                <c:formatCode>0.00%</c:formatCode>
                <c:ptCount val="24"/>
                <c:pt idx="0">
                  <c:v>2.1616541353383458E-3</c:v>
                </c:pt>
                <c:pt idx="1">
                  <c:v>1.5037593984962407E-3</c:v>
                </c:pt>
                <c:pt idx="2">
                  <c:v>1.4097744360902255E-3</c:v>
                </c:pt>
                <c:pt idx="3">
                  <c:v>2.0676691729323306E-3</c:v>
                </c:pt>
                <c:pt idx="4">
                  <c:v>4.2293233082706765E-3</c:v>
                </c:pt>
                <c:pt idx="5">
                  <c:v>1.2406015037593985E-2</c:v>
                </c:pt>
                <c:pt idx="6">
                  <c:v>3.0169172932330821E-2</c:v>
                </c:pt>
                <c:pt idx="7">
                  <c:v>3.8157894736842099E-2</c:v>
                </c:pt>
                <c:pt idx="8">
                  <c:v>3.641917293233083E-2</c:v>
                </c:pt>
                <c:pt idx="9">
                  <c:v>3.3505639097744358E-2</c:v>
                </c:pt>
                <c:pt idx="10">
                  <c:v>3.1860902255639097E-2</c:v>
                </c:pt>
                <c:pt idx="11">
                  <c:v>3.1672932330827068E-2</c:v>
                </c:pt>
                <c:pt idx="12">
                  <c:v>3.2612781954887218E-2</c:v>
                </c:pt>
                <c:pt idx="13">
                  <c:v>3.1672932330827068E-2</c:v>
                </c:pt>
                <c:pt idx="14">
                  <c:v>3.0733082706766918E-2</c:v>
                </c:pt>
                <c:pt idx="15">
                  <c:v>2.9981203007518796E-2</c:v>
                </c:pt>
                <c:pt idx="16">
                  <c:v>2.9323308270676692E-2</c:v>
                </c:pt>
                <c:pt idx="17">
                  <c:v>2.7396616541353384E-2</c:v>
                </c:pt>
                <c:pt idx="18">
                  <c:v>2.1898496240601504E-2</c:v>
                </c:pt>
                <c:pt idx="19">
                  <c:v>1.4755639097744359E-2</c:v>
                </c:pt>
                <c:pt idx="20">
                  <c:v>9.9154135338345873E-3</c:v>
                </c:pt>
                <c:pt idx="21">
                  <c:v>7.4248120300751891E-3</c:v>
                </c:pt>
                <c:pt idx="22">
                  <c:v>5.31015037593985E-3</c:v>
                </c:pt>
                <c:pt idx="23">
                  <c:v>3.2894736842105261E-3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C-4974-8AA3-4D79D6307E86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45'!$D$5:$D$28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3.5999999999999999E-3</c:v>
                </c:pt>
                <c:pt idx="2">
                  <c:v>2.8999999999999998E-3</c:v>
                </c:pt>
                <c:pt idx="3">
                  <c:v>3.5000000000000001E-3</c:v>
                </c:pt>
                <c:pt idx="4">
                  <c:v>6.4999999999999997E-3</c:v>
                </c:pt>
                <c:pt idx="5">
                  <c:v>1.7600000000000001E-2</c:v>
                </c:pt>
                <c:pt idx="6">
                  <c:v>4.4299999999999999E-2</c:v>
                </c:pt>
                <c:pt idx="7">
                  <c:v>6.6100000000000006E-2</c:v>
                </c:pt>
                <c:pt idx="8">
                  <c:v>6.7299999999999999E-2</c:v>
                </c:pt>
                <c:pt idx="9">
                  <c:v>6.3200000000000006E-2</c:v>
                </c:pt>
                <c:pt idx="10">
                  <c:v>6.3200000000000006E-2</c:v>
                </c:pt>
                <c:pt idx="11">
                  <c:v>6.6400000000000001E-2</c:v>
                </c:pt>
                <c:pt idx="12">
                  <c:v>7.0300000000000001E-2</c:v>
                </c:pt>
                <c:pt idx="13">
                  <c:v>7.0199999999999999E-2</c:v>
                </c:pt>
                <c:pt idx="14">
                  <c:v>7.1800000000000003E-2</c:v>
                </c:pt>
                <c:pt idx="15">
                  <c:v>7.46E-2</c:v>
                </c:pt>
                <c:pt idx="16">
                  <c:v>7.4399999999999994E-2</c:v>
                </c:pt>
                <c:pt idx="17">
                  <c:v>6.9000000000000006E-2</c:v>
                </c:pt>
                <c:pt idx="18">
                  <c:v>5.4100000000000002E-2</c:v>
                </c:pt>
                <c:pt idx="19">
                  <c:v>3.7999999999999999E-2</c:v>
                </c:pt>
                <c:pt idx="20">
                  <c:v>2.5999999999999999E-2</c:v>
                </c:pt>
                <c:pt idx="21">
                  <c:v>1.89E-2</c:v>
                </c:pt>
                <c:pt idx="22">
                  <c:v>1.35E-2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C-4974-8AA3-4D79D630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257-47D3-B3C0-27C6A4D3D684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1.01</c:v>
                </c:pt>
                <c:pt idx="1">
                  <c:v>1.06</c:v>
                </c:pt>
                <c:pt idx="2">
                  <c:v>1.02</c:v>
                </c:pt>
                <c:pt idx="3">
                  <c:v>1.05</c:v>
                </c:pt>
                <c:pt idx="4">
                  <c:v>1.03</c:v>
                </c:pt>
                <c:pt idx="5">
                  <c:v>0.93</c:v>
                </c:pt>
                <c:pt idx="6">
                  <c:v>0.97</c:v>
                </c:pt>
                <c:pt idx="9">
                  <c:v>1.01</c:v>
                </c:pt>
                <c:pt idx="10">
                  <c:v>0.98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7-47D3-B3C0-27C6A4D3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46'!$B$5:$B$28</c:f>
              <c:numCache>
                <c:formatCode>0.00%</c:formatCode>
                <c:ptCount val="24"/>
                <c:pt idx="0">
                  <c:v>1.9210762331838564E-3</c:v>
                </c:pt>
                <c:pt idx="1">
                  <c:v>1.3340807174887892E-3</c:v>
                </c:pt>
                <c:pt idx="2">
                  <c:v>1.1739910313901347E-3</c:v>
                </c:pt>
                <c:pt idx="3">
                  <c:v>1.8143497757847533E-3</c:v>
                </c:pt>
                <c:pt idx="4">
                  <c:v>4.0022421524663681E-3</c:v>
                </c:pt>
                <c:pt idx="5">
                  <c:v>9.4986547085201788E-3</c:v>
                </c:pt>
                <c:pt idx="6">
                  <c:v>2.1665470852017938E-2</c:v>
                </c:pt>
                <c:pt idx="7">
                  <c:v>3.2124663677130044E-2</c:v>
                </c:pt>
                <c:pt idx="8">
                  <c:v>3.1911210762331839E-2</c:v>
                </c:pt>
                <c:pt idx="9">
                  <c:v>3.553991031390135E-2</c:v>
                </c:pt>
                <c:pt idx="10">
                  <c:v>3.7621076233183851E-2</c:v>
                </c:pt>
                <c:pt idx="11">
                  <c:v>3.8528251121076232E-2</c:v>
                </c:pt>
                <c:pt idx="12">
                  <c:v>3.7994618834080715E-2</c:v>
                </c:pt>
                <c:pt idx="13">
                  <c:v>3.8314798206278033E-2</c:v>
                </c:pt>
                <c:pt idx="14">
                  <c:v>4.0449327354260094E-2</c:v>
                </c:pt>
                <c:pt idx="15">
                  <c:v>4.1569955156950673E-2</c:v>
                </c:pt>
                <c:pt idx="16">
                  <c:v>4.1303139013452915E-2</c:v>
                </c:pt>
                <c:pt idx="17">
                  <c:v>3.3992376681614353E-2</c:v>
                </c:pt>
                <c:pt idx="18">
                  <c:v>2.5560986547085201E-2</c:v>
                </c:pt>
                <c:pt idx="19">
                  <c:v>2.1612107623318385E-2</c:v>
                </c:pt>
                <c:pt idx="20">
                  <c:v>1.4354708520179373E-2</c:v>
                </c:pt>
                <c:pt idx="21">
                  <c:v>1.0459192825112106E-2</c:v>
                </c:pt>
                <c:pt idx="22">
                  <c:v>6.7237668161434973E-3</c:v>
                </c:pt>
                <c:pt idx="23">
                  <c:v>4.1089686098654717E-3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91E-82A2-74A704E32046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46'!$C$5:$C$28</c:f>
              <c:numCache>
                <c:formatCode>0.00%</c:formatCode>
                <c:ptCount val="24"/>
                <c:pt idx="0">
                  <c:v>2.1452914798206278E-3</c:v>
                </c:pt>
                <c:pt idx="1">
                  <c:v>1.3991031390134529E-3</c:v>
                </c:pt>
                <c:pt idx="2">
                  <c:v>1.0726457399103139E-3</c:v>
                </c:pt>
                <c:pt idx="3">
                  <c:v>1.3524663677130042E-3</c:v>
                </c:pt>
                <c:pt idx="4">
                  <c:v>3.4511210762331844E-3</c:v>
                </c:pt>
                <c:pt idx="5">
                  <c:v>1.1146188340807175E-2</c:v>
                </c:pt>
                <c:pt idx="6">
                  <c:v>2.7095964125560538E-2</c:v>
                </c:pt>
                <c:pt idx="7">
                  <c:v>3.1433183856502241E-2</c:v>
                </c:pt>
                <c:pt idx="8">
                  <c:v>3.1199999999999999E-2</c:v>
                </c:pt>
                <c:pt idx="9">
                  <c:v>3.0547085201793726E-2</c:v>
                </c:pt>
                <c:pt idx="10">
                  <c:v>3.1293273542600898E-2</c:v>
                </c:pt>
                <c:pt idx="11">
                  <c:v>3.1852914798206282E-2</c:v>
                </c:pt>
                <c:pt idx="12">
                  <c:v>3.269237668161435E-2</c:v>
                </c:pt>
                <c:pt idx="13">
                  <c:v>3.2179372197309417E-2</c:v>
                </c:pt>
                <c:pt idx="14">
                  <c:v>3.2039461883408074E-2</c:v>
                </c:pt>
                <c:pt idx="15">
                  <c:v>3.2086098654708517E-2</c:v>
                </c:pt>
                <c:pt idx="16">
                  <c:v>3.2132735426008974E-2</c:v>
                </c:pt>
                <c:pt idx="17">
                  <c:v>2.9847533632286996E-2</c:v>
                </c:pt>
                <c:pt idx="18">
                  <c:v>2.3971300448430495E-2</c:v>
                </c:pt>
                <c:pt idx="19">
                  <c:v>1.6229596412556051E-2</c:v>
                </c:pt>
                <c:pt idx="20">
                  <c:v>1.221883408071749E-2</c:v>
                </c:pt>
                <c:pt idx="21">
                  <c:v>9.1408071748878932E-3</c:v>
                </c:pt>
                <c:pt idx="22">
                  <c:v>6.3426008968609868E-3</c:v>
                </c:pt>
                <c:pt idx="23">
                  <c:v>3.4977578475336325E-3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91E-82A2-74A704E32046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46'!$D$5:$D$28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3.2000000000000002E-3</c:v>
                </c:pt>
                <c:pt idx="4">
                  <c:v>7.4000000000000003E-3</c:v>
                </c:pt>
                <c:pt idx="5">
                  <c:v>2.06E-2</c:v>
                </c:pt>
                <c:pt idx="6">
                  <c:v>4.87E-2</c:v>
                </c:pt>
                <c:pt idx="7">
                  <c:v>6.3500000000000001E-2</c:v>
                </c:pt>
                <c:pt idx="8">
                  <c:v>6.3100000000000003E-2</c:v>
                </c:pt>
                <c:pt idx="9">
                  <c:v>6.6100000000000006E-2</c:v>
                </c:pt>
                <c:pt idx="10">
                  <c:v>6.8900000000000003E-2</c:v>
                </c:pt>
                <c:pt idx="11">
                  <c:v>7.0400000000000004E-2</c:v>
                </c:pt>
                <c:pt idx="12">
                  <c:v>7.0699999999999999E-2</c:v>
                </c:pt>
                <c:pt idx="13">
                  <c:v>7.0499999999999993E-2</c:v>
                </c:pt>
                <c:pt idx="14">
                  <c:v>7.2499999999999995E-2</c:v>
                </c:pt>
                <c:pt idx="15">
                  <c:v>7.3700000000000002E-2</c:v>
                </c:pt>
                <c:pt idx="16">
                  <c:v>7.3499999999999996E-2</c:v>
                </c:pt>
                <c:pt idx="17">
                  <c:v>6.3799999999999996E-2</c:v>
                </c:pt>
                <c:pt idx="18">
                  <c:v>4.9599999999999998E-2</c:v>
                </c:pt>
                <c:pt idx="19">
                  <c:v>3.7900000000000003E-2</c:v>
                </c:pt>
                <c:pt idx="20">
                  <c:v>2.6599999999999999E-2</c:v>
                </c:pt>
                <c:pt idx="21">
                  <c:v>1.9599999999999999E-2</c:v>
                </c:pt>
                <c:pt idx="22">
                  <c:v>1.3100000000000001E-2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91E-82A2-74A704E3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570-4001-BE12-FB716284CC78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1.19</c:v>
                </c:pt>
                <c:pt idx="2">
                  <c:v>1.1599999999999999</c:v>
                </c:pt>
                <c:pt idx="3">
                  <c:v>1.1000000000000001</c:v>
                </c:pt>
                <c:pt idx="4">
                  <c:v>0.98</c:v>
                </c:pt>
                <c:pt idx="5">
                  <c:v>0.89</c:v>
                </c:pt>
                <c:pt idx="6">
                  <c:v>0.9</c:v>
                </c:pt>
                <c:pt idx="7">
                  <c:v>0.89</c:v>
                </c:pt>
                <c:pt idx="8">
                  <c:v>0.87</c:v>
                </c:pt>
                <c:pt idx="9">
                  <c:v>0.94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0-4001-BE12-FB716284C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47'!$B$5:$B$28</c:f>
              <c:numCache>
                <c:formatCode>0.00%</c:formatCode>
                <c:ptCount val="24"/>
                <c:pt idx="0">
                  <c:v>1.8241525423728815E-3</c:v>
                </c:pt>
                <c:pt idx="1">
                  <c:v>1.2508474576271185E-3</c:v>
                </c:pt>
                <c:pt idx="2">
                  <c:v>8.8601694915254236E-4</c:v>
                </c:pt>
                <c:pt idx="3">
                  <c:v>7.817796610169491E-4</c:v>
                </c:pt>
                <c:pt idx="4">
                  <c:v>1.1987288135593219E-3</c:v>
                </c:pt>
                <c:pt idx="5">
                  <c:v>2.6580508474576274E-3</c:v>
                </c:pt>
                <c:pt idx="6">
                  <c:v>8.7559322033898303E-3</c:v>
                </c:pt>
                <c:pt idx="7">
                  <c:v>2.3401271186440677E-2</c:v>
                </c:pt>
                <c:pt idx="8">
                  <c:v>2.4964830508474575E-2</c:v>
                </c:pt>
                <c:pt idx="9">
                  <c:v>2.8613135593220339E-2</c:v>
                </c:pt>
                <c:pt idx="10">
                  <c:v>3.2938983050847463E-2</c:v>
                </c:pt>
                <c:pt idx="11">
                  <c:v>3.6326694915254233E-2</c:v>
                </c:pt>
                <c:pt idx="12">
                  <c:v>3.7942372881355935E-2</c:v>
                </c:pt>
                <c:pt idx="13">
                  <c:v>3.8880508474576275E-2</c:v>
                </c:pt>
                <c:pt idx="14">
                  <c:v>4.3988135593220345E-2</c:v>
                </c:pt>
                <c:pt idx="15">
                  <c:v>4.925211864406779E-2</c:v>
                </c:pt>
                <c:pt idx="16">
                  <c:v>5.3213135593220336E-2</c:v>
                </c:pt>
                <c:pt idx="17">
                  <c:v>4.6281355932203387E-2</c:v>
                </c:pt>
                <c:pt idx="18">
                  <c:v>2.9863983050847455E-2</c:v>
                </c:pt>
                <c:pt idx="19">
                  <c:v>2.2358898305084744E-2</c:v>
                </c:pt>
                <c:pt idx="20">
                  <c:v>1.4645338983050848E-2</c:v>
                </c:pt>
                <c:pt idx="21">
                  <c:v>9.9025423728813563E-3</c:v>
                </c:pt>
                <c:pt idx="22">
                  <c:v>6.6711864406779663E-3</c:v>
                </c:pt>
                <c:pt idx="23">
                  <c:v>4.6385593220338982E-3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076-9FD2-E7DFDE0E2B04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47'!$C$5:$C$28</c:f>
              <c:numCache>
                <c:formatCode>0.00%</c:formatCode>
                <c:ptCount val="24"/>
                <c:pt idx="0">
                  <c:v>1.5322033898305086E-3</c:v>
                </c:pt>
                <c:pt idx="1">
                  <c:v>1.0055084745762711E-3</c:v>
                </c:pt>
                <c:pt idx="2">
                  <c:v>8.1398305084745754E-4</c:v>
                </c:pt>
                <c:pt idx="3">
                  <c:v>9.5762711864406783E-4</c:v>
                </c:pt>
                <c:pt idx="4">
                  <c:v>2.0588983050847461E-3</c:v>
                </c:pt>
                <c:pt idx="5">
                  <c:v>6.9427966101694915E-3</c:v>
                </c:pt>
                <c:pt idx="6">
                  <c:v>2.6143220338983052E-2</c:v>
                </c:pt>
                <c:pt idx="7">
                  <c:v>3.8783898305084746E-2</c:v>
                </c:pt>
                <c:pt idx="8">
                  <c:v>3.8496610169491526E-2</c:v>
                </c:pt>
                <c:pt idx="9">
                  <c:v>3.3804237288135593E-2</c:v>
                </c:pt>
                <c:pt idx="10">
                  <c:v>3.2846610169491523E-2</c:v>
                </c:pt>
                <c:pt idx="11">
                  <c:v>3.2607203389830509E-2</c:v>
                </c:pt>
                <c:pt idx="12">
                  <c:v>3.3612711864406779E-2</c:v>
                </c:pt>
                <c:pt idx="13">
                  <c:v>3.3852118644067793E-2</c:v>
                </c:pt>
                <c:pt idx="14">
                  <c:v>3.413940677966102E-2</c:v>
                </c:pt>
                <c:pt idx="15">
                  <c:v>3.3229661016949151E-2</c:v>
                </c:pt>
                <c:pt idx="16">
                  <c:v>3.1170762711864412E-2</c:v>
                </c:pt>
                <c:pt idx="17">
                  <c:v>2.8537288135593222E-2</c:v>
                </c:pt>
                <c:pt idx="18">
                  <c:v>2.3844915254237289E-2</c:v>
                </c:pt>
                <c:pt idx="19">
                  <c:v>1.5992372881355934E-2</c:v>
                </c:pt>
                <c:pt idx="20">
                  <c:v>1.1635169491525422E-2</c:v>
                </c:pt>
                <c:pt idx="21">
                  <c:v>8.4271186440677982E-3</c:v>
                </c:pt>
                <c:pt idx="22">
                  <c:v>5.4584745762711858E-3</c:v>
                </c:pt>
                <c:pt idx="23">
                  <c:v>2.9207627118644072E-3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4-4076-9FD2-E7DFDE0E2B04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47'!$D$5:$D$28</c:f>
              <c:numCache>
                <c:formatCode>0.00%</c:formatCode>
                <c:ptCount val="24"/>
                <c:pt idx="0">
                  <c:v>3.3999999999999998E-3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9.5999999999999992E-3</c:v>
                </c:pt>
                <c:pt idx="6">
                  <c:v>3.4799999999999998E-2</c:v>
                </c:pt>
                <c:pt idx="7">
                  <c:v>6.2100000000000002E-2</c:v>
                </c:pt>
                <c:pt idx="8">
                  <c:v>6.3399999999999998E-2</c:v>
                </c:pt>
                <c:pt idx="9">
                  <c:v>6.2399999999999997E-2</c:v>
                </c:pt>
                <c:pt idx="10">
                  <c:v>6.5799999999999997E-2</c:v>
                </c:pt>
                <c:pt idx="11">
                  <c:v>6.8900000000000003E-2</c:v>
                </c:pt>
                <c:pt idx="12">
                  <c:v>7.1599999999999997E-2</c:v>
                </c:pt>
                <c:pt idx="13">
                  <c:v>7.2700000000000001E-2</c:v>
                </c:pt>
                <c:pt idx="14">
                  <c:v>7.8100000000000003E-2</c:v>
                </c:pt>
                <c:pt idx="15">
                  <c:v>8.2500000000000004E-2</c:v>
                </c:pt>
                <c:pt idx="16">
                  <c:v>8.4400000000000003E-2</c:v>
                </c:pt>
                <c:pt idx="17">
                  <c:v>7.4899999999999994E-2</c:v>
                </c:pt>
                <c:pt idx="18">
                  <c:v>5.3699999999999998E-2</c:v>
                </c:pt>
                <c:pt idx="19">
                  <c:v>3.8399999999999997E-2</c:v>
                </c:pt>
                <c:pt idx="20">
                  <c:v>2.63E-2</c:v>
                </c:pt>
                <c:pt idx="21">
                  <c:v>1.83E-2</c:v>
                </c:pt>
                <c:pt idx="22">
                  <c:v>1.21E-2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4-4076-9FD2-E7DFDE0E2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7'!$B$5:$B$28</c:f>
              <c:numCache>
                <c:formatCode>0.00%</c:formatCode>
                <c:ptCount val="24"/>
                <c:pt idx="0">
                  <c:v>1.7653508771929825E-3</c:v>
                </c:pt>
                <c:pt idx="1">
                  <c:v>1.0087719298245614E-3</c:v>
                </c:pt>
                <c:pt idx="2">
                  <c:v>6.557017543859649E-4</c:v>
                </c:pt>
                <c:pt idx="3">
                  <c:v>6.0526315789473676E-4</c:v>
                </c:pt>
                <c:pt idx="4">
                  <c:v>1.1096491228070175E-3</c:v>
                </c:pt>
                <c:pt idx="5">
                  <c:v>2.3706140350877197E-3</c:v>
                </c:pt>
                <c:pt idx="6">
                  <c:v>6.0526315789473685E-3</c:v>
                </c:pt>
                <c:pt idx="7">
                  <c:v>1.4728070175438597E-2</c:v>
                </c:pt>
                <c:pt idx="8">
                  <c:v>2.2344298245614035E-2</c:v>
                </c:pt>
                <c:pt idx="9">
                  <c:v>2.8296052631578947E-2</c:v>
                </c:pt>
                <c:pt idx="10">
                  <c:v>3.3188596491228066E-2</c:v>
                </c:pt>
                <c:pt idx="11">
                  <c:v>3.671929824561404E-2</c:v>
                </c:pt>
                <c:pt idx="12">
                  <c:v>3.9392543859649125E-2</c:v>
                </c:pt>
                <c:pt idx="13">
                  <c:v>3.9291666666666662E-2</c:v>
                </c:pt>
                <c:pt idx="14">
                  <c:v>4.0603070175438599E-2</c:v>
                </c:pt>
                <c:pt idx="15">
                  <c:v>4.4285087719298247E-2</c:v>
                </c:pt>
                <c:pt idx="16">
                  <c:v>4.357894736842105E-2</c:v>
                </c:pt>
                <c:pt idx="17">
                  <c:v>3.9594298245614036E-2</c:v>
                </c:pt>
                <c:pt idx="18">
                  <c:v>3.1927631578947367E-2</c:v>
                </c:pt>
                <c:pt idx="19">
                  <c:v>2.6782894736842103E-2</c:v>
                </c:pt>
                <c:pt idx="20">
                  <c:v>2.4361842105263161E-2</c:v>
                </c:pt>
                <c:pt idx="21">
                  <c:v>1.412280701754386E-2</c:v>
                </c:pt>
                <c:pt idx="22">
                  <c:v>7.9188596491228062E-3</c:v>
                </c:pt>
                <c:pt idx="23">
                  <c:v>3.6820175438596493E-3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7-4EB4-9905-1332C7C00167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7'!$C$5:$C$28</c:f>
              <c:numCache>
                <c:formatCode>0.00%</c:formatCode>
                <c:ptCount val="24"/>
                <c:pt idx="0">
                  <c:v>1.8833333333333332E-3</c:v>
                </c:pt>
                <c:pt idx="1">
                  <c:v>1.0903508771929827E-3</c:v>
                </c:pt>
                <c:pt idx="2">
                  <c:v>6.4429824561403504E-4</c:v>
                </c:pt>
                <c:pt idx="3">
                  <c:v>4.4605263157894735E-4</c:v>
                </c:pt>
                <c:pt idx="4">
                  <c:v>6.4429824561403504E-4</c:v>
                </c:pt>
                <c:pt idx="5">
                  <c:v>2.5771929824561402E-3</c:v>
                </c:pt>
                <c:pt idx="6">
                  <c:v>1.1993859649122807E-2</c:v>
                </c:pt>
                <c:pt idx="7">
                  <c:v>2.4285087719298246E-2</c:v>
                </c:pt>
                <c:pt idx="8">
                  <c:v>3.2908771929824561E-2</c:v>
                </c:pt>
                <c:pt idx="9">
                  <c:v>3.6229385964912278E-2</c:v>
                </c:pt>
                <c:pt idx="10">
                  <c:v>3.8608333333333335E-2</c:v>
                </c:pt>
                <c:pt idx="11">
                  <c:v>4.0689912280701755E-2</c:v>
                </c:pt>
                <c:pt idx="12">
                  <c:v>4.2325438596491231E-2</c:v>
                </c:pt>
                <c:pt idx="13">
                  <c:v>3.9996052631578946E-2</c:v>
                </c:pt>
                <c:pt idx="14">
                  <c:v>3.6526754385964914E-2</c:v>
                </c:pt>
                <c:pt idx="15">
                  <c:v>3.3800877192982456E-2</c:v>
                </c:pt>
                <c:pt idx="16">
                  <c:v>3.216535087719298E-2</c:v>
                </c:pt>
                <c:pt idx="17">
                  <c:v>3.112456140350877E-2</c:v>
                </c:pt>
                <c:pt idx="18">
                  <c:v>2.8943859649122806E-2</c:v>
                </c:pt>
                <c:pt idx="19">
                  <c:v>2.2847807017543863E-2</c:v>
                </c:pt>
                <c:pt idx="20">
                  <c:v>1.5463157894736842E-2</c:v>
                </c:pt>
                <c:pt idx="21">
                  <c:v>1.055657894736842E-2</c:v>
                </c:pt>
                <c:pt idx="22">
                  <c:v>6.5421052631578942E-3</c:v>
                </c:pt>
                <c:pt idx="23">
                  <c:v>3.4197368421052632E-3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7-4EB4-9905-1332C7C00167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7'!$D$5:$D$28</c:f>
              <c:numCache>
                <c:formatCode>0.00%</c:formatCode>
                <c:ptCount val="24"/>
                <c:pt idx="0">
                  <c:v>3.5999999999999999E-3</c:v>
                </c:pt>
                <c:pt idx="1">
                  <c:v>2.0999999999999999E-3</c:v>
                </c:pt>
                <c:pt idx="2">
                  <c:v>1.2999999999999999E-3</c:v>
                </c:pt>
                <c:pt idx="3">
                  <c:v>1E-3</c:v>
                </c:pt>
                <c:pt idx="4">
                  <c:v>1.6999999999999999E-3</c:v>
                </c:pt>
                <c:pt idx="5">
                  <c:v>4.8999999999999998E-3</c:v>
                </c:pt>
                <c:pt idx="6">
                  <c:v>1.7999999999999999E-2</c:v>
                </c:pt>
                <c:pt idx="7">
                  <c:v>3.9E-2</c:v>
                </c:pt>
                <c:pt idx="8">
                  <c:v>5.5199999999999999E-2</c:v>
                </c:pt>
                <c:pt idx="9">
                  <c:v>6.4500000000000002E-2</c:v>
                </c:pt>
                <c:pt idx="10">
                  <c:v>7.1800000000000003E-2</c:v>
                </c:pt>
                <c:pt idx="11">
                  <c:v>7.7399999999999997E-2</c:v>
                </c:pt>
                <c:pt idx="12">
                  <c:v>8.1699999999999995E-2</c:v>
                </c:pt>
                <c:pt idx="13">
                  <c:v>7.9299999999999995E-2</c:v>
                </c:pt>
                <c:pt idx="14">
                  <c:v>7.7100000000000002E-2</c:v>
                </c:pt>
                <c:pt idx="15">
                  <c:v>7.8100000000000003E-2</c:v>
                </c:pt>
                <c:pt idx="16">
                  <c:v>7.5800000000000006E-2</c:v>
                </c:pt>
                <c:pt idx="17">
                  <c:v>7.0699999999999999E-2</c:v>
                </c:pt>
                <c:pt idx="18">
                  <c:v>6.0900000000000003E-2</c:v>
                </c:pt>
                <c:pt idx="19">
                  <c:v>4.9599999999999998E-2</c:v>
                </c:pt>
                <c:pt idx="20">
                  <c:v>3.9800000000000002E-2</c:v>
                </c:pt>
                <c:pt idx="21">
                  <c:v>2.47E-2</c:v>
                </c:pt>
                <c:pt idx="22">
                  <c:v>1.44E-2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C-472D-B096-2CD45E22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12-4BF0-9650-2B62FF454BD6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1.1399999999999999</c:v>
                </c:pt>
                <c:pt idx="2">
                  <c:v>1.1399999999999999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0.88</c:v>
                </c:pt>
                <c:pt idx="7">
                  <c:v>0.92</c:v>
                </c:pt>
                <c:pt idx="8">
                  <c:v>0.91</c:v>
                </c:pt>
                <c:pt idx="9">
                  <c:v>1.04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2-4BF0-9650-2B62FF45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48'!$B$5:$B$28</c:f>
              <c:numCache>
                <c:formatCode>0.00%</c:formatCode>
                <c:ptCount val="24"/>
                <c:pt idx="0">
                  <c:v>6.2503521126760567E-3</c:v>
                </c:pt>
                <c:pt idx="1">
                  <c:v>4.3035211267605632E-3</c:v>
                </c:pt>
                <c:pt idx="2">
                  <c:v>3.0739436619718311E-3</c:v>
                </c:pt>
                <c:pt idx="3">
                  <c:v>2.305457746478873E-3</c:v>
                </c:pt>
                <c:pt idx="4">
                  <c:v>3.1764084507042252E-3</c:v>
                </c:pt>
                <c:pt idx="5">
                  <c:v>5.1744718309859146E-3</c:v>
                </c:pt>
                <c:pt idx="6">
                  <c:v>1.1732218309859155E-2</c:v>
                </c:pt>
                <c:pt idx="7">
                  <c:v>1.962200704225352E-2</c:v>
                </c:pt>
                <c:pt idx="8">
                  <c:v>1.890475352112676E-2</c:v>
                </c:pt>
                <c:pt idx="9">
                  <c:v>1.7367781690140846E-2</c:v>
                </c:pt>
                <c:pt idx="10">
                  <c:v>1.962200704225352E-2</c:v>
                </c:pt>
                <c:pt idx="11">
                  <c:v>2.3208274647887325E-2</c:v>
                </c:pt>
                <c:pt idx="12">
                  <c:v>2.771672535211268E-2</c:v>
                </c:pt>
                <c:pt idx="13">
                  <c:v>2.9919718309859157E-2</c:v>
                </c:pt>
                <c:pt idx="14">
                  <c:v>3.6938556338028172E-2</c:v>
                </c:pt>
                <c:pt idx="15">
                  <c:v>4.3035211267605636E-2</c:v>
                </c:pt>
                <c:pt idx="16">
                  <c:v>4.6928873239436619E-2</c:v>
                </c:pt>
                <c:pt idx="17">
                  <c:v>4.6314084507042254E-2</c:v>
                </c:pt>
                <c:pt idx="18">
                  <c:v>3.8987852112676059E-2</c:v>
                </c:pt>
                <c:pt idx="19">
                  <c:v>3.2020246478873242E-2</c:v>
                </c:pt>
                <c:pt idx="20">
                  <c:v>2.6128521126760562E-2</c:v>
                </c:pt>
                <c:pt idx="21">
                  <c:v>2.0390492957746479E-2</c:v>
                </c:pt>
                <c:pt idx="22">
                  <c:v>1.7111619718309858E-2</c:v>
                </c:pt>
                <c:pt idx="23">
                  <c:v>1.1885915492957746E-2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F-48CB-9B6E-D2E09F239445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48'!$C$5:$C$28</c:f>
              <c:numCache>
                <c:formatCode>0.00%</c:formatCode>
                <c:ptCount val="24"/>
                <c:pt idx="0">
                  <c:v>2.6334507042253524E-3</c:v>
                </c:pt>
                <c:pt idx="1">
                  <c:v>2.1457746478873241E-3</c:v>
                </c:pt>
                <c:pt idx="2">
                  <c:v>2.0482394366197181E-3</c:v>
                </c:pt>
                <c:pt idx="3">
                  <c:v>4.9742957746478876E-3</c:v>
                </c:pt>
                <c:pt idx="4">
                  <c:v>1.0338732394366197E-2</c:v>
                </c:pt>
                <c:pt idx="5">
                  <c:v>2.9601936619718307E-2</c:v>
                </c:pt>
                <c:pt idx="6">
                  <c:v>3.7112147887323942E-2</c:v>
                </c:pt>
                <c:pt idx="7">
                  <c:v>3.6380633802816906E-2</c:v>
                </c:pt>
                <c:pt idx="8">
                  <c:v>3.5697887323943661E-2</c:v>
                </c:pt>
                <c:pt idx="9">
                  <c:v>3.3600880281690143E-2</c:v>
                </c:pt>
                <c:pt idx="10">
                  <c:v>3.0284683098591551E-2</c:v>
                </c:pt>
                <c:pt idx="11">
                  <c:v>2.7797535211267606E-2</c:v>
                </c:pt>
                <c:pt idx="12">
                  <c:v>2.7407394366197182E-2</c:v>
                </c:pt>
                <c:pt idx="13">
                  <c:v>2.7017253521126758E-2</c:v>
                </c:pt>
                <c:pt idx="14">
                  <c:v>2.7261091549295777E-2</c:v>
                </c:pt>
                <c:pt idx="15">
                  <c:v>2.7114788732394365E-2</c:v>
                </c:pt>
                <c:pt idx="16">
                  <c:v>2.735862676056338E-2</c:v>
                </c:pt>
                <c:pt idx="17">
                  <c:v>2.6041901408450707E-2</c:v>
                </c:pt>
                <c:pt idx="18">
                  <c:v>2.3652288732394368E-2</c:v>
                </c:pt>
                <c:pt idx="19">
                  <c:v>1.6288380281690142E-2</c:v>
                </c:pt>
                <c:pt idx="20">
                  <c:v>1.2533274647887324E-2</c:v>
                </c:pt>
                <c:pt idx="21">
                  <c:v>9.89982394366197E-3</c:v>
                </c:pt>
                <c:pt idx="22">
                  <c:v>6.7786971830985912E-3</c:v>
                </c:pt>
                <c:pt idx="23">
                  <c:v>3.7551056338028174E-3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F-48CB-9B6E-D2E09F239445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48'!$D$5:$D$28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6.4000000000000003E-3</c:v>
                </c:pt>
                <c:pt idx="2">
                  <c:v>5.1000000000000004E-3</c:v>
                </c:pt>
                <c:pt idx="3">
                  <c:v>7.3000000000000001E-3</c:v>
                </c:pt>
                <c:pt idx="4">
                  <c:v>1.3599999999999999E-2</c:v>
                </c:pt>
                <c:pt idx="5">
                  <c:v>3.4799999999999998E-2</c:v>
                </c:pt>
                <c:pt idx="6">
                  <c:v>4.8899999999999999E-2</c:v>
                </c:pt>
                <c:pt idx="7">
                  <c:v>5.6099999999999997E-2</c:v>
                </c:pt>
                <c:pt idx="8">
                  <c:v>5.4600000000000003E-2</c:v>
                </c:pt>
                <c:pt idx="9">
                  <c:v>5.0999999999999997E-2</c:v>
                </c:pt>
                <c:pt idx="10">
                  <c:v>4.99E-2</c:v>
                </c:pt>
                <c:pt idx="11">
                  <c:v>5.0999999999999997E-2</c:v>
                </c:pt>
                <c:pt idx="12">
                  <c:v>5.5100000000000003E-2</c:v>
                </c:pt>
                <c:pt idx="13">
                  <c:v>5.7000000000000002E-2</c:v>
                </c:pt>
                <c:pt idx="14">
                  <c:v>6.4000000000000001E-2</c:v>
                </c:pt>
                <c:pt idx="15">
                  <c:v>7.0199999999999999E-2</c:v>
                </c:pt>
                <c:pt idx="16">
                  <c:v>7.4200000000000002E-2</c:v>
                </c:pt>
                <c:pt idx="17">
                  <c:v>7.2400000000000006E-2</c:v>
                </c:pt>
                <c:pt idx="18">
                  <c:v>6.2600000000000003E-2</c:v>
                </c:pt>
                <c:pt idx="19">
                  <c:v>4.8399999999999999E-2</c:v>
                </c:pt>
                <c:pt idx="20">
                  <c:v>3.8699999999999998E-2</c:v>
                </c:pt>
                <c:pt idx="21">
                  <c:v>3.0300000000000001E-2</c:v>
                </c:pt>
                <c:pt idx="22">
                  <c:v>2.3900000000000001E-2</c:v>
                </c:pt>
                <c:pt idx="23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F-48CB-9B6E-D2E09F23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F7-4270-A3EB-F6DF569E36BA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1.02</c:v>
                </c:pt>
                <c:pt idx="4">
                  <c:v>1</c:v>
                </c:pt>
                <c:pt idx="5">
                  <c:v>0.94</c:v>
                </c:pt>
                <c:pt idx="6">
                  <c:v>0.96</c:v>
                </c:pt>
                <c:pt idx="7">
                  <c:v>0.98</c:v>
                </c:pt>
                <c:pt idx="8">
                  <c:v>0.95</c:v>
                </c:pt>
                <c:pt idx="9">
                  <c:v>0.97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7-4270-A3EB-F6DF569E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49'!$B$5:$B$28</c:f>
              <c:numCache>
                <c:formatCode>0.00%</c:formatCode>
                <c:ptCount val="24"/>
                <c:pt idx="0">
                  <c:v>2.282208588957055E-3</c:v>
                </c:pt>
                <c:pt idx="1">
                  <c:v>1.5690184049079754E-3</c:v>
                </c:pt>
                <c:pt idx="2">
                  <c:v>1.4739263803680981E-3</c:v>
                </c:pt>
                <c:pt idx="3">
                  <c:v>1.8542944785276073E-3</c:v>
                </c:pt>
                <c:pt idx="4">
                  <c:v>3.4233128834355825E-3</c:v>
                </c:pt>
                <c:pt idx="5">
                  <c:v>8.8911042944785287E-3</c:v>
                </c:pt>
                <c:pt idx="6">
                  <c:v>2.2774539877300611E-2</c:v>
                </c:pt>
                <c:pt idx="7">
                  <c:v>2.928834355828221E-2</c:v>
                </c:pt>
                <c:pt idx="8">
                  <c:v>2.7861963190184049E-2</c:v>
                </c:pt>
                <c:pt idx="9">
                  <c:v>2.8147239263803681E-2</c:v>
                </c:pt>
                <c:pt idx="10">
                  <c:v>3.0144171779141103E-2</c:v>
                </c:pt>
                <c:pt idx="11">
                  <c:v>3.1618098159509202E-2</c:v>
                </c:pt>
                <c:pt idx="12">
                  <c:v>3.3377300613496932E-2</c:v>
                </c:pt>
                <c:pt idx="13">
                  <c:v>3.3852760736196315E-2</c:v>
                </c:pt>
                <c:pt idx="14">
                  <c:v>3.361503067484662E-2</c:v>
                </c:pt>
                <c:pt idx="15">
                  <c:v>3.361503067484662E-2</c:v>
                </c:pt>
                <c:pt idx="16">
                  <c:v>3.3377300613496932E-2</c:v>
                </c:pt>
                <c:pt idx="17">
                  <c:v>3.1713190184049077E-2</c:v>
                </c:pt>
                <c:pt idx="18">
                  <c:v>2.6245398773006134E-2</c:v>
                </c:pt>
                <c:pt idx="19">
                  <c:v>2.0967791411042942E-2</c:v>
                </c:pt>
                <c:pt idx="20">
                  <c:v>1.6450920245398772E-2</c:v>
                </c:pt>
                <c:pt idx="21">
                  <c:v>1.1886503067484663E-2</c:v>
                </c:pt>
                <c:pt idx="22">
                  <c:v>6.9417177914110435E-3</c:v>
                </c:pt>
                <c:pt idx="23">
                  <c:v>4.0889570552147241E-3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F-4031-98DE-306D2402AC07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49'!$C$5:$C$28</c:f>
              <c:numCache>
                <c:formatCode>0.00%</c:formatCode>
                <c:ptCount val="24"/>
                <c:pt idx="0">
                  <c:v>2.7276073619631903E-3</c:v>
                </c:pt>
                <c:pt idx="1">
                  <c:v>1.8358895705521472E-3</c:v>
                </c:pt>
                <c:pt idx="2">
                  <c:v>1.3113496932515337E-3</c:v>
                </c:pt>
                <c:pt idx="3">
                  <c:v>1.3638036809815951E-3</c:v>
                </c:pt>
                <c:pt idx="4">
                  <c:v>2.0981595092024541E-3</c:v>
                </c:pt>
                <c:pt idx="5">
                  <c:v>5.5076687116564424E-3</c:v>
                </c:pt>
                <c:pt idx="6">
                  <c:v>1.7519631901840492E-2</c:v>
                </c:pt>
                <c:pt idx="7">
                  <c:v>2.6541717791411044E-2</c:v>
                </c:pt>
                <c:pt idx="8">
                  <c:v>2.8482515337423311E-2</c:v>
                </c:pt>
                <c:pt idx="9">
                  <c:v>3.1052760736196321E-2</c:v>
                </c:pt>
                <c:pt idx="10">
                  <c:v>3.4042638036809812E-2</c:v>
                </c:pt>
                <c:pt idx="11">
                  <c:v>3.7189877300613502E-2</c:v>
                </c:pt>
                <c:pt idx="12">
                  <c:v>3.9865030674846626E-2</c:v>
                </c:pt>
                <c:pt idx="13">
                  <c:v>3.8973312883435585E-2</c:v>
                </c:pt>
                <c:pt idx="14">
                  <c:v>3.8501226993865031E-2</c:v>
                </c:pt>
                <c:pt idx="15">
                  <c:v>3.8920858895705519E-2</c:v>
                </c:pt>
                <c:pt idx="16">
                  <c:v>3.7137423312883437E-2</c:v>
                </c:pt>
                <c:pt idx="17">
                  <c:v>3.5930981595092032E-2</c:v>
                </c:pt>
                <c:pt idx="18">
                  <c:v>3.2993558282208589E-2</c:v>
                </c:pt>
                <c:pt idx="19">
                  <c:v>2.5754907975460123E-2</c:v>
                </c:pt>
                <c:pt idx="20">
                  <c:v>1.9617791411042949E-2</c:v>
                </c:pt>
                <c:pt idx="21">
                  <c:v>1.358558282208589E-2</c:v>
                </c:pt>
                <c:pt idx="22">
                  <c:v>8.6024539877300604E-3</c:v>
                </c:pt>
                <c:pt idx="23">
                  <c:v>5.0355828220858892E-3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F-4031-98DE-306D2402AC07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49'!$D$5:$D$28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3.2000000000000002E-3</c:v>
                </c:pt>
                <c:pt idx="4">
                  <c:v>5.4999999999999997E-3</c:v>
                </c:pt>
                <c:pt idx="5">
                  <c:v>1.44E-2</c:v>
                </c:pt>
                <c:pt idx="6">
                  <c:v>4.0300000000000002E-2</c:v>
                </c:pt>
                <c:pt idx="7">
                  <c:v>5.5899999999999998E-2</c:v>
                </c:pt>
                <c:pt idx="8">
                  <c:v>5.6300000000000003E-2</c:v>
                </c:pt>
                <c:pt idx="9">
                  <c:v>5.9200000000000003E-2</c:v>
                </c:pt>
                <c:pt idx="10">
                  <c:v>6.4199999999999993E-2</c:v>
                </c:pt>
                <c:pt idx="11">
                  <c:v>6.88E-2</c:v>
                </c:pt>
                <c:pt idx="12">
                  <c:v>7.3300000000000004E-2</c:v>
                </c:pt>
                <c:pt idx="13">
                  <c:v>7.2800000000000004E-2</c:v>
                </c:pt>
                <c:pt idx="14">
                  <c:v>7.2099999999999997E-2</c:v>
                </c:pt>
                <c:pt idx="15">
                  <c:v>7.2499999999999995E-2</c:v>
                </c:pt>
                <c:pt idx="16">
                  <c:v>7.0499999999999993E-2</c:v>
                </c:pt>
                <c:pt idx="17">
                  <c:v>6.7699999999999996E-2</c:v>
                </c:pt>
                <c:pt idx="18">
                  <c:v>5.9200000000000003E-2</c:v>
                </c:pt>
                <c:pt idx="19">
                  <c:v>4.6699999999999998E-2</c:v>
                </c:pt>
                <c:pt idx="20">
                  <c:v>3.61E-2</c:v>
                </c:pt>
                <c:pt idx="21">
                  <c:v>2.5499999999999998E-2</c:v>
                </c:pt>
                <c:pt idx="22">
                  <c:v>1.5599999999999999E-2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F-4031-98DE-306D2402A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C79-4E9A-824A-2085A18E1201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0.99</c:v>
                </c:pt>
                <c:pt idx="1">
                  <c:v>1.05</c:v>
                </c:pt>
                <c:pt idx="2">
                  <c:v>1.04</c:v>
                </c:pt>
                <c:pt idx="3">
                  <c:v>1.03</c:v>
                </c:pt>
                <c:pt idx="4">
                  <c:v>1.01</c:v>
                </c:pt>
                <c:pt idx="5">
                  <c:v>0.98</c:v>
                </c:pt>
                <c:pt idx="6">
                  <c:v>0.99</c:v>
                </c:pt>
                <c:pt idx="7">
                  <c:v>0.99</c:v>
                </c:pt>
                <c:pt idx="8">
                  <c:v>0.95</c:v>
                </c:pt>
                <c:pt idx="9">
                  <c:v>0.97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344-85E4-0475753B5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50'!$B$5:$B$28</c:f>
              <c:numCache>
                <c:formatCode>0.00%</c:formatCode>
                <c:ptCount val="24"/>
                <c:pt idx="0">
                  <c:v>2.0507380073800738E-3</c:v>
                </c:pt>
                <c:pt idx="1">
                  <c:v>1.367158671586716E-3</c:v>
                </c:pt>
                <c:pt idx="2">
                  <c:v>1.367158671586716E-3</c:v>
                </c:pt>
                <c:pt idx="3">
                  <c:v>2.0963099630996311E-3</c:v>
                </c:pt>
                <c:pt idx="4">
                  <c:v>5.1496309963099621E-3</c:v>
                </c:pt>
                <c:pt idx="5">
                  <c:v>1.4172878228782286E-2</c:v>
                </c:pt>
                <c:pt idx="6">
                  <c:v>3.0487638376383765E-2</c:v>
                </c:pt>
                <c:pt idx="7">
                  <c:v>3.1307933579335791E-2</c:v>
                </c:pt>
                <c:pt idx="8">
                  <c:v>3.1854797047970486E-2</c:v>
                </c:pt>
                <c:pt idx="9">
                  <c:v>3.2310516605166054E-2</c:v>
                </c:pt>
                <c:pt idx="10">
                  <c:v>3.1718081180811805E-2</c:v>
                </c:pt>
                <c:pt idx="11">
                  <c:v>3.085221402214022E-2</c:v>
                </c:pt>
                <c:pt idx="12">
                  <c:v>3.0077490774907751E-2</c:v>
                </c:pt>
                <c:pt idx="13">
                  <c:v>2.971291512915129E-2</c:v>
                </c:pt>
                <c:pt idx="14">
                  <c:v>2.9667343173431737E-2</c:v>
                </c:pt>
                <c:pt idx="15">
                  <c:v>2.7479889298892991E-2</c:v>
                </c:pt>
                <c:pt idx="16">
                  <c:v>2.6750738007380075E-2</c:v>
                </c:pt>
                <c:pt idx="17">
                  <c:v>2.5565867158671585E-2</c:v>
                </c:pt>
                <c:pt idx="18">
                  <c:v>2.2740405904059041E-2</c:v>
                </c:pt>
                <c:pt idx="19">
                  <c:v>1.6907195571955719E-2</c:v>
                </c:pt>
                <c:pt idx="20">
                  <c:v>1.2714575645756458E-2</c:v>
                </c:pt>
                <c:pt idx="21">
                  <c:v>9.4333948339483387E-3</c:v>
                </c:pt>
                <c:pt idx="22">
                  <c:v>6.1522140221402215E-3</c:v>
                </c:pt>
                <c:pt idx="23">
                  <c:v>3.6457564575645756E-3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4-4033-849D-791579737E4B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50'!$C$5:$C$28</c:f>
              <c:numCache>
                <c:formatCode>0.00%</c:formatCode>
                <c:ptCount val="24"/>
                <c:pt idx="0">
                  <c:v>3.9188191881918818E-3</c:v>
                </c:pt>
                <c:pt idx="1">
                  <c:v>2.4492619926199262E-3</c:v>
                </c:pt>
                <c:pt idx="2">
                  <c:v>1.8505535055350552E-3</c:v>
                </c:pt>
                <c:pt idx="3">
                  <c:v>1.415129151291513E-3</c:v>
                </c:pt>
                <c:pt idx="4">
                  <c:v>1.9049815498154981E-3</c:v>
                </c:pt>
                <c:pt idx="5">
                  <c:v>4.0276752767527679E-3</c:v>
                </c:pt>
                <c:pt idx="6">
                  <c:v>1.2246309963099632E-2</c:v>
                </c:pt>
                <c:pt idx="7">
                  <c:v>2.0737084870848708E-2</c:v>
                </c:pt>
                <c:pt idx="8">
                  <c:v>2.4547047970479706E-2</c:v>
                </c:pt>
                <c:pt idx="9">
                  <c:v>2.6452029520295201E-2</c:v>
                </c:pt>
                <c:pt idx="10">
                  <c:v>2.9772140221402212E-2</c:v>
                </c:pt>
                <c:pt idx="11">
                  <c:v>3.3636531365313652E-2</c:v>
                </c:pt>
                <c:pt idx="12">
                  <c:v>3.6630073800738003E-2</c:v>
                </c:pt>
                <c:pt idx="13">
                  <c:v>3.766420664206642E-2</c:v>
                </c:pt>
                <c:pt idx="14">
                  <c:v>4.0821033210332106E-2</c:v>
                </c:pt>
                <c:pt idx="15">
                  <c:v>4.53929889298893E-2</c:v>
                </c:pt>
                <c:pt idx="16">
                  <c:v>4.8059963099630995E-2</c:v>
                </c:pt>
                <c:pt idx="17">
                  <c:v>4.7134686346863464E-2</c:v>
                </c:pt>
                <c:pt idx="18">
                  <c:v>3.8426199261992616E-2</c:v>
                </c:pt>
                <c:pt idx="19">
                  <c:v>2.9010147601476011E-2</c:v>
                </c:pt>
                <c:pt idx="20">
                  <c:v>2.2642066420664207E-2</c:v>
                </c:pt>
                <c:pt idx="21">
                  <c:v>1.70359778597786E-2</c:v>
                </c:pt>
                <c:pt idx="22">
                  <c:v>1.1429889298892989E-2</c:v>
                </c:pt>
                <c:pt idx="23">
                  <c:v>7.0756457564575643E-3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4-4033-849D-791579737E4B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50'!$D$5:$D$28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1.8200000000000001E-2</c:v>
                </c:pt>
                <c:pt idx="6">
                  <c:v>4.2700000000000002E-2</c:v>
                </c:pt>
                <c:pt idx="7">
                  <c:v>5.21E-2</c:v>
                </c:pt>
                <c:pt idx="8">
                  <c:v>5.6399999999999999E-2</c:v>
                </c:pt>
                <c:pt idx="9">
                  <c:v>5.8799999999999998E-2</c:v>
                </c:pt>
                <c:pt idx="10">
                  <c:v>6.1499999999999999E-2</c:v>
                </c:pt>
                <c:pt idx="11">
                  <c:v>6.4500000000000002E-2</c:v>
                </c:pt>
                <c:pt idx="12">
                  <c:v>6.6699999999999995E-2</c:v>
                </c:pt>
                <c:pt idx="13">
                  <c:v>6.7400000000000002E-2</c:v>
                </c:pt>
                <c:pt idx="14">
                  <c:v>7.0499999999999993E-2</c:v>
                </c:pt>
                <c:pt idx="15">
                  <c:v>7.2900000000000006E-2</c:v>
                </c:pt>
                <c:pt idx="16">
                  <c:v>7.4800000000000005E-2</c:v>
                </c:pt>
                <c:pt idx="17">
                  <c:v>7.2700000000000001E-2</c:v>
                </c:pt>
                <c:pt idx="18">
                  <c:v>6.1100000000000002E-2</c:v>
                </c:pt>
                <c:pt idx="19">
                  <c:v>4.5900000000000003E-2</c:v>
                </c:pt>
                <c:pt idx="20">
                  <c:v>3.5299999999999998E-2</c:v>
                </c:pt>
                <c:pt idx="21">
                  <c:v>2.6499999999999999E-2</c:v>
                </c:pt>
                <c:pt idx="22">
                  <c:v>1.7600000000000001E-2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4-4033-849D-79157973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C2-408E-8B2C-4158596B49BF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1.05</c:v>
                </c:pt>
                <c:pt idx="3">
                  <c:v>1.06</c:v>
                </c:pt>
                <c:pt idx="4">
                  <c:v>1.02</c:v>
                </c:pt>
                <c:pt idx="5">
                  <c:v>0.95</c:v>
                </c:pt>
                <c:pt idx="6">
                  <c:v>0.96</c:v>
                </c:pt>
                <c:pt idx="7">
                  <c:v>0.98</c:v>
                </c:pt>
                <c:pt idx="8">
                  <c:v>0.93</c:v>
                </c:pt>
                <c:pt idx="9">
                  <c:v>0.95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974-BC2B-83914B50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52'!$B$5:$B$28</c:f>
              <c:numCache>
                <c:formatCode>0.00%</c:formatCode>
                <c:ptCount val="24"/>
                <c:pt idx="0">
                  <c:v>4.8339403973509942E-3</c:v>
                </c:pt>
                <c:pt idx="1">
                  <c:v>3.3389072847682124E-3</c:v>
                </c:pt>
                <c:pt idx="2">
                  <c:v>2.5913907284768208E-3</c:v>
                </c:pt>
                <c:pt idx="3">
                  <c:v>2.7408940397350991E-3</c:v>
                </c:pt>
                <c:pt idx="4">
                  <c:v>4.7342715231788075E-3</c:v>
                </c:pt>
                <c:pt idx="5">
                  <c:v>7.6745033112582788E-3</c:v>
                </c:pt>
                <c:pt idx="6">
                  <c:v>1.4750993377483444E-2</c:v>
                </c:pt>
                <c:pt idx="7">
                  <c:v>2.3771026490066224E-2</c:v>
                </c:pt>
                <c:pt idx="8">
                  <c:v>2.3272682119205294E-2</c:v>
                </c:pt>
                <c:pt idx="9">
                  <c:v>2.0631456953642383E-2</c:v>
                </c:pt>
                <c:pt idx="10">
                  <c:v>2.2824172185430463E-2</c:v>
                </c:pt>
                <c:pt idx="11">
                  <c:v>2.5614900662251656E-2</c:v>
                </c:pt>
                <c:pt idx="12">
                  <c:v>2.8604966887417219E-2</c:v>
                </c:pt>
                <c:pt idx="13">
                  <c:v>2.9950496688741723E-2</c:v>
                </c:pt>
                <c:pt idx="14">
                  <c:v>3.5083443708609274E-2</c:v>
                </c:pt>
                <c:pt idx="15">
                  <c:v>3.9618377483443705E-2</c:v>
                </c:pt>
                <c:pt idx="16">
                  <c:v>4.1811092715231785E-2</c:v>
                </c:pt>
                <c:pt idx="17">
                  <c:v>4.1362582781456957E-2</c:v>
                </c:pt>
                <c:pt idx="18">
                  <c:v>3.4286092715231788E-2</c:v>
                </c:pt>
                <c:pt idx="19">
                  <c:v>2.845546357615894E-2</c:v>
                </c:pt>
                <c:pt idx="20">
                  <c:v>2.2226158940397353E-2</c:v>
                </c:pt>
                <c:pt idx="21">
                  <c:v>1.7292549668874172E-2</c:v>
                </c:pt>
                <c:pt idx="22">
                  <c:v>1.3505132450331124E-2</c:v>
                </c:pt>
                <c:pt idx="23">
                  <c:v>9.5183774834437084E-3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E-4A81-9B3C-66460B5018B7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52'!$C$5:$C$28</c:f>
              <c:numCache>
                <c:formatCode>0.00%</c:formatCode>
                <c:ptCount val="24"/>
                <c:pt idx="0">
                  <c:v>3.3109271523178805E-3</c:v>
                </c:pt>
                <c:pt idx="1">
                  <c:v>2.5584437086092716E-3</c:v>
                </c:pt>
                <c:pt idx="2">
                  <c:v>2.0066225165562912E-3</c:v>
                </c:pt>
                <c:pt idx="3">
                  <c:v>3.1604304635761593E-3</c:v>
                </c:pt>
                <c:pt idx="4">
                  <c:v>6.5215231788079463E-3</c:v>
                </c:pt>
                <c:pt idx="5">
                  <c:v>2.1069536423841063E-2</c:v>
                </c:pt>
                <c:pt idx="6">
                  <c:v>3.0751490066225167E-2</c:v>
                </c:pt>
                <c:pt idx="7">
                  <c:v>3.4965397350993375E-2</c:v>
                </c:pt>
                <c:pt idx="8">
                  <c:v>3.5667715231788077E-2</c:v>
                </c:pt>
                <c:pt idx="9">
                  <c:v>3.3861754966887418E-2</c:v>
                </c:pt>
                <c:pt idx="10">
                  <c:v>3.2306622516556291E-2</c:v>
                </c:pt>
                <c:pt idx="11">
                  <c:v>3.0801655629139075E-2</c:v>
                </c:pt>
                <c:pt idx="12">
                  <c:v>3.1152814569536426E-2</c:v>
                </c:pt>
                <c:pt idx="13">
                  <c:v>3.0550827814569536E-2</c:v>
                </c:pt>
                <c:pt idx="14">
                  <c:v>3.0651158940397355E-2</c:v>
                </c:pt>
                <c:pt idx="15">
                  <c:v>3.0600993377483444E-2</c:v>
                </c:pt>
                <c:pt idx="16">
                  <c:v>3.0199668874172185E-2</c:v>
                </c:pt>
                <c:pt idx="17">
                  <c:v>3.0049172185430465E-2</c:v>
                </c:pt>
                <c:pt idx="18">
                  <c:v>2.5885430463576158E-2</c:v>
                </c:pt>
                <c:pt idx="19">
                  <c:v>1.7608112582781457E-2</c:v>
                </c:pt>
                <c:pt idx="20">
                  <c:v>1.404635761589404E-2</c:v>
                </c:pt>
                <c:pt idx="21">
                  <c:v>1.0885927152317881E-2</c:v>
                </c:pt>
                <c:pt idx="22">
                  <c:v>8.0766556291390727E-3</c:v>
                </c:pt>
                <c:pt idx="23">
                  <c:v>4.9162251655629138E-3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E-4A81-9B3C-66460B5018B7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52'!$D$5:$D$28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5.8999999999999999E-3</c:v>
                </c:pt>
                <c:pt idx="2">
                  <c:v>4.5999999999999999E-3</c:v>
                </c:pt>
                <c:pt idx="3">
                  <c:v>5.8999999999999999E-3</c:v>
                </c:pt>
                <c:pt idx="4">
                  <c:v>1.1299999999999999E-2</c:v>
                </c:pt>
                <c:pt idx="5">
                  <c:v>2.8799999999999999E-2</c:v>
                </c:pt>
                <c:pt idx="6">
                  <c:v>4.5600000000000002E-2</c:v>
                </c:pt>
                <c:pt idx="7">
                  <c:v>5.8700000000000002E-2</c:v>
                </c:pt>
                <c:pt idx="8">
                  <c:v>5.8999999999999997E-2</c:v>
                </c:pt>
                <c:pt idx="9">
                  <c:v>5.45E-2</c:v>
                </c:pt>
                <c:pt idx="10">
                  <c:v>5.5100000000000003E-2</c:v>
                </c:pt>
                <c:pt idx="11">
                  <c:v>5.6399999999999999E-2</c:v>
                </c:pt>
                <c:pt idx="12">
                  <c:v>5.9700000000000003E-2</c:v>
                </c:pt>
                <c:pt idx="13">
                  <c:v>6.0499999999999998E-2</c:v>
                </c:pt>
                <c:pt idx="14">
                  <c:v>6.5699999999999995E-2</c:v>
                </c:pt>
                <c:pt idx="15">
                  <c:v>7.0199999999999999E-2</c:v>
                </c:pt>
                <c:pt idx="16">
                  <c:v>7.1999999999999995E-2</c:v>
                </c:pt>
                <c:pt idx="17">
                  <c:v>7.1400000000000005E-2</c:v>
                </c:pt>
                <c:pt idx="18">
                  <c:v>6.0199999999999997E-2</c:v>
                </c:pt>
                <c:pt idx="19">
                  <c:v>4.5999999999999999E-2</c:v>
                </c:pt>
                <c:pt idx="20">
                  <c:v>3.6200000000000003E-2</c:v>
                </c:pt>
                <c:pt idx="21">
                  <c:v>2.81E-2</c:v>
                </c:pt>
                <c:pt idx="22">
                  <c:v>2.1600000000000001E-2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E-4A81-9B3C-66460B501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DB6-B830-36CEA194F899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1.06</c:v>
                </c:pt>
                <c:pt idx="2">
                  <c:v>1.05</c:v>
                </c:pt>
                <c:pt idx="3">
                  <c:v>1.04</c:v>
                </c:pt>
                <c:pt idx="4">
                  <c:v>1.01</c:v>
                </c:pt>
                <c:pt idx="5">
                  <c:v>0.94</c:v>
                </c:pt>
                <c:pt idx="6">
                  <c:v>0.95</c:v>
                </c:pt>
                <c:pt idx="7">
                  <c:v>0.97</c:v>
                </c:pt>
                <c:pt idx="8">
                  <c:v>0.92</c:v>
                </c:pt>
                <c:pt idx="9">
                  <c:v>0.99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DB6-B830-36CEA194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53'!$B$5:$B$28</c:f>
              <c:numCache>
                <c:formatCode>0.00%</c:formatCode>
                <c:ptCount val="24"/>
                <c:pt idx="0">
                  <c:v>4.0333333333333332E-3</c:v>
                </c:pt>
                <c:pt idx="1">
                  <c:v>3.106130268199234E-3</c:v>
                </c:pt>
                <c:pt idx="2">
                  <c:v>1.9934865900383143E-3</c:v>
                </c:pt>
                <c:pt idx="3">
                  <c:v>2.2252873563218391E-3</c:v>
                </c:pt>
                <c:pt idx="4">
                  <c:v>4.4042145593869734E-3</c:v>
                </c:pt>
                <c:pt idx="5">
                  <c:v>8.252107279693487E-3</c:v>
                </c:pt>
                <c:pt idx="6">
                  <c:v>1.4742528735632185E-2</c:v>
                </c:pt>
                <c:pt idx="7">
                  <c:v>2.5359003831417624E-2</c:v>
                </c:pt>
                <c:pt idx="8">
                  <c:v>2.725977011494253E-2</c:v>
                </c:pt>
                <c:pt idx="9">
                  <c:v>2.5080842911877396E-2</c:v>
                </c:pt>
                <c:pt idx="10">
                  <c:v>2.7306130268199235E-2</c:v>
                </c:pt>
                <c:pt idx="11">
                  <c:v>3.0551340996168581E-2</c:v>
                </c:pt>
                <c:pt idx="12">
                  <c:v>3.3703831417624522E-2</c:v>
                </c:pt>
                <c:pt idx="13">
                  <c:v>3.3425670498084287E-2</c:v>
                </c:pt>
                <c:pt idx="14">
                  <c:v>3.1988505747126438E-2</c:v>
                </c:pt>
                <c:pt idx="15">
                  <c:v>3.0829501915708817E-2</c:v>
                </c:pt>
                <c:pt idx="16">
                  <c:v>3.1385823754789273E-2</c:v>
                </c:pt>
                <c:pt idx="17">
                  <c:v>3.1617624521072793E-2</c:v>
                </c:pt>
                <c:pt idx="18">
                  <c:v>2.6425287356321842E-2</c:v>
                </c:pt>
                <c:pt idx="19">
                  <c:v>2.1835632183908049E-2</c:v>
                </c:pt>
                <c:pt idx="20">
                  <c:v>1.8265900383141759E-2</c:v>
                </c:pt>
                <c:pt idx="21">
                  <c:v>1.4047126436781609E-2</c:v>
                </c:pt>
                <c:pt idx="22">
                  <c:v>9.6429118773946349E-3</c:v>
                </c:pt>
                <c:pt idx="23">
                  <c:v>6.1195402298850577E-3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B-4AE7-9580-7100F15DBB70}"/>
            </c:ext>
          </c:extLst>
        </c:ser>
        <c:ser>
          <c:idx val="1"/>
          <c:order val="1"/>
          <c:tx>
            <c:strRef>
              <c:f>'PCS 53'!$C$4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53'!$C$5:$C$28</c:f>
              <c:numCache>
                <c:formatCode>0.00%</c:formatCode>
                <c:ptCount val="24"/>
                <c:pt idx="0">
                  <c:v>5.3103448275862077E-3</c:v>
                </c:pt>
                <c:pt idx="1">
                  <c:v>4.3448275862068963E-3</c:v>
                </c:pt>
                <c:pt idx="2">
                  <c:v>2.5210727969348658E-3</c:v>
                </c:pt>
                <c:pt idx="3">
                  <c:v>1.9846743295019158E-3</c:v>
                </c:pt>
                <c:pt idx="4">
                  <c:v>3.1647509578544061E-3</c:v>
                </c:pt>
                <c:pt idx="5">
                  <c:v>8.9578544061302678E-3</c:v>
                </c:pt>
                <c:pt idx="6">
                  <c:v>2.3226053639846742E-2</c:v>
                </c:pt>
                <c:pt idx="7">
                  <c:v>2.9770114942528736E-2</c:v>
                </c:pt>
                <c:pt idx="8">
                  <c:v>2.6015325670498083E-2</c:v>
                </c:pt>
                <c:pt idx="9">
                  <c:v>2.6605363984674328E-2</c:v>
                </c:pt>
                <c:pt idx="10">
                  <c:v>2.8482758620689653E-2</c:v>
                </c:pt>
                <c:pt idx="11">
                  <c:v>3.1701149425287359E-2</c:v>
                </c:pt>
                <c:pt idx="12">
                  <c:v>3.6153256704980846E-2</c:v>
                </c:pt>
                <c:pt idx="13">
                  <c:v>3.7655172413793105E-2</c:v>
                </c:pt>
                <c:pt idx="14">
                  <c:v>3.7226053639846747E-2</c:v>
                </c:pt>
                <c:pt idx="15">
                  <c:v>3.7494252873563221E-2</c:v>
                </c:pt>
                <c:pt idx="16">
                  <c:v>3.7816091954022982E-2</c:v>
                </c:pt>
                <c:pt idx="17">
                  <c:v>3.7065134099616856E-2</c:v>
                </c:pt>
                <c:pt idx="18">
                  <c:v>3.1272030651340994E-2</c:v>
                </c:pt>
                <c:pt idx="19">
                  <c:v>2.7731800766283527E-2</c:v>
                </c:pt>
                <c:pt idx="20">
                  <c:v>2.3494252873563215E-2</c:v>
                </c:pt>
                <c:pt idx="21">
                  <c:v>1.8076628352490423E-2</c:v>
                </c:pt>
                <c:pt idx="22">
                  <c:v>1.2337164750957854E-2</c:v>
                </c:pt>
                <c:pt idx="23">
                  <c:v>7.7777777777777776E-3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B-4AE7-9580-7100F15DBB70}"/>
            </c:ext>
          </c:extLst>
        </c:ser>
        <c:ser>
          <c:idx val="2"/>
          <c:order val="2"/>
          <c:tx>
            <c:strRef>
              <c:f>'PCS 53'!$D$4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53'!$D$5:$D$28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7.4000000000000003E-3</c:v>
                </c:pt>
                <c:pt idx="2">
                  <c:v>4.4999999999999997E-3</c:v>
                </c:pt>
                <c:pt idx="3">
                  <c:v>4.3E-3</c:v>
                </c:pt>
                <c:pt idx="4">
                  <c:v>7.7000000000000002E-3</c:v>
                </c:pt>
                <c:pt idx="5">
                  <c:v>1.72E-2</c:v>
                </c:pt>
                <c:pt idx="6">
                  <c:v>3.7499999999999999E-2</c:v>
                </c:pt>
                <c:pt idx="7">
                  <c:v>5.5100000000000003E-2</c:v>
                </c:pt>
                <c:pt idx="8">
                  <c:v>5.3699999999999998E-2</c:v>
                </c:pt>
                <c:pt idx="9">
                  <c:v>5.1900000000000002E-2</c:v>
                </c:pt>
                <c:pt idx="10">
                  <c:v>5.6000000000000001E-2</c:v>
                </c:pt>
                <c:pt idx="11">
                  <c:v>6.25E-2</c:v>
                </c:pt>
                <c:pt idx="12">
                  <c:v>7.0099999999999996E-2</c:v>
                </c:pt>
                <c:pt idx="13">
                  <c:v>7.1199999999999999E-2</c:v>
                </c:pt>
                <c:pt idx="14">
                  <c:v>6.9199999999999998E-2</c:v>
                </c:pt>
                <c:pt idx="15">
                  <c:v>6.8199999999999997E-2</c:v>
                </c:pt>
                <c:pt idx="16">
                  <c:v>6.9099999999999995E-2</c:v>
                </c:pt>
                <c:pt idx="17">
                  <c:v>6.8699999999999997E-2</c:v>
                </c:pt>
                <c:pt idx="18">
                  <c:v>5.7700000000000001E-2</c:v>
                </c:pt>
                <c:pt idx="19">
                  <c:v>4.9399999999999999E-2</c:v>
                </c:pt>
                <c:pt idx="20">
                  <c:v>4.1599999999999998E-2</c:v>
                </c:pt>
                <c:pt idx="21">
                  <c:v>3.2000000000000001E-2</c:v>
                </c:pt>
                <c:pt idx="22">
                  <c:v>2.1899999999999999E-2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B-4AE7-9580-7100F15D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FC-411B-BFEF-CEE9D67FFE73}"/>
            </c:ext>
          </c:extLst>
        </c:ser>
        <c:ser>
          <c:idx val="1"/>
          <c:order val="1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0">
                  <c:v>1.1599999999999999</c:v>
                </c:pt>
                <c:pt idx="1">
                  <c:v>1.28</c:v>
                </c:pt>
                <c:pt idx="2">
                  <c:v>1.36</c:v>
                </c:pt>
                <c:pt idx="3">
                  <c:v>1.19</c:v>
                </c:pt>
                <c:pt idx="4">
                  <c:v>0.99</c:v>
                </c:pt>
                <c:pt idx="5">
                  <c:v>0.83</c:v>
                </c:pt>
                <c:pt idx="6">
                  <c:v>0.83</c:v>
                </c:pt>
                <c:pt idx="7">
                  <c:v>0.79</c:v>
                </c:pt>
                <c:pt idx="8">
                  <c:v>0.75</c:v>
                </c:pt>
                <c:pt idx="9">
                  <c:v>0.8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0-49B4-BBAF-7D843EA5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2893429643611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A16-452C-B228-9A7CE3390BB0}"/>
            </c:ext>
          </c:extLst>
        </c:ser>
        <c:ser>
          <c:idx val="1"/>
          <c:order val="1"/>
          <c:tx>
            <c:strRef>
              <c:f>'PCS 53'!$H$4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1.27</c:v>
                </c:pt>
                <c:pt idx="2">
                  <c:v>1.23</c:v>
                </c:pt>
                <c:pt idx="3">
                  <c:v>1.17</c:v>
                </c:pt>
                <c:pt idx="4">
                  <c:v>0.73</c:v>
                </c:pt>
                <c:pt idx="5">
                  <c:v>0.71</c:v>
                </c:pt>
                <c:pt idx="6">
                  <c:v>0.75</c:v>
                </c:pt>
                <c:pt idx="7">
                  <c:v>1.01</c:v>
                </c:pt>
                <c:pt idx="8">
                  <c:v>0.93</c:v>
                </c:pt>
                <c:pt idx="9">
                  <c:v>1.02</c:v>
                </c:pt>
                <c:pt idx="10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D-43F0-818E-9B47ABB3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55'!$B$5:$B$28</c:f>
              <c:numCache>
                <c:formatCode>0.00%</c:formatCode>
                <c:ptCount val="24"/>
                <c:pt idx="0">
                  <c:v>3.5104693140794222E-3</c:v>
                </c:pt>
                <c:pt idx="1">
                  <c:v>2.271480144404332E-3</c:v>
                </c:pt>
                <c:pt idx="2">
                  <c:v>1.9101083032490977E-3</c:v>
                </c:pt>
                <c:pt idx="3">
                  <c:v>2.0133574007220214E-3</c:v>
                </c:pt>
                <c:pt idx="4">
                  <c:v>3.4072202166064982E-3</c:v>
                </c:pt>
                <c:pt idx="5">
                  <c:v>8.2083032490974737E-3</c:v>
                </c:pt>
                <c:pt idx="6">
                  <c:v>2.0030324909747294E-2</c:v>
                </c:pt>
                <c:pt idx="7">
                  <c:v>2.9787364620938627E-2</c:v>
                </c:pt>
                <c:pt idx="8">
                  <c:v>2.9890613718411552E-2</c:v>
                </c:pt>
                <c:pt idx="9">
                  <c:v>3.20072202166065E-2</c:v>
                </c:pt>
                <c:pt idx="10">
                  <c:v>3.2936462093862813E-2</c:v>
                </c:pt>
                <c:pt idx="11">
                  <c:v>3.4330324909747294E-2</c:v>
                </c:pt>
                <c:pt idx="12">
                  <c:v>3.5414440433212992E-2</c:v>
                </c:pt>
                <c:pt idx="13">
                  <c:v>3.5569314079422383E-2</c:v>
                </c:pt>
                <c:pt idx="14">
                  <c:v>3.7272924187725633E-2</c:v>
                </c:pt>
                <c:pt idx="15">
                  <c:v>3.6033935018050543E-2</c:v>
                </c:pt>
                <c:pt idx="16">
                  <c:v>3.6963176895306857E-2</c:v>
                </c:pt>
                <c:pt idx="17">
                  <c:v>3.5775812274368234E-2</c:v>
                </c:pt>
                <c:pt idx="18">
                  <c:v>2.9425992779783396E-2</c:v>
                </c:pt>
                <c:pt idx="19">
                  <c:v>2.3179422382671483E-2</c:v>
                </c:pt>
                <c:pt idx="20">
                  <c:v>1.7603971119133574E-2</c:v>
                </c:pt>
                <c:pt idx="21">
                  <c:v>1.3680505415162454E-2</c:v>
                </c:pt>
                <c:pt idx="22">
                  <c:v>9.1891696750902516E-3</c:v>
                </c:pt>
                <c:pt idx="23">
                  <c:v>5.8851985559566795E-3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D-4AC4-8DEA-BE068D8FA22E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55'!$C$5:$C$28</c:f>
              <c:numCache>
                <c:formatCode>0.00%</c:formatCode>
                <c:ptCount val="24"/>
                <c:pt idx="0">
                  <c:v>3.2411552346570398E-3</c:v>
                </c:pt>
                <c:pt idx="1">
                  <c:v>2.1285198555956678E-3</c:v>
                </c:pt>
                <c:pt idx="2">
                  <c:v>1.6931407942238266E-3</c:v>
                </c:pt>
                <c:pt idx="3">
                  <c:v>1.3545126353790614E-3</c:v>
                </c:pt>
                <c:pt idx="4">
                  <c:v>2.1768953068592059E-3</c:v>
                </c:pt>
                <c:pt idx="5">
                  <c:v>5.8534296028880861E-3</c:v>
                </c:pt>
                <c:pt idx="6">
                  <c:v>1.6060649819494583E-2</c:v>
                </c:pt>
                <c:pt idx="7">
                  <c:v>2.5106859205776176E-2</c:v>
                </c:pt>
                <c:pt idx="8">
                  <c:v>2.7767509025270757E-2</c:v>
                </c:pt>
                <c:pt idx="9">
                  <c:v>2.8154512635379061E-2</c:v>
                </c:pt>
                <c:pt idx="10">
                  <c:v>2.9460649819494585E-2</c:v>
                </c:pt>
                <c:pt idx="11">
                  <c:v>3.1250541516245491E-2</c:v>
                </c:pt>
                <c:pt idx="12">
                  <c:v>3.2750180505415158E-2</c:v>
                </c:pt>
                <c:pt idx="13">
                  <c:v>3.3088808664259929E-2</c:v>
                </c:pt>
                <c:pt idx="14">
                  <c:v>3.4346570397111906E-2</c:v>
                </c:pt>
                <c:pt idx="15">
                  <c:v>3.4588447653429596E-2</c:v>
                </c:pt>
                <c:pt idx="16">
                  <c:v>3.6281588447653432E-2</c:v>
                </c:pt>
                <c:pt idx="17">
                  <c:v>3.5942960288808667E-2</c:v>
                </c:pt>
                <c:pt idx="18">
                  <c:v>3.0379783393501805E-2</c:v>
                </c:pt>
                <c:pt idx="19">
                  <c:v>2.3800722021660649E-2</c:v>
                </c:pt>
                <c:pt idx="20">
                  <c:v>1.8818050541516244E-2</c:v>
                </c:pt>
                <c:pt idx="21">
                  <c:v>1.4270758122743681E-2</c:v>
                </c:pt>
                <c:pt idx="22">
                  <c:v>9.4815884476534291E-3</c:v>
                </c:pt>
                <c:pt idx="23">
                  <c:v>5.7083032490974732E-3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D-4AC4-8DEA-BE068D8FA22E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55'!$D$5:$D$28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4.4000000000000003E-3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5.5999999999999999E-3</c:v>
                </c:pt>
                <c:pt idx="5">
                  <c:v>1.41E-2</c:v>
                </c:pt>
                <c:pt idx="6">
                  <c:v>3.6200000000000003E-2</c:v>
                </c:pt>
                <c:pt idx="7">
                  <c:v>5.5E-2</c:v>
                </c:pt>
                <c:pt idx="8">
                  <c:v>5.7799999999999997E-2</c:v>
                </c:pt>
                <c:pt idx="9">
                  <c:v>6.0299999999999999E-2</c:v>
                </c:pt>
                <c:pt idx="10">
                  <c:v>6.25E-2</c:v>
                </c:pt>
                <c:pt idx="11">
                  <c:v>6.5600000000000006E-2</c:v>
                </c:pt>
                <c:pt idx="12">
                  <c:v>6.8099999999999994E-2</c:v>
                </c:pt>
                <c:pt idx="13">
                  <c:v>6.8599999999999994E-2</c:v>
                </c:pt>
                <c:pt idx="14">
                  <c:v>7.1499999999999994E-2</c:v>
                </c:pt>
                <c:pt idx="15">
                  <c:v>7.0599999999999996E-2</c:v>
                </c:pt>
                <c:pt idx="16">
                  <c:v>7.3200000000000001E-2</c:v>
                </c:pt>
                <c:pt idx="17">
                  <c:v>7.17E-2</c:v>
                </c:pt>
                <c:pt idx="18">
                  <c:v>5.9700000000000003E-2</c:v>
                </c:pt>
                <c:pt idx="19">
                  <c:v>4.6899999999999997E-2</c:v>
                </c:pt>
                <c:pt idx="20">
                  <c:v>3.6400000000000002E-2</c:v>
                </c:pt>
                <c:pt idx="21">
                  <c:v>2.7900000000000001E-2</c:v>
                </c:pt>
                <c:pt idx="22">
                  <c:v>1.8599999999999998E-2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D-4AC4-8DEA-BE068D8FA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A7-4C10-99A1-4E226708255A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1.08</c:v>
                </c:pt>
                <c:pt idx="2">
                  <c:v>1.07</c:v>
                </c:pt>
                <c:pt idx="3">
                  <c:v>1.07</c:v>
                </c:pt>
                <c:pt idx="4">
                  <c:v>1.03</c:v>
                </c:pt>
                <c:pt idx="5">
                  <c:v>0.94</c:v>
                </c:pt>
                <c:pt idx="6">
                  <c:v>0.94</c:v>
                </c:pt>
                <c:pt idx="7">
                  <c:v>0.96</c:v>
                </c:pt>
                <c:pt idx="8">
                  <c:v>0.93</c:v>
                </c:pt>
                <c:pt idx="9">
                  <c:v>1</c:v>
                </c:pt>
                <c:pt idx="10">
                  <c:v>1.01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7-4C10-99A1-4E226708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57'!$B$5:$B$28</c:f>
              <c:numCache>
                <c:formatCode>0.00%</c:formatCode>
                <c:ptCount val="24"/>
                <c:pt idx="0">
                  <c:v>1.9636363636363636E-3</c:v>
                </c:pt>
                <c:pt idx="1">
                  <c:v>1.129090909090909E-3</c:v>
                </c:pt>
                <c:pt idx="2">
                  <c:v>8.3454545454545457E-4</c:v>
                </c:pt>
                <c:pt idx="3">
                  <c:v>1.0309090909090908E-3</c:v>
                </c:pt>
                <c:pt idx="4">
                  <c:v>2.3072727272727277E-3</c:v>
                </c:pt>
                <c:pt idx="5">
                  <c:v>6.1854545454545461E-3</c:v>
                </c:pt>
                <c:pt idx="6">
                  <c:v>1.8458181818181821E-2</c:v>
                </c:pt>
                <c:pt idx="7">
                  <c:v>2.7932727272727272E-2</c:v>
                </c:pt>
                <c:pt idx="8">
                  <c:v>3.0730909090909093E-2</c:v>
                </c:pt>
                <c:pt idx="9">
                  <c:v>3.4167272727272727E-2</c:v>
                </c:pt>
                <c:pt idx="10">
                  <c:v>3.4412727272727268E-2</c:v>
                </c:pt>
                <c:pt idx="11">
                  <c:v>3.5541818181818188E-2</c:v>
                </c:pt>
                <c:pt idx="12">
                  <c:v>3.5689090909090906E-2</c:v>
                </c:pt>
                <c:pt idx="13">
                  <c:v>3.5443636363636365E-2</c:v>
                </c:pt>
                <c:pt idx="14">
                  <c:v>3.5443636363636365E-2</c:v>
                </c:pt>
                <c:pt idx="15">
                  <c:v>3.6425454545454546E-2</c:v>
                </c:pt>
                <c:pt idx="16">
                  <c:v>3.6621818181818179E-2</c:v>
                </c:pt>
                <c:pt idx="17">
                  <c:v>3.4756363636363634E-2</c:v>
                </c:pt>
                <c:pt idx="18">
                  <c:v>2.7343636363636362E-2</c:v>
                </c:pt>
                <c:pt idx="19">
                  <c:v>1.9636363636363636E-2</c:v>
                </c:pt>
                <c:pt idx="20">
                  <c:v>1.4776363636363636E-2</c:v>
                </c:pt>
                <c:pt idx="21">
                  <c:v>1.0063636363636363E-2</c:v>
                </c:pt>
                <c:pt idx="22">
                  <c:v>6.2836363636363636E-3</c:v>
                </c:pt>
                <c:pt idx="23">
                  <c:v>3.8290909090909087E-3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B-4D9D-A9FF-62B18BF600DE}"/>
            </c:ext>
          </c:extLst>
        </c:ser>
        <c:ser>
          <c:idx val="1"/>
          <c:order val="1"/>
          <c:tx>
            <c:strRef>
              <c:f>'PCS 57'!$C$4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57'!$C$5:$C$28</c:f>
              <c:numCache>
                <c:formatCode>0.00%</c:formatCode>
                <c:ptCount val="24"/>
                <c:pt idx="0">
                  <c:v>2.2400000000000002E-3</c:v>
                </c:pt>
                <c:pt idx="1">
                  <c:v>1.4254545454545455E-3</c:v>
                </c:pt>
                <c:pt idx="2">
                  <c:v>1.1709090909090907E-3</c:v>
                </c:pt>
                <c:pt idx="3">
                  <c:v>1.3236363636363634E-3</c:v>
                </c:pt>
                <c:pt idx="4">
                  <c:v>2.4945454545454541E-3</c:v>
                </c:pt>
                <c:pt idx="5">
                  <c:v>7.6872727272727275E-3</c:v>
                </c:pt>
                <c:pt idx="6">
                  <c:v>1.7410909090909091E-2</c:v>
                </c:pt>
                <c:pt idx="7">
                  <c:v>2.7185454545454547E-2</c:v>
                </c:pt>
                <c:pt idx="8">
                  <c:v>2.912E-2</c:v>
                </c:pt>
                <c:pt idx="9">
                  <c:v>3.1207272727272729E-2</c:v>
                </c:pt>
                <c:pt idx="10">
                  <c:v>3.3090909090909087E-2</c:v>
                </c:pt>
                <c:pt idx="11">
                  <c:v>3.6501818181818177E-2</c:v>
                </c:pt>
                <c:pt idx="12">
                  <c:v>3.8029090909090908E-2</c:v>
                </c:pt>
                <c:pt idx="13">
                  <c:v>3.6756363636363636E-2</c:v>
                </c:pt>
                <c:pt idx="14">
                  <c:v>3.7978181818181821E-2</c:v>
                </c:pt>
                <c:pt idx="15">
                  <c:v>3.8232727272727272E-2</c:v>
                </c:pt>
                <c:pt idx="16">
                  <c:v>3.8690909090909088E-2</c:v>
                </c:pt>
                <c:pt idx="17">
                  <c:v>3.6450909090909089E-2</c:v>
                </c:pt>
                <c:pt idx="18">
                  <c:v>2.9934545454545453E-2</c:v>
                </c:pt>
                <c:pt idx="19">
                  <c:v>2.3112727272727274E-2</c:v>
                </c:pt>
                <c:pt idx="20">
                  <c:v>1.685090909090909E-2</c:v>
                </c:pt>
                <c:pt idx="21">
                  <c:v>1.1199999999999998E-2</c:v>
                </c:pt>
                <c:pt idx="22">
                  <c:v>6.9236363636363636E-3</c:v>
                </c:pt>
                <c:pt idx="23">
                  <c:v>4.2254545454545461E-3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B-4D9D-A9FF-62B18BF600DE}"/>
            </c:ext>
          </c:extLst>
        </c:ser>
        <c:ser>
          <c:idx val="2"/>
          <c:order val="2"/>
          <c:tx>
            <c:strRef>
              <c:f>'PCS 57'!$D$4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57'!$D$5:$D$28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2.3E-3</c:v>
                </c:pt>
                <c:pt idx="4">
                  <c:v>4.7999999999999996E-3</c:v>
                </c:pt>
                <c:pt idx="5">
                  <c:v>1.3899999999999999E-2</c:v>
                </c:pt>
                <c:pt idx="6">
                  <c:v>3.5900000000000001E-2</c:v>
                </c:pt>
                <c:pt idx="7">
                  <c:v>5.5199999999999999E-2</c:v>
                </c:pt>
                <c:pt idx="8">
                  <c:v>5.9900000000000002E-2</c:v>
                </c:pt>
                <c:pt idx="9">
                  <c:v>6.5299999999999997E-2</c:v>
                </c:pt>
                <c:pt idx="10">
                  <c:v>6.7500000000000004E-2</c:v>
                </c:pt>
                <c:pt idx="11">
                  <c:v>7.1999999999999995E-2</c:v>
                </c:pt>
                <c:pt idx="12">
                  <c:v>7.3700000000000002E-2</c:v>
                </c:pt>
                <c:pt idx="13">
                  <c:v>7.22E-2</c:v>
                </c:pt>
                <c:pt idx="14">
                  <c:v>7.3400000000000007E-2</c:v>
                </c:pt>
                <c:pt idx="15">
                  <c:v>7.4700000000000003E-2</c:v>
                </c:pt>
                <c:pt idx="16">
                  <c:v>7.5300000000000006E-2</c:v>
                </c:pt>
                <c:pt idx="17">
                  <c:v>7.1199999999999999E-2</c:v>
                </c:pt>
                <c:pt idx="18">
                  <c:v>5.7299999999999997E-2</c:v>
                </c:pt>
                <c:pt idx="19">
                  <c:v>4.2700000000000002E-2</c:v>
                </c:pt>
                <c:pt idx="20">
                  <c:v>3.1600000000000003E-2</c:v>
                </c:pt>
                <c:pt idx="21">
                  <c:v>2.1299999999999999E-2</c:v>
                </c:pt>
                <c:pt idx="22">
                  <c:v>1.32E-2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B-4D9D-A9FF-62B18BF6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30C-484B-9655-43DE265CD6E1}"/>
            </c:ext>
          </c:extLst>
        </c:ser>
        <c:ser>
          <c:idx val="1"/>
          <c:order val="1"/>
          <c:tx>
            <c:strRef>
              <c:f>'PCS 57'!$H$4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1.08</c:v>
                </c:pt>
                <c:pt idx="3">
                  <c:v>1.07</c:v>
                </c:pt>
                <c:pt idx="4">
                  <c:v>1.01</c:v>
                </c:pt>
                <c:pt idx="5">
                  <c:v>0.9</c:v>
                </c:pt>
                <c:pt idx="6">
                  <c:v>0.9</c:v>
                </c:pt>
                <c:pt idx="7">
                  <c:v>0.93</c:v>
                </c:pt>
                <c:pt idx="8">
                  <c:v>0.92</c:v>
                </c:pt>
                <c:pt idx="9">
                  <c:v>1.06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088-9423-06832126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59'!$B$5:$B$28</c:f>
              <c:numCache>
                <c:formatCode>0.00%</c:formatCode>
                <c:ptCount val="24"/>
                <c:pt idx="0">
                  <c:v>5.5014970059880236E-3</c:v>
                </c:pt>
                <c:pt idx="1">
                  <c:v>2.410179640718563E-3</c:v>
                </c:pt>
                <c:pt idx="2">
                  <c:v>2.619760479041916E-3</c:v>
                </c:pt>
                <c:pt idx="3">
                  <c:v>6.601796407185629E-3</c:v>
                </c:pt>
                <c:pt idx="4">
                  <c:v>1.7657185628742515E-2</c:v>
                </c:pt>
                <c:pt idx="5">
                  <c:v>2.2477544910179642E-2</c:v>
                </c:pt>
                <c:pt idx="6">
                  <c:v>1.9019461077844312E-2</c:v>
                </c:pt>
                <c:pt idx="7">
                  <c:v>1.8547904191616768E-2</c:v>
                </c:pt>
                <c:pt idx="8">
                  <c:v>2.5411676646706585E-2</c:v>
                </c:pt>
                <c:pt idx="9">
                  <c:v>3.7986526946107782E-2</c:v>
                </c:pt>
                <c:pt idx="10">
                  <c:v>4.1706586826347307E-2</c:v>
                </c:pt>
                <c:pt idx="11">
                  <c:v>4.0082335329341315E-2</c:v>
                </c:pt>
                <c:pt idx="12">
                  <c:v>3.4371257485029942E-2</c:v>
                </c:pt>
                <c:pt idx="13">
                  <c:v>3.1646706586826348E-2</c:v>
                </c:pt>
                <c:pt idx="14">
                  <c:v>2.9812874251497007E-2</c:v>
                </c:pt>
                <c:pt idx="15">
                  <c:v>3.1594311377245506E-2</c:v>
                </c:pt>
                <c:pt idx="16">
                  <c:v>3.2956586826347306E-2</c:v>
                </c:pt>
                <c:pt idx="17">
                  <c:v>3.2118263473053889E-2</c:v>
                </c:pt>
                <c:pt idx="18">
                  <c:v>2.7455089820359282E-2</c:v>
                </c:pt>
                <c:pt idx="19">
                  <c:v>1.9333832335329343E-2</c:v>
                </c:pt>
                <c:pt idx="20">
                  <c:v>1.3255988023952095E-2</c:v>
                </c:pt>
                <c:pt idx="21">
                  <c:v>1.1579341317365269E-2</c:v>
                </c:pt>
                <c:pt idx="22">
                  <c:v>1.0845808383233534E-2</c:v>
                </c:pt>
                <c:pt idx="23">
                  <c:v>8.9595808383233534E-3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F-4F74-BEC9-3940996442D3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59'!$C$5:$C$28</c:f>
              <c:numCache>
                <c:formatCode>0.00%</c:formatCode>
                <c:ptCount val="24"/>
                <c:pt idx="0">
                  <c:v>1.0377844311377246E-2</c:v>
                </c:pt>
                <c:pt idx="1">
                  <c:v>6.4266467065868266E-3</c:v>
                </c:pt>
                <c:pt idx="2">
                  <c:v>2.4278443113772458E-3</c:v>
                </c:pt>
                <c:pt idx="3">
                  <c:v>2.094610778443114E-3</c:v>
                </c:pt>
                <c:pt idx="4">
                  <c:v>7.331137724550899E-3</c:v>
                </c:pt>
                <c:pt idx="5">
                  <c:v>1.2424850299401198E-2</c:v>
                </c:pt>
                <c:pt idx="6">
                  <c:v>1.4376646706586827E-2</c:v>
                </c:pt>
                <c:pt idx="7">
                  <c:v>1.447185628742515E-2</c:v>
                </c:pt>
                <c:pt idx="8">
                  <c:v>1.6280838323353291E-2</c:v>
                </c:pt>
                <c:pt idx="9">
                  <c:v>2.3278742514970061E-2</c:v>
                </c:pt>
                <c:pt idx="10">
                  <c:v>3.3323353293413176E-2</c:v>
                </c:pt>
                <c:pt idx="11">
                  <c:v>3.7084131736526943E-2</c:v>
                </c:pt>
                <c:pt idx="12">
                  <c:v>3.565598802395209E-2</c:v>
                </c:pt>
                <c:pt idx="13">
                  <c:v>3.1228742514970067E-2</c:v>
                </c:pt>
                <c:pt idx="14">
                  <c:v>2.9467365269461074E-2</c:v>
                </c:pt>
                <c:pt idx="15">
                  <c:v>2.8848502994011975E-2</c:v>
                </c:pt>
                <c:pt idx="16">
                  <c:v>2.8753293413173654E-2</c:v>
                </c:pt>
                <c:pt idx="17">
                  <c:v>2.9276946107784432E-2</c:v>
                </c:pt>
                <c:pt idx="18">
                  <c:v>2.499251497005988E-2</c:v>
                </c:pt>
                <c:pt idx="19">
                  <c:v>2.3611976047904191E-2</c:v>
                </c:pt>
                <c:pt idx="20">
                  <c:v>1.8613473053892216E-2</c:v>
                </c:pt>
                <c:pt idx="21">
                  <c:v>1.5185928143712574E-2</c:v>
                </c:pt>
                <c:pt idx="22">
                  <c:v>1.4805089820359281E-2</c:v>
                </c:pt>
                <c:pt idx="23">
                  <c:v>1.5709580838323356E-2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F-4F74-BEC9-3940996442D3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59'!$D$5:$D$28</c:f>
              <c:numCache>
                <c:formatCode>0.00%</c:formatCode>
                <c:ptCount val="24"/>
                <c:pt idx="0">
                  <c:v>1.6199999999999999E-2</c:v>
                </c:pt>
                <c:pt idx="1">
                  <c:v>9.1000000000000004E-3</c:v>
                </c:pt>
                <c:pt idx="2">
                  <c:v>5.0000000000000001E-3</c:v>
                </c:pt>
                <c:pt idx="3">
                  <c:v>8.3999999999999995E-3</c:v>
                </c:pt>
                <c:pt idx="4">
                  <c:v>2.4500000000000001E-2</c:v>
                </c:pt>
                <c:pt idx="5">
                  <c:v>3.44E-2</c:v>
                </c:pt>
                <c:pt idx="6">
                  <c:v>3.32E-2</c:v>
                </c:pt>
                <c:pt idx="7">
                  <c:v>3.2899999999999999E-2</c:v>
                </c:pt>
                <c:pt idx="8">
                  <c:v>4.1300000000000003E-2</c:v>
                </c:pt>
                <c:pt idx="9">
                  <c:v>6.0600000000000001E-2</c:v>
                </c:pt>
                <c:pt idx="10">
                  <c:v>7.4800000000000005E-2</c:v>
                </c:pt>
                <c:pt idx="11">
                  <c:v>7.7200000000000005E-2</c:v>
                </c:pt>
                <c:pt idx="12">
                  <c:v>7.0300000000000001E-2</c:v>
                </c:pt>
                <c:pt idx="13">
                  <c:v>6.3E-2</c:v>
                </c:pt>
                <c:pt idx="14">
                  <c:v>5.9400000000000001E-2</c:v>
                </c:pt>
                <c:pt idx="15">
                  <c:v>6.0499999999999998E-2</c:v>
                </c:pt>
                <c:pt idx="16">
                  <c:v>6.1600000000000002E-2</c:v>
                </c:pt>
                <c:pt idx="17">
                  <c:v>6.1400000000000003E-2</c:v>
                </c:pt>
                <c:pt idx="18">
                  <c:v>5.2499999999999998E-2</c:v>
                </c:pt>
                <c:pt idx="19">
                  <c:v>4.3299999999999998E-2</c:v>
                </c:pt>
                <c:pt idx="20">
                  <c:v>3.2300000000000002E-2</c:v>
                </c:pt>
                <c:pt idx="21">
                  <c:v>2.7E-2</c:v>
                </c:pt>
                <c:pt idx="22">
                  <c:v>2.5999999999999999E-2</c:v>
                </c:pt>
                <c:pt idx="23">
                  <c:v>2.5100000000000001E-2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F-4F74-BEC9-39409964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85-4002-B072-949D8E2E0DB6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1.18</c:v>
                </c:pt>
                <c:pt idx="1">
                  <c:v>1.36</c:v>
                </c:pt>
                <c:pt idx="2">
                  <c:v>1.47</c:v>
                </c:pt>
                <c:pt idx="3">
                  <c:v>1.2</c:v>
                </c:pt>
                <c:pt idx="4">
                  <c:v>0.93</c:v>
                </c:pt>
                <c:pt idx="5">
                  <c:v>0.79</c:v>
                </c:pt>
                <c:pt idx="6">
                  <c:v>0.77</c:v>
                </c:pt>
                <c:pt idx="7">
                  <c:v>0.74</c:v>
                </c:pt>
                <c:pt idx="8">
                  <c:v>0.69</c:v>
                </c:pt>
                <c:pt idx="9">
                  <c:v>0.8</c:v>
                </c:pt>
                <c:pt idx="10">
                  <c:v>1.01</c:v>
                </c:pt>
                <c:pt idx="11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A-4F22-9069-FFC574C7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2.4"/>
          <c:min val="0.30000000000000004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61'!$B$5:$B$28</c:f>
              <c:numCache>
                <c:formatCode>0.00%</c:formatCode>
                <c:ptCount val="24"/>
                <c:pt idx="0">
                  <c:v>4.0438356164383569E-3</c:v>
                </c:pt>
                <c:pt idx="1">
                  <c:v>2.1205479452054794E-3</c:v>
                </c:pt>
                <c:pt idx="2">
                  <c:v>1.6273972602739728E-3</c:v>
                </c:pt>
                <c:pt idx="3">
                  <c:v>1.1342465753424657E-3</c:v>
                </c:pt>
                <c:pt idx="4">
                  <c:v>1.8246575342465753E-3</c:v>
                </c:pt>
                <c:pt idx="5">
                  <c:v>3.9945205479452054E-3</c:v>
                </c:pt>
                <c:pt idx="6">
                  <c:v>9.9123287671232883E-3</c:v>
                </c:pt>
                <c:pt idx="7">
                  <c:v>1.5435616438356165E-2</c:v>
                </c:pt>
                <c:pt idx="8">
                  <c:v>1.7013698630136988E-2</c:v>
                </c:pt>
                <c:pt idx="9">
                  <c:v>1.6915068493150682E-2</c:v>
                </c:pt>
                <c:pt idx="10">
                  <c:v>2.2832876712328767E-2</c:v>
                </c:pt>
                <c:pt idx="11">
                  <c:v>2.8504109589041093E-2</c:v>
                </c:pt>
                <c:pt idx="12">
                  <c:v>3.3336986301369859E-2</c:v>
                </c:pt>
                <c:pt idx="13">
                  <c:v>3.6345205479452053E-2</c:v>
                </c:pt>
                <c:pt idx="14">
                  <c:v>3.9402739726027397E-2</c:v>
                </c:pt>
                <c:pt idx="15">
                  <c:v>4.4136986301369863E-2</c:v>
                </c:pt>
                <c:pt idx="16">
                  <c:v>4.6800000000000001E-2</c:v>
                </c:pt>
                <c:pt idx="17">
                  <c:v>4.5369863013698629E-2</c:v>
                </c:pt>
                <c:pt idx="18">
                  <c:v>3.5260273972602736E-2</c:v>
                </c:pt>
                <c:pt idx="19">
                  <c:v>2.7912328767123285E-2</c:v>
                </c:pt>
                <c:pt idx="20">
                  <c:v>2.2389041095890412E-2</c:v>
                </c:pt>
                <c:pt idx="21">
                  <c:v>1.6816438356164382E-2</c:v>
                </c:pt>
                <c:pt idx="22">
                  <c:v>1.2723287671232876E-2</c:v>
                </c:pt>
                <c:pt idx="23">
                  <c:v>7.3972602739726025E-3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9-4F5F-A97F-F4AEFB5E52EB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61'!$C$5:$C$28</c:f>
              <c:numCache>
                <c:formatCode>0.00%</c:formatCode>
                <c:ptCount val="24"/>
                <c:pt idx="0">
                  <c:v>1.6726027397260272E-3</c:v>
                </c:pt>
                <c:pt idx="1">
                  <c:v>1.267123287671233E-3</c:v>
                </c:pt>
                <c:pt idx="2">
                  <c:v>1.4191780821917808E-3</c:v>
                </c:pt>
                <c:pt idx="3">
                  <c:v>3.0917808219178083E-3</c:v>
                </c:pt>
                <c:pt idx="4">
                  <c:v>6.3356164383561644E-3</c:v>
                </c:pt>
                <c:pt idx="5">
                  <c:v>1.8398630136986303E-2</c:v>
                </c:pt>
                <c:pt idx="6">
                  <c:v>3.5124657534246581E-2</c:v>
                </c:pt>
                <c:pt idx="7">
                  <c:v>4.2778082191780829E-2</c:v>
                </c:pt>
                <c:pt idx="8">
                  <c:v>4.0142465753424658E-2</c:v>
                </c:pt>
                <c:pt idx="9">
                  <c:v>3.5580821917808224E-2</c:v>
                </c:pt>
                <c:pt idx="10">
                  <c:v>3.4516438356164379E-2</c:v>
                </c:pt>
                <c:pt idx="11">
                  <c:v>3.5530136986301371E-2</c:v>
                </c:pt>
                <c:pt idx="12">
                  <c:v>3.5428767123287672E-2</c:v>
                </c:pt>
                <c:pt idx="13">
                  <c:v>3.1931506849315068E-2</c:v>
                </c:pt>
                <c:pt idx="14">
                  <c:v>3.0664383561643836E-2</c:v>
                </c:pt>
                <c:pt idx="15">
                  <c:v>3.0005479452054798E-2</c:v>
                </c:pt>
                <c:pt idx="16">
                  <c:v>3.0056164383561644E-2</c:v>
                </c:pt>
                <c:pt idx="17">
                  <c:v>2.9143835616438355E-2</c:v>
                </c:pt>
                <c:pt idx="18">
                  <c:v>2.2047945205479449E-2</c:v>
                </c:pt>
                <c:pt idx="19">
                  <c:v>1.5205479452054794E-2</c:v>
                </c:pt>
                <c:pt idx="20">
                  <c:v>1.0694520547945207E-2</c:v>
                </c:pt>
                <c:pt idx="21">
                  <c:v>7.5520547945205482E-3</c:v>
                </c:pt>
                <c:pt idx="22">
                  <c:v>5.1698630136986301E-3</c:v>
                </c:pt>
                <c:pt idx="23">
                  <c:v>3.0917808219178083E-3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9-4F5F-A97F-F4AEFB5E52EB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9-4F5F-A97F-F4AEFB5E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ED4-4458-848B-1E82563E2696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1.6</c:v>
                </c:pt>
                <c:pt idx="1">
                  <c:v>1.75</c:v>
                </c:pt>
                <c:pt idx="2">
                  <c:v>1.5</c:v>
                </c:pt>
                <c:pt idx="3">
                  <c:v>0.71</c:v>
                </c:pt>
                <c:pt idx="4">
                  <c:v>0.85</c:v>
                </c:pt>
                <c:pt idx="5">
                  <c:v>0.98</c:v>
                </c:pt>
                <c:pt idx="6">
                  <c:v>0.96</c:v>
                </c:pt>
                <c:pt idx="7">
                  <c:v>0.89</c:v>
                </c:pt>
                <c:pt idx="8">
                  <c:v>0.91</c:v>
                </c:pt>
                <c:pt idx="9">
                  <c:v>0.88</c:v>
                </c:pt>
                <c:pt idx="10">
                  <c:v>0.77</c:v>
                </c:pt>
                <c:pt idx="11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E-4F2D-A002-6AC8D266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62'!$B$5:$B$28</c:f>
              <c:numCache>
                <c:formatCode>0.00%</c:formatCode>
                <c:ptCount val="24"/>
                <c:pt idx="0">
                  <c:v>2.2052980132450327E-3</c:v>
                </c:pt>
                <c:pt idx="1">
                  <c:v>1.4701986754966888E-3</c:v>
                </c:pt>
                <c:pt idx="2">
                  <c:v>1.0781456953642384E-3</c:v>
                </c:pt>
                <c:pt idx="3">
                  <c:v>9.3112582781456959E-4</c:v>
                </c:pt>
                <c:pt idx="4">
                  <c:v>1.5682119205298014E-3</c:v>
                </c:pt>
                <c:pt idx="5">
                  <c:v>4.3615894039735099E-3</c:v>
                </c:pt>
                <c:pt idx="6">
                  <c:v>1.1173509933774835E-2</c:v>
                </c:pt>
                <c:pt idx="7">
                  <c:v>2.0533774834437087E-2</c:v>
                </c:pt>
                <c:pt idx="8">
                  <c:v>2.6953642384105959E-2</c:v>
                </c:pt>
                <c:pt idx="9">
                  <c:v>2.6953642384105959E-2</c:v>
                </c:pt>
                <c:pt idx="10">
                  <c:v>2.9109933774834437E-2</c:v>
                </c:pt>
                <c:pt idx="11">
                  <c:v>3.1805298013245033E-2</c:v>
                </c:pt>
                <c:pt idx="12">
                  <c:v>3.3618543046357613E-2</c:v>
                </c:pt>
                <c:pt idx="13">
                  <c:v>3.4304635761589403E-2</c:v>
                </c:pt>
                <c:pt idx="14">
                  <c:v>3.6754966887417216E-2</c:v>
                </c:pt>
                <c:pt idx="15">
                  <c:v>4.4939072847682122E-2</c:v>
                </c:pt>
                <c:pt idx="16">
                  <c:v>4.5037086092715228E-2</c:v>
                </c:pt>
                <c:pt idx="17">
                  <c:v>4.6507284768211921E-2</c:v>
                </c:pt>
                <c:pt idx="18">
                  <c:v>3.2638410596026492E-2</c:v>
                </c:pt>
                <c:pt idx="19">
                  <c:v>2.1268874172185433E-2</c:v>
                </c:pt>
                <c:pt idx="20">
                  <c:v>1.519205298013245E-2</c:v>
                </c:pt>
                <c:pt idx="21">
                  <c:v>1.0340397350993378E-2</c:v>
                </c:pt>
                <c:pt idx="22">
                  <c:v>7.252980132450332E-3</c:v>
                </c:pt>
                <c:pt idx="23">
                  <c:v>4.0675496688741724E-3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3-4035-B2C6-F5C41B7EC9AD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62'!$C$5:$C$28</c:f>
              <c:numCache>
                <c:formatCode>0.00%</c:formatCode>
                <c:ptCount val="24"/>
                <c:pt idx="0">
                  <c:v>1.6827814569536424E-3</c:v>
                </c:pt>
                <c:pt idx="1">
                  <c:v>9.6887417218543051E-4</c:v>
                </c:pt>
                <c:pt idx="2">
                  <c:v>1.0198675496688743E-3</c:v>
                </c:pt>
                <c:pt idx="3">
                  <c:v>1.5807947019867547E-3</c:v>
                </c:pt>
                <c:pt idx="4">
                  <c:v>4.0284768211920532E-3</c:v>
                </c:pt>
                <c:pt idx="5">
                  <c:v>1.305430463576159E-2</c:v>
                </c:pt>
                <c:pt idx="6">
                  <c:v>3.9315894039735094E-2</c:v>
                </c:pt>
                <c:pt idx="7">
                  <c:v>5.2115231788079468E-2</c:v>
                </c:pt>
                <c:pt idx="8">
                  <c:v>4.2732450331125826E-2</c:v>
                </c:pt>
                <c:pt idx="9">
                  <c:v>2.8964238410596026E-2</c:v>
                </c:pt>
                <c:pt idx="10">
                  <c:v>2.9474172185430463E-2</c:v>
                </c:pt>
                <c:pt idx="11">
                  <c:v>3.1003973509933776E-2</c:v>
                </c:pt>
                <c:pt idx="12">
                  <c:v>3.1921854304635768E-2</c:v>
                </c:pt>
                <c:pt idx="13">
                  <c:v>3.1462913907284763E-2</c:v>
                </c:pt>
                <c:pt idx="14">
                  <c:v>3.2788741721854302E-2</c:v>
                </c:pt>
                <c:pt idx="15">
                  <c:v>3.2737748344370862E-2</c:v>
                </c:pt>
                <c:pt idx="16">
                  <c:v>3.2329801324503311E-2</c:v>
                </c:pt>
                <c:pt idx="17">
                  <c:v>3.1870860927152321E-2</c:v>
                </c:pt>
                <c:pt idx="18">
                  <c:v>2.3252980132450331E-2</c:v>
                </c:pt>
                <c:pt idx="19">
                  <c:v>1.6980794701986757E-2</c:v>
                </c:pt>
                <c:pt idx="20">
                  <c:v>1.2544370860927153E-2</c:v>
                </c:pt>
                <c:pt idx="21">
                  <c:v>9.07682119205298E-3</c:v>
                </c:pt>
                <c:pt idx="22">
                  <c:v>5.8132450331125829E-3</c:v>
                </c:pt>
                <c:pt idx="23">
                  <c:v>3.2125827814569537E-3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3-4035-B2C6-F5C41B7EC9AD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62'!$D$5:$D$28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2.5000000000000001E-3</c:v>
                </c:pt>
                <c:pt idx="2">
                  <c:v>2.0999999999999999E-3</c:v>
                </c:pt>
                <c:pt idx="3">
                  <c:v>2.5000000000000001E-3</c:v>
                </c:pt>
                <c:pt idx="4">
                  <c:v>5.5999999999999999E-3</c:v>
                </c:pt>
                <c:pt idx="5">
                  <c:v>1.7399999999999999E-2</c:v>
                </c:pt>
                <c:pt idx="6">
                  <c:v>5.0500000000000003E-2</c:v>
                </c:pt>
                <c:pt idx="7">
                  <c:v>7.2599999999999998E-2</c:v>
                </c:pt>
                <c:pt idx="8">
                  <c:v>6.9599999999999995E-2</c:v>
                </c:pt>
                <c:pt idx="9">
                  <c:v>5.5899999999999998E-2</c:v>
                </c:pt>
                <c:pt idx="10">
                  <c:v>5.8599999999999999E-2</c:v>
                </c:pt>
                <c:pt idx="11">
                  <c:v>6.2899999999999998E-2</c:v>
                </c:pt>
                <c:pt idx="12">
                  <c:v>6.5600000000000006E-2</c:v>
                </c:pt>
                <c:pt idx="13">
                  <c:v>6.59E-2</c:v>
                </c:pt>
                <c:pt idx="14">
                  <c:v>6.9500000000000006E-2</c:v>
                </c:pt>
                <c:pt idx="15">
                  <c:v>7.7600000000000002E-2</c:v>
                </c:pt>
                <c:pt idx="16">
                  <c:v>7.7399999999999997E-2</c:v>
                </c:pt>
                <c:pt idx="17">
                  <c:v>7.8399999999999997E-2</c:v>
                </c:pt>
                <c:pt idx="18">
                  <c:v>5.5899999999999998E-2</c:v>
                </c:pt>
                <c:pt idx="19">
                  <c:v>3.8199999999999998E-2</c:v>
                </c:pt>
                <c:pt idx="20">
                  <c:v>2.7699999999999999E-2</c:v>
                </c:pt>
                <c:pt idx="21">
                  <c:v>1.95E-2</c:v>
                </c:pt>
                <c:pt idx="22">
                  <c:v>1.3100000000000001E-2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3-4035-B2C6-F5C41B7E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9.5499999999999995E-3</c:v>
                </c:pt>
                <c:pt idx="1">
                  <c:v>5.1500000000000001E-3</c:v>
                </c:pt>
                <c:pt idx="2">
                  <c:v>3.1499999999999996E-3</c:v>
                </c:pt>
                <c:pt idx="3">
                  <c:v>1.9499999999999999E-3</c:v>
                </c:pt>
                <c:pt idx="4">
                  <c:v>1.6999999999999999E-3</c:v>
                </c:pt>
                <c:pt idx="5">
                  <c:v>2.7499999999999998E-3</c:v>
                </c:pt>
                <c:pt idx="6">
                  <c:v>5.4999999999999997E-3</c:v>
                </c:pt>
                <c:pt idx="7">
                  <c:v>1.125E-2</c:v>
                </c:pt>
                <c:pt idx="8">
                  <c:v>1.8100000000000002E-2</c:v>
                </c:pt>
                <c:pt idx="9">
                  <c:v>2.4049999999999998E-2</c:v>
                </c:pt>
                <c:pt idx="10">
                  <c:v>2.7550000000000002E-2</c:v>
                </c:pt>
                <c:pt idx="11">
                  <c:v>2.8549999999999996E-2</c:v>
                </c:pt>
                <c:pt idx="12">
                  <c:v>2.845E-2</c:v>
                </c:pt>
                <c:pt idx="13">
                  <c:v>2.9950000000000004E-2</c:v>
                </c:pt>
                <c:pt idx="14">
                  <c:v>3.2899999999999999E-2</c:v>
                </c:pt>
                <c:pt idx="15">
                  <c:v>3.6450000000000003E-2</c:v>
                </c:pt>
                <c:pt idx="16">
                  <c:v>3.9E-2</c:v>
                </c:pt>
                <c:pt idx="17">
                  <c:v>3.7749999999999999E-2</c:v>
                </c:pt>
                <c:pt idx="18">
                  <c:v>3.4500000000000003E-2</c:v>
                </c:pt>
                <c:pt idx="19">
                  <c:v>2.9150000000000002E-2</c:v>
                </c:pt>
                <c:pt idx="20">
                  <c:v>2.5349999999999998E-2</c:v>
                </c:pt>
                <c:pt idx="21">
                  <c:v>2.6550000000000001E-2</c:v>
                </c:pt>
                <c:pt idx="22">
                  <c:v>2.41E-2</c:v>
                </c:pt>
                <c:pt idx="23">
                  <c:v>1.6650000000000002E-2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9-4A39-A171-DAFAB317EA57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4.5500000000000002E-3</c:v>
                </c:pt>
                <c:pt idx="1">
                  <c:v>2.65E-3</c:v>
                </c:pt>
                <c:pt idx="2">
                  <c:v>1.65E-3</c:v>
                </c:pt>
                <c:pt idx="3">
                  <c:v>1.0499999999999999E-3</c:v>
                </c:pt>
                <c:pt idx="4">
                  <c:v>1.1999999999999999E-3</c:v>
                </c:pt>
                <c:pt idx="5">
                  <c:v>3.1499999999999996E-3</c:v>
                </c:pt>
                <c:pt idx="6">
                  <c:v>1.025E-2</c:v>
                </c:pt>
                <c:pt idx="7">
                  <c:v>2.2950000000000002E-2</c:v>
                </c:pt>
                <c:pt idx="8">
                  <c:v>3.2899999999999999E-2</c:v>
                </c:pt>
                <c:pt idx="9">
                  <c:v>3.56E-2</c:v>
                </c:pt>
                <c:pt idx="10">
                  <c:v>3.5400000000000001E-2</c:v>
                </c:pt>
                <c:pt idx="11">
                  <c:v>3.5200000000000002E-2</c:v>
                </c:pt>
                <c:pt idx="12">
                  <c:v>3.5000000000000003E-2</c:v>
                </c:pt>
                <c:pt idx="13">
                  <c:v>3.4099999999999998E-2</c:v>
                </c:pt>
                <c:pt idx="14">
                  <c:v>3.2750000000000001E-2</c:v>
                </c:pt>
                <c:pt idx="15">
                  <c:v>3.2849999999999997E-2</c:v>
                </c:pt>
                <c:pt idx="16">
                  <c:v>3.3099999999999997E-2</c:v>
                </c:pt>
                <c:pt idx="17">
                  <c:v>3.27E-2</c:v>
                </c:pt>
                <c:pt idx="18">
                  <c:v>2.9700000000000004E-2</c:v>
                </c:pt>
                <c:pt idx="19">
                  <c:v>2.6100000000000005E-2</c:v>
                </c:pt>
                <c:pt idx="20">
                  <c:v>2.1550000000000003E-2</c:v>
                </c:pt>
                <c:pt idx="21">
                  <c:v>1.585E-2</c:v>
                </c:pt>
                <c:pt idx="22">
                  <c:v>1.1950000000000001E-2</c:v>
                </c:pt>
                <c:pt idx="23">
                  <c:v>7.7499999999999999E-3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9-4A39-A171-DAFAB317EA57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1.41E-2</c:v>
                </c:pt>
                <c:pt idx="1">
                  <c:v>7.7999999999999996E-3</c:v>
                </c:pt>
                <c:pt idx="2">
                  <c:v>4.7999999999999996E-3</c:v>
                </c:pt>
                <c:pt idx="3">
                  <c:v>3.0000000000000001E-3</c:v>
                </c:pt>
                <c:pt idx="4">
                  <c:v>2.8999999999999998E-3</c:v>
                </c:pt>
                <c:pt idx="5">
                  <c:v>5.8999999999999999E-3</c:v>
                </c:pt>
                <c:pt idx="6">
                  <c:v>1.5699999999999999E-2</c:v>
                </c:pt>
                <c:pt idx="7">
                  <c:v>3.4200000000000001E-2</c:v>
                </c:pt>
                <c:pt idx="8">
                  <c:v>5.0999999999999997E-2</c:v>
                </c:pt>
                <c:pt idx="9">
                  <c:v>5.96E-2</c:v>
                </c:pt>
                <c:pt idx="10">
                  <c:v>6.3E-2</c:v>
                </c:pt>
                <c:pt idx="11">
                  <c:v>6.3700000000000007E-2</c:v>
                </c:pt>
                <c:pt idx="12">
                  <c:v>6.3399999999999998E-2</c:v>
                </c:pt>
                <c:pt idx="13">
                  <c:v>6.4000000000000001E-2</c:v>
                </c:pt>
                <c:pt idx="14">
                  <c:v>6.5600000000000006E-2</c:v>
                </c:pt>
                <c:pt idx="15">
                  <c:v>6.93E-2</c:v>
                </c:pt>
                <c:pt idx="16">
                  <c:v>7.2099999999999997E-2</c:v>
                </c:pt>
                <c:pt idx="17">
                  <c:v>7.0499999999999993E-2</c:v>
                </c:pt>
                <c:pt idx="18">
                  <c:v>6.4199999999999993E-2</c:v>
                </c:pt>
                <c:pt idx="19">
                  <c:v>5.5300000000000002E-2</c:v>
                </c:pt>
                <c:pt idx="20">
                  <c:v>4.6899999999999997E-2</c:v>
                </c:pt>
                <c:pt idx="21">
                  <c:v>4.24E-2</c:v>
                </c:pt>
                <c:pt idx="22">
                  <c:v>3.61E-2</c:v>
                </c:pt>
                <c:pt idx="23">
                  <c:v>2.4400000000000002E-2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9-4A39-A171-DAFAB31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D3-4E42-BCF9-AB844EB06F84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1.08</c:v>
                </c:pt>
                <c:pt idx="4">
                  <c:v>0.97</c:v>
                </c:pt>
                <c:pt idx="5">
                  <c:v>0.82</c:v>
                </c:pt>
                <c:pt idx="6">
                  <c:v>0.83</c:v>
                </c:pt>
                <c:pt idx="7">
                  <c:v>1.1399999999999999</c:v>
                </c:pt>
                <c:pt idx="8">
                  <c:v>0.88</c:v>
                </c:pt>
                <c:pt idx="9">
                  <c:v>0.98</c:v>
                </c:pt>
                <c:pt idx="10">
                  <c:v>0.99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3-4382-B3BC-77F28F80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'PCS63'!$B$4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'PCS63'!$B$5:$B$28</c:f>
              <c:numCache>
                <c:formatCode>0.00%</c:formatCode>
                <c:ptCount val="24"/>
                <c:pt idx="0">
                  <c:v>1.5680232558139533E-3</c:v>
                </c:pt>
                <c:pt idx="1">
                  <c:v>9.1046511627906977E-4</c:v>
                </c:pt>
                <c:pt idx="2">
                  <c:v>6.5755813953488368E-4</c:v>
                </c:pt>
                <c:pt idx="3">
                  <c:v>8.0930232558139531E-4</c:v>
                </c:pt>
                <c:pt idx="4">
                  <c:v>1.871511627906977E-3</c:v>
                </c:pt>
                <c:pt idx="5">
                  <c:v>4.8052325581395341E-3</c:v>
                </c:pt>
                <c:pt idx="6">
                  <c:v>1.487093023255814E-2</c:v>
                </c:pt>
                <c:pt idx="7">
                  <c:v>2.4026162790697674E-2</c:v>
                </c:pt>
                <c:pt idx="8">
                  <c:v>2.6808139534883719E-2</c:v>
                </c:pt>
                <c:pt idx="9">
                  <c:v>2.6808139534883719E-2</c:v>
                </c:pt>
                <c:pt idx="10">
                  <c:v>2.9084302325581395E-2</c:v>
                </c:pt>
                <c:pt idx="11">
                  <c:v>3.2119186046511629E-2</c:v>
                </c:pt>
                <c:pt idx="12">
                  <c:v>3.3535465116279063E-2</c:v>
                </c:pt>
                <c:pt idx="13">
                  <c:v>3.5255232558139532E-2</c:v>
                </c:pt>
                <c:pt idx="14">
                  <c:v>3.5204651162790694E-2</c:v>
                </c:pt>
                <c:pt idx="15">
                  <c:v>4.4106976744186045E-2</c:v>
                </c:pt>
                <c:pt idx="16">
                  <c:v>5.5083139534883717E-2</c:v>
                </c:pt>
                <c:pt idx="17">
                  <c:v>5.3464534883720931E-2</c:v>
                </c:pt>
                <c:pt idx="18">
                  <c:v>3.4445930232558132E-2</c:v>
                </c:pt>
                <c:pt idx="19">
                  <c:v>1.7855232558139533E-2</c:v>
                </c:pt>
                <c:pt idx="20">
                  <c:v>1.2999418604651163E-2</c:v>
                </c:pt>
                <c:pt idx="21">
                  <c:v>9.9645348837209286E-3</c:v>
                </c:pt>
                <c:pt idx="22">
                  <c:v>6.3226744186046513E-3</c:v>
                </c:pt>
                <c:pt idx="23">
                  <c:v>3.1866279069767442E-3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7E6-846C-6A3AB0649C83}"/>
            </c:ext>
          </c:extLst>
        </c:ser>
        <c:ser>
          <c:idx val="1"/>
          <c:order val="1"/>
          <c:tx>
            <c:strRef>
              <c:f>'PCS63'!$C$4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'PCS63'!$C$5:$C$28</c:f>
              <c:numCache>
                <c:formatCode>0.00%</c:formatCode>
                <c:ptCount val="24"/>
                <c:pt idx="0">
                  <c:v>1.8779069767441859E-3</c:v>
                </c:pt>
                <c:pt idx="1">
                  <c:v>1.186046511627907E-3</c:v>
                </c:pt>
                <c:pt idx="2">
                  <c:v>7.4127906976744189E-4</c:v>
                </c:pt>
                <c:pt idx="3">
                  <c:v>7.4127906976744189E-4</c:v>
                </c:pt>
                <c:pt idx="4">
                  <c:v>1.4825581395348838E-3</c:v>
                </c:pt>
                <c:pt idx="5">
                  <c:v>7.215116279069767E-3</c:v>
                </c:pt>
                <c:pt idx="6">
                  <c:v>2.8119186046511625E-2</c:v>
                </c:pt>
                <c:pt idx="7">
                  <c:v>3.9139534883720933E-2</c:v>
                </c:pt>
                <c:pt idx="8">
                  <c:v>4.0226744186046513E-2</c:v>
                </c:pt>
                <c:pt idx="9">
                  <c:v>3.1084302325581393E-2</c:v>
                </c:pt>
                <c:pt idx="10">
                  <c:v>2.7229651162790698E-2</c:v>
                </c:pt>
                <c:pt idx="11">
                  <c:v>2.8761627906976745E-2</c:v>
                </c:pt>
                <c:pt idx="12">
                  <c:v>3.0540697674418603E-2</c:v>
                </c:pt>
                <c:pt idx="13">
                  <c:v>3.3258720930232556E-2</c:v>
                </c:pt>
                <c:pt idx="14">
                  <c:v>3.3950581395348831E-2</c:v>
                </c:pt>
                <c:pt idx="15">
                  <c:v>3.5581395348837211E-2</c:v>
                </c:pt>
                <c:pt idx="16">
                  <c:v>3.7162790697674419E-2</c:v>
                </c:pt>
                <c:pt idx="17">
                  <c:v>3.7014534883720931E-2</c:v>
                </c:pt>
                <c:pt idx="18">
                  <c:v>2.5747093023255816E-2</c:v>
                </c:pt>
                <c:pt idx="19">
                  <c:v>1.8383720930232557E-2</c:v>
                </c:pt>
                <c:pt idx="20">
                  <c:v>1.4430232558139534E-2</c:v>
                </c:pt>
                <c:pt idx="21">
                  <c:v>1.027906976744186E-2</c:v>
                </c:pt>
                <c:pt idx="22">
                  <c:v>6.5726744186046506E-3</c:v>
                </c:pt>
                <c:pt idx="23">
                  <c:v>3.4098837209302325E-3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5-47E6-846C-6A3AB0649C83}"/>
            </c:ext>
          </c:extLst>
        </c:ser>
        <c:ser>
          <c:idx val="2"/>
          <c:order val="2"/>
          <c:tx>
            <c:strRef>
              <c:f>'PCS63'!$D$4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'PCS63'!$D$5:$D$28</c:f>
              <c:numCache>
                <c:formatCode>0.00%</c:formatCode>
                <c:ptCount val="24"/>
                <c:pt idx="0">
                  <c:v>3.5000000000000001E-3</c:v>
                </c:pt>
                <c:pt idx="1">
                  <c:v>2.0999999999999999E-3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3.3E-3</c:v>
                </c:pt>
                <c:pt idx="5">
                  <c:v>1.2E-2</c:v>
                </c:pt>
                <c:pt idx="6">
                  <c:v>4.2999999999999997E-2</c:v>
                </c:pt>
                <c:pt idx="7">
                  <c:v>6.3200000000000006E-2</c:v>
                </c:pt>
                <c:pt idx="8">
                  <c:v>6.7100000000000007E-2</c:v>
                </c:pt>
                <c:pt idx="9">
                  <c:v>5.79E-2</c:v>
                </c:pt>
                <c:pt idx="10">
                  <c:v>5.6300000000000003E-2</c:v>
                </c:pt>
                <c:pt idx="11">
                  <c:v>6.0900000000000003E-2</c:v>
                </c:pt>
                <c:pt idx="12">
                  <c:v>6.4100000000000004E-2</c:v>
                </c:pt>
                <c:pt idx="13">
                  <c:v>6.8500000000000005E-2</c:v>
                </c:pt>
                <c:pt idx="14">
                  <c:v>6.9199999999999998E-2</c:v>
                </c:pt>
                <c:pt idx="15">
                  <c:v>7.9699999999999993E-2</c:v>
                </c:pt>
                <c:pt idx="16">
                  <c:v>9.2200000000000004E-2</c:v>
                </c:pt>
                <c:pt idx="17">
                  <c:v>9.0399999999999994E-2</c:v>
                </c:pt>
                <c:pt idx="18">
                  <c:v>6.0199999999999997E-2</c:v>
                </c:pt>
                <c:pt idx="19">
                  <c:v>3.6200000000000003E-2</c:v>
                </c:pt>
                <c:pt idx="20">
                  <c:v>2.7400000000000001E-2</c:v>
                </c:pt>
                <c:pt idx="21">
                  <c:v>2.0199999999999999E-2</c:v>
                </c:pt>
                <c:pt idx="22">
                  <c:v>1.29E-2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7E6-846C-6A3AB064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'PCS63'!$G$4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22-403B-8C7F-51714E34A46D}"/>
            </c:ext>
          </c:extLst>
        </c:ser>
        <c:ser>
          <c:idx val="1"/>
          <c:order val="1"/>
          <c:tx>
            <c:strRef>
              <c:f>'PCS63'!$H$4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1.25</c:v>
                </c:pt>
                <c:pt idx="2">
                  <c:v>1.21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0.81</c:v>
                </c:pt>
                <c:pt idx="6">
                  <c:v>0.81</c:v>
                </c:pt>
                <c:pt idx="7">
                  <c:v>0.86</c:v>
                </c:pt>
                <c:pt idx="8">
                  <c:v>0.87</c:v>
                </c:pt>
                <c:pt idx="9">
                  <c:v>0.88</c:v>
                </c:pt>
                <c:pt idx="10">
                  <c:v>1.04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8-4318-84BC-0FCA1271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64'!$B$5:$B$28</c:f>
              <c:numCache>
                <c:formatCode>0.00%</c:formatCode>
                <c:ptCount val="24"/>
                <c:pt idx="0">
                  <c:v>2.1317220543806649E-3</c:v>
                </c:pt>
                <c:pt idx="1">
                  <c:v>1.5734138972809666E-3</c:v>
                </c:pt>
                <c:pt idx="2">
                  <c:v>1.6749244712990937E-3</c:v>
                </c:pt>
                <c:pt idx="3">
                  <c:v>2.9945619335347432E-3</c:v>
                </c:pt>
                <c:pt idx="4">
                  <c:v>6.0906344410876128E-3</c:v>
                </c:pt>
                <c:pt idx="5">
                  <c:v>1.6495468277945621E-2</c:v>
                </c:pt>
                <c:pt idx="6">
                  <c:v>3.3244712990936558E-2</c:v>
                </c:pt>
                <c:pt idx="7">
                  <c:v>3.4107552870090638E-2</c:v>
                </c:pt>
                <c:pt idx="8">
                  <c:v>3.2990936555891241E-2</c:v>
                </c:pt>
                <c:pt idx="9">
                  <c:v>3.0300906344410877E-2</c:v>
                </c:pt>
                <c:pt idx="10">
                  <c:v>2.9691842900302117E-2</c:v>
                </c:pt>
                <c:pt idx="11">
                  <c:v>3.0402416918429005E-2</c:v>
                </c:pt>
                <c:pt idx="12">
                  <c:v>3.1265256797583088E-2</c:v>
                </c:pt>
                <c:pt idx="13">
                  <c:v>3.0605438066465256E-2</c:v>
                </c:pt>
                <c:pt idx="14">
                  <c:v>3.3193957703927496E-2</c:v>
                </c:pt>
                <c:pt idx="15">
                  <c:v>3.6696072507552871E-2</c:v>
                </c:pt>
                <c:pt idx="16">
                  <c:v>3.9589123867069489E-2</c:v>
                </c:pt>
                <c:pt idx="17">
                  <c:v>3.7761933534743199E-2</c:v>
                </c:pt>
                <c:pt idx="18">
                  <c:v>2.5631419939577044E-2</c:v>
                </c:pt>
                <c:pt idx="19">
                  <c:v>1.7916616314199395E-2</c:v>
                </c:pt>
                <c:pt idx="20">
                  <c:v>1.3754682779456193E-2</c:v>
                </c:pt>
                <c:pt idx="21">
                  <c:v>9.7450151057401797E-3</c:v>
                </c:pt>
                <c:pt idx="22">
                  <c:v>6.03987915407855E-3</c:v>
                </c:pt>
                <c:pt idx="23">
                  <c:v>3.6543806646525678E-3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A04-A339-1E404CC1D542}"/>
            </c:ext>
          </c:extLst>
        </c:ser>
        <c:ser>
          <c:idx val="1"/>
          <c:order val="1"/>
          <c:tx>
            <c:strRef>
              <c:f>'PCS 64'!$C$4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64'!$C$5:$C$28</c:f>
              <c:numCache>
                <c:formatCode>0.00%</c:formatCode>
                <c:ptCount val="24"/>
                <c:pt idx="0">
                  <c:v>3.1516616314199398E-3</c:v>
                </c:pt>
                <c:pt idx="1">
                  <c:v>2.1175226586102719E-3</c:v>
                </c:pt>
                <c:pt idx="2">
                  <c:v>1.4773413897280967E-3</c:v>
                </c:pt>
                <c:pt idx="3">
                  <c:v>1.42809667673716E-3</c:v>
                </c:pt>
                <c:pt idx="4">
                  <c:v>2.9054380664652567E-3</c:v>
                </c:pt>
                <c:pt idx="5">
                  <c:v>9.1595166163141971E-3</c:v>
                </c:pt>
                <c:pt idx="6">
                  <c:v>2.5804229607250755E-2</c:v>
                </c:pt>
                <c:pt idx="7">
                  <c:v>3.1467371601208459E-2</c:v>
                </c:pt>
                <c:pt idx="8">
                  <c:v>2.7675528700906341E-2</c:v>
                </c:pt>
                <c:pt idx="9">
                  <c:v>2.6001208459214501E-2</c:v>
                </c:pt>
                <c:pt idx="10">
                  <c:v>2.673987915407855E-2</c:v>
                </c:pt>
                <c:pt idx="11">
                  <c:v>2.8069486404833838E-2</c:v>
                </c:pt>
                <c:pt idx="12">
                  <c:v>3.0383987915407851E-2</c:v>
                </c:pt>
                <c:pt idx="13">
                  <c:v>3.1122658610271907E-2</c:v>
                </c:pt>
                <c:pt idx="14">
                  <c:v>3.3535649546827792E-2</c:v>
                </c:pt>
                <c:pt idx="15">
                  <c:v>3.8410876132930517E-2</c:v>
                </c:pt>
                <c:pt idx="16">
                  <c:v>4.1710271903323257E-2</c:v>
                </c:pt>
                <c:pt idx="17">
                  <c:v>4.1316314199395771E-2</c:v>
                </c:pt>
                <c:pt idx="18">
                  <c:v>2.9546827794561935E-2</c:v>
                </c:pt>
                <c:pt idx="19">
                  <c:v>2.0091842900302116E-2</c:v>
                </c:pt>
                <c:pt idx="20">
                  <c:v>1.5216616314199396E-2</c:v>
                </c:pt>
                <c:pt idx="21">
                  <c:v>1.1670996978851964E-2</c:v>
                </c:pt>
                <c:pt idx="22">
                  <c:v>8.420845921450152E-3</c:v>
                </c:pt>
                <c:pt idx="23">
                  <c:v>5.0229607250755291E-3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A04-A339-1E404CC1D542}"/>
            </c:ext>
          </c:extLst>
        </c:ser>
        <c:ser>
          <c:idx val="2"/>
          <c:order val="2"/>
          <c:tx>
            <c:strRef>
              <c:f>'PCS 64'!$D$4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64'!$D$5:$D$28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3.7000000000000002E-3</c:v>
                </c:pt>
                <c:pt idx="2">
                  <c:v>3.2000000000000002E-3</c:v>
                </c:pt>
                <c:pt idx="3">
                  <c:v>4.4000000000000003E-3</c:v>
                </c:pt>
                <c:pt idx="4">
                  <c:v>8.9999999999999993E-3</c:v>
                </c:pt>
                <c:pt idx="5">
                  <c:v>2.5700000000000001E-2</c:v>
                </c:pt>
                <c:pt idx="6">
                  <c:v>5.8999999999999997E-2</c:v>
                </c:pt>
                <c:pt idx="7">
                  <c:v>6.5699999999999995E-2</c:v>
                </c:pt>
                <c:pt idx="8">
                  <c:v>6.0699999999999997E-2</c:v>
                </c:pt>
                <c:pt idx="9">
                  <c:v>5.6300000000000003E-2</c:v>
                </c:pt>
                <c:pt idx="10">
                  <c:v>5.6399999999999999E-2</c:v>
                </c:pt>
                <c:pt idx="11">
                  <c:v>5.8400000000000001E-2</c:v>
                </c:pt>
                <c:pt idx="12">
                  <c:v>6.1499999999999999E-2</c:v>
                </c:pt>
                <c:pt idx="13">
                  <c:v>6.1699999999999998E-2</c:v>
                </c:pt>
                <c:pt idx="14">
                  <c:v>6.6699999999999995E-2</c:v>
                </c:pt>
                <c:pt idx="15">
                  <c:v>7.51E-2</c:v>
                </c:pt>
                <c:pt idx="16">
                  <c:v>8.1299999999999997E-2</c:v>
                </c:pt>
                <c:pt idx="17">
                  <c:v>7.9100000000000004E-2</c:v>
                </c:pt>
                <c:pt idx="18">
                  <c:v>5.5100000000000003E-2</c:v>
                </c:pt>
                <c:pt idx="19">
                  <c:v>3.7999999999999999E-2</c:v>
                </c:pt>
                <c:pt idx="20">
                  <c:v>2.8899999999999999E-2</c:v>
                </c:pt>
                <c:pt idx="21">
                  <c:v>2.1499999999999998E-2</c:v>
                </c:pt>
                <c:pt idx="22">
                  <c:v>1.4500000000000001E-2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A04-A339-1E404CC1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98682848130224"/>
          <c:y val="7.3790335031650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5F1-4C55-B6C2-F2CE10B9E4E4}"/>
            </c:ext>
          </c:extLst>
        </c:ser>
        <c:ser>
          <c:idx val="1"/>
          <c:order val="1"/>
          <c:tx>
            <c:strRef>
              <c:f>'PCS 64'!$H$4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64'!$H$5:$H$16</c:f>
              <c:numCache>
                <c:formatCode>General</c:formatCode>
                <c:ptCount val="12"/>
                <c:pt idx="0">
                  <c:v>0.88</c:v>
                </c:pt>
                <c:pt idx="1">
                  <c:v>1.08</c:v>
                </c:pt>
                <c:pt idx="2">
                  <c:v>1.06</c:v>
                </c:pt>
                <c:pt idx="3">
                  <c:v>1.04</c:v>
                </c:pt>
                <c:pt idx="4">
                  <c:v>1</c:v>
                </c:pt>
                <c:pt idx="5">
                  <c:v>0.95</c:v>
                </c:pt>
                <c:pt idx="6">
                  <c:v>0.96</c:v>
                </c:pt>
                <c:pt idx="7">
                  <c:v>1.01</c:v>
                </c:pt>
                <c:pt idx="8">
                  <c:v>1.01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1-4C55-B6C2-F2CE10B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66'!$B$5:$B$28</c:f>
              <c:numCache>
                <c:formatCode>0.00%</c:formatCode>
                <c:ptCount val="24"/>
                <c:pt idx="0">
                  <c:v>2.0063897763578278E-3</c:v>
                </c:pt>
                <c:pt idx="1">
                  <c:v>1.3041533546325878E-3</c:v>
                </c:pt>
                <c:pt idx="2">
                  <c:v>8.5271565495207661E-4</c:v>
                </c:pt>
                <c:pt idx="3">
                  <c:v>7.523961661341853E-4</c:v>
                </c:pt>
                <c:pt idx="4">
                  <c:v>1.2038338658146965E-3</c:v>
                </c:pt>
                <c:pt idx="5">
                  <c:v>2.8591054313099043E-3</c:v>
                </c:pt>
                <c:pt idx="6">
                  <c:v>1.0332907348242812E-2</c:v>
                </c:pt>
                <c:pt idx="7">
                  <c:v>2.5180191693290735E-2</c:v>
                </c:pt>
                <c:pt idx="8">
                  <c:v>2.6133226837060704E-2</c:v>
                </c:pt>
                <c:pt idx="9">
                  <c:v>2.7036102236421725E-2</c:v>
                </c:pt>
                <c:pt idx="10">
                  <c:v>2.934345047923323E-2</c:v>
                </c:pt>
                <c:pt idx="11">
                  <c:v>3.3005111821086258E-2</c:v>
                </c:pt>
                <c:pt idx="12">
                  <c:v>3.576389776357828E-2</c:v>
                </c:pt>
                <c:pt idx="13">
                  <c:v>3.7419169329073486E-2</c:v>
                </c:pt>
                <c:pt idx="14">
                  <c:v>3.9776677316293932E-2</c:v>
                </c:pt>
                <c:pt idx="15">
                  <c:v>4.3087220447284351E-2</c:v>
                </c:pt>
                <c:pt idx="16">
                  <c:v>4.6999680511182113E-2</c:v>
                </c:pt>
                <c:pt idx="17">
                  <c:v>4.3990095846645372E-2</c:v>
                </c:pt>
                <c:pt idx="18">
                  <c:v>3.145015974440895E-2</c:v>
                </c:pt>
                <c:pt idx="19">
                  <c:v>2.3524920127795525E-2</c:v>
                </c:pt>
                <c:pt idx="20">
                  <c:v>1.5800319488817893E-2</c:v>
                </c:pt>
                <c:pt idx="21">
                  <c:v>1.1135463258785942E-2</c:v>
                </c:pt>
                <c:pt idx="22">
                  <c:v>7.6242811501597441E-3</c:v>
                </c:pt>
                <c:pt idx="23">
                  <c:v>4.9658146964856233E-3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4-49D1-98DE-E247A0730115}"/>
            </c:ext>
          </c:extLst>
        </c:ser>
        <c:ser>
          <c:idx val="1"/>
          <c:order val="1"/>
          <c:tx>
            <c:strRef>
              <c:f>'PCS 66'!$C$4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66'!$C$5:$C$28</c:f>
              <c:numCache>
                <c:formatCode>0.00%</c:formatCode>
                <c:ptCount val="24"/>
                <c:pt idx="0">
                  <c:v>1.744408945686901E-3</c:v>
                </c:pt>
                <c:pt idx="1">
                  <c:v>1.0964856230031949E-3</c:v>
                </c:pt>
                <c:pt idx="2">
                  <c:v>9.4696485623003198E-4</c:v>
                </c:pt>
                <c:pt idx="3">
                  <c:v>1.3456869009584667E-3</c:v>
                </c:pt>
                <c:pt idx="4">
                  <c:v>2.3424920127795529E-3</c:v>
                </c:pt>
                <c:pt idx="5">
                  <c:v>7.5757188498402558E-3</c:v>
                </c:pt>
                <c:pt idx="6">
                  <c:v>2.7412140575079871E-2</c:v>
                </c:pt>
                <c:pt idx="7">
                  <c:v>3.7380191693290737E-2</c:v>
                </c:pt>
                <c:pt idx="8">
                  <c:v>3.6283706070287539E-2</c:v>
                </c:pt>
                <c:pt idx="9">
                  <c:v>3.3991054313099039E-2</c:v>
                </c:pt>
                <c:pt idx="10">
                  <c:v>3.3442811501597454E-2</c:v>
                </c:pt>
                <c:pt idx="11">
                  <c:v>3.3692012779552714E-2</c:v>
                </c:pt>
                <c:pt idx="12">
                  <c:v>3.5037699680511188E-2</c:v>
                </c:pt>
                <c:pt idx="13">
                  <c:v>3.4240255591054314E-2</c:v>
                </c:pt>
                <c:pt idx="14">
                  <c:v>3.5835143769968054E-2</c:v>
                </c:pt>
                <c:pt idx="15">
                  <c:v>3.6283706070287539E-2</c:v>
                </c:pt>
                <c:pt idx="16">
                  <c:v>3.4888178913738022E-2</c:v>
                </c:pt>
                <c:pt idx="17">
                  <c:v>3.2745047923322682E-2</c:v>
                </c:pt>
                <c:pt idx="18">
                  <c:v>2.4222364217252396E-2</c:v>
                </c:pt>
                <c:pt idx="19">
                  <c:v>1.6297763578274761E-2</c:v>
                </c:pt>
                <c:pt idx="20">
                  <c:v>1.1861980830670927E-2</c:v>
                </c:pt>
                <c:pt idx="21">
                  <c:v>9.5693290734824282E-3</c:v>
                </c:pt>
                <c:pt idx="22">
                  <c:v>6.8281150159744406E-3</c:v>
                </c:pt>
                <c:pt idx="23">
                  <c:v>3.2894568690095844E-3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4-49D1-98DE-E247A0730115}"/>
            </c:ext>
          </c:extLst>
        </c:ser>
        <c:ser>
          <c:idx val="2"/>
          <c:order val="2"/>
          <c:tx>
            <c:strRef>
              <c:f>'PCS 66'!$D$4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66'!$D$5:$D$28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1.8E-3</c:v>
                </c:pt>
                <c:pt idx="3">
                  <c:v>2.0999999999999999E-3</c:v>
                </c:pt>
                <c:pt idx="4">
                  <c:v>3.5000000000000001E-3</c:v>
                </c:pt>
                <c:pt idx="5">
                  <c:v>1.04E-2</c:v>
                </c:pt>
                <c:pt idx="6">
                  <c:v>3.7699999999999997E-2</c:v>
                </c:pt>
                <c:pt idx="7">
                  <c:v>6.2600000000000003E-2</c:v>
                </c:pt>
                <c:pt idx="8">
                  <c:v>6.2399999999999997E-2</c:v>
                </c:pt>
                <c:pt idx="9">
                  <c:v>6.0999999999999999E-2</c:v>
                </c:pt>
                <c:pt idx="10">
                  <c:v>6.2799999999999995E-2</c:v>
                </c:pt>
                <c:pt idx="11">
                  <c:v>6.6699999999999995E-2</c:v>
                </c:pt>
                <c:pt idx="12">
                  <c:v>7.0800000000000002E-2</c:v>
                </c:pt>
                <c:pt idx="13">
                  <c:v>7.17E-2</c:v>
                </c:pt>
                <c:pt idx="14">
                  <c:v>7.5700000000000003E-2</c:v>
                </c:pt>
                <c:pt idx="15">
                  <c:v>7.9399999999999998E-2</c:v>
                </c:pt>
                <c:pt idx="16">
                  <c:v>8.1799999999999998E-2</c:v>
                </c:pt>
                <c:pt idx="17">
                  <c:v>7.6700000000000004E-2</c:v>
                </c:pt>
                <c:pt idx="18">
                  <c:v>5.57E-2</c:v>
                </c:pt>
                <c:pt idx="19">
                  <c:v>3.9800000000000002E-2</c:v>
                </c:pt>
                <c:pt idx="20">
                  <c:v>2.7699999999999999E-2</c:v>
                </c:pt>
                <c:pt idx="21">
                  <c:v>2.07E-2</c:v>
                </c:pt>
                <c:pt idx="22">
                  <c:v>1.4500000000000001E-2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4-49D1-98DE-E247A073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92872450576705"/>
          <c:y val="7.33485848052777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6B8-4C72-81FC-3A5D3D07FE9F}"/>
            </c:ext>
          </c:extLst>
        </c:ser>
        <c:ser>
          <c:idx val="1"/>
          <c:order val="1"/>
          <c:tx>
            <c:strRef>
              <c:f>'PCS 66'!$H$4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1.1399999999999999</c:v>
                </c:pt>
                <c:pt idx="2">
                  <c:v>1.1000000000000001</c:v>
                </c:pt>
                <c:pt idx="3">
                  <c:v>1.08</c:v>
                </c:pt>
                <c:pt idx="4">
                  <c:v>1.01</c:v>
                </c:pt>
                <c:pt idx="5">
                  <c:v>0.87</c:v>
                </c:pt>
                <c:pt idx="6">
                  <c:v>0.88</c:v>
                </c:pt>
                <c:pt idx="7">
                  <c:v>0.94</c:v>
                </c:pt>
                <c:pt idx="8">
                  <c:v>0.92</c:v>
                </c:pt>
                <c:pt idx="9">
                  <c:v>1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8-4C72-81FC-3A5D3D0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68'!$B$5:$B$28</c:f>
              <c:numCache>
                <c:formatCode>0.00%</c:formatCode>
                <c:ptCount val="24"/>
                <c:pt idx="0">
                  <c:v>4.7213051823416508E-3</c:v>
                </c:pt>
                <c:pt idx="1">
                  <c:v>3.4205374280230328E-3</c:v>
                </c:pt>
                <c:pt idx="2">
                  <c:v>3.0833013435700579E-3</c:v>
                </c:pt>
                <c:pt idx="3">
                  <c:v>2.2642994241842611E-3</c:v>
                </c:pt>
                <c:pt idx="4">
                  <c:v>3.3723608445297508E-3</c:v>
                </c:pt>
                <c:pt idx="5">
                  <c:v>7.3228406909788867E-3</c:v>
                </c:pt>
                <c:pt idx="6">
                  <c:v>1.6042802303262958E-2</c:v>
                </c:pt>
                <c:pt idx="7">
                  <c:v>2.0523224568138196E-2</c:v>
                </c:pt>
                <c:pt idx="8">
                  <c:v>2.061957773512476E-2</c:v>
                </c:pt>
                <c:pt idx="9">
                  <c:v>2.0812284069097891E-2</c:v>
                </c:pt>
                <c:pt idx="10">
                  <c:v>2.2257581573896353E-2</c:v>
                </c:pt>
                <c:pt idx="11">
                  <c:v>2.4907293666026873E-2</c:v>
                </c:pt>
                <c:pt idx="12">
                  <c:v>2.7846065259117082E-2</c:v>
                </c:pt>
                <c:pt idx="13">
                  <c:v>2.977312859884837E-2</c:v>
                </c:pt>
                <c:pt idx="14">
                  <c:v>3.3290019193857961E-2</c:v>
                </c:pt>
                <c:pt idx="15">
                  <c:v>3.8348560460652589E-2</c:v>
                </c:pt>
                <c:pt idx="16">
                  <c:v>4.3214395393474096E-2</c:v>
                </c:pt>
                <c:pt idx="17">
                  <c:v>4.4418809980806148E-2</c:v>
                </c:pt>
                <c:pt idx="18">
                  <c:v>3.4831669865642997E-2</c:v>
                </c:pt>
                <c:pt idx="19">
                  <c:v>2.6111708253358921E-2</c:v>
                </c:pt>
                <c:pt idx="20">
                  <c:v>2.0137811900191937E-2</c:v>
                </c:pt>
                <c:pt idx="21">
                  <c:v>1.5705566218809978E-2</c:v>
                </c:pt>
                <c:pt idx="22">
                  <c:v>1.1225143953934742E-2</c:v>
                </c:pt>
                <c:pt idx="23">
                  <c:v>7.5637236084452972E-3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5A1-AF44-2A960D56A978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68'!$C$5:$C$28</c:f>
              <c:numCache>
                <c:formatCode>0.00%</c:formatCode>
                <c:ptCount val="24"/>
                <c:pt idx="0">
                  <c:v>3.5239923224568135E-3</c:v>
                </c:pt>
                <c:pt idx="1">
                  <c:v>2.5393474088291745E-3</c:v>
                </c:pt>
                <c:pt idx="2">
                  <c:v>2.4357005758157391E-3</c:v>
                </c:pt>
                <c:pt idx="3">
                  <c:v>3.5239923224568135E-3</c:v>
                </c:pt>
                <c:pt idx="4">
                  <c:v>7.462571976967371E-3</c:v>
                </c:pt>
                <c:pt idx="5">
                  <c:v>2.2750479846449137E-2</c:v>
                </c:pt>
                <c:pt idx="6">
                  <c:v>4.7055662188099812E-2</c:v>
                </c:pt>
                <c:pt idx="7">
                  <c:v>4.6433781190019188E-2</c:v>
                </c:pt>
                <c:pt idx="8">
                  <c:v>3.9385796545105566E-2</c:v>
                </c:pt>
                <c:pt idx="9">
                  <c:v>3.1819577735124761E-2</c:v>
                </c:pt>
                <c:pt idx="10">
                  <c:v>2.8554702495201537E-2</c:v>
                </c:pt>
                <c:pt idx="11">
                  <c:v>2.7310940499040304E-2</c:v>
                </c:pt>
                <c:pt idx="12">
                  <c:v>2.7414587332053746E-2</c:v>
                </c:pt>
                <c:pt idx="13">
                  <c:v>2.7621880998080613E-2</c:v>
                </c:pt>
                <c:pt idx="14">
                  <c:v>2.8399232245681385E-2</c:v>
                </c:pt>
                <c:pt idx="15">
                  <c:v>2.8243761996161229E-2</c:v>
                </c:pt>
                <c:pt idx="16">
                  <c:v>2.9176583493282154E-2</c:v>
                </c:pt>
                <c:pt idx="17">
                  <c:v>2.8399232245681385E-2</c:v>
                </c:pt>
                <c:pt idx="18">
                  <c:v>2.5704414587332056E-2</c:v>
                </c:pt>
                <c:pt idx="19">
                  <c:v>1.9796545105566218E-2</c:v>
                </c:pt>
                <c:pt idx="20">
                  <c:v>1.4873320537428023E-2</c:v>
                </c:pt>
                <c:pt idx="21">
                  <c:v>1.1608445297504797E-2</c:v>
                </c:pt>
                <c:pt idx="22">
                  <c:v>8.6545105566218812E-3</c:v>
                </c:pt>
                <c:pt idx="23">
                  <c:v>5.5969289827255278E-3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5A1-AF44-2A960D56A978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68'!$D$5:$D$28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6.0000000000000001E-3</c:v>
                </c:pt>
                <c:pt idx="2">
                  <c:v>5.4999999999999997E-3</c:v>
                </c:pt>
                <c:pt idx="3">
                  <c:v>5.7999999999999996E-3</c:v>
                </c:pt>
                <c:pt idx="4">
                  <c:v>1.0800000000000001E-2</c:v>
                </c:pt>
                <c:pt idx="5">
                  <c:v>3.0099999999999998E-2</c:v>
                </c:pt>
                <c:pt idx="6">
                  <c:v>6.3E-2</c:v>
                </c:pt>
                <c:pt idx="7">
                  <c:v>6.7000000000000004E-2</c:v>
                </c:pt>
                <c:pt idx="8">
                  <c:v>0.06</c:v>
                </c:pt>
                <c:pt idx="9">
                  <c:v>5.2600000000000001E-2</c:v>
                </c:pt>
                <c:pt idx="10">
                  <c:v>5.0799999999999998E-2</c:v>
                </c:pt>
                <c:pt idx="11">
                  <c:v>5.2200000000000003E-2</c:v>
                </c:pt>
                <c:pt idx="12">
                  <c:v>5.5300000000000002E-2</c:v>
                </c:pt>
                <c:pt idx="13">
                  <c:v>5.74E-2</c:v>
                </c:pt>
                <c:pt idx="14">
                  <c:v>6.1699999999999998E-2</c:v>
                </c:pt>
                <c:pt idx="15">
                  <c:v>6.6600000000000006E-2</c:v>
                </c:pt>
                <c:pt idx="16">
                  <c:v>7.2400000000000006E-2</c:v>
                </c:pt>
                <c:pt idx="17">
                  <c:v>7.2800000000000004E-2</c:v>
                </c:pt>
                <c:pt idx="18">
                  <c:v>6.0600000000000001E-2</c:v>
                </c:pt>
                <c:pt idx="19">
                  <c:v>4.5900000000000003E-2</c:v>
                </c:pt>
                <c:pt idx="20">
                  <c:v>3.5000000000000003E-2</c:v>
                </c:pt>
                <c:pt idx="21">
                  <c:v>2.7300000000000001E-2</c:v>
                </c:pt>
                <c:pt idx="22">
                  <c:v>1.9900000000000001E-2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5A1-AF44-2A960D56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184-4A89-937D-9FEAB2F6DC51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1.05</c:v>
                </c:pt>
                <c:pt idx="2">
                  <c:v>1.08</c:v>
                </c:pt>
                <c:pt idx="3">
                  <c:v>1.02</c:v>
                </c:pt>
                <c:pt idx="4">
                  <c:v>1.01</c:v>
                </c:pt>
                <c:pt idx="5">
                  <c:v>1</c:v>
                </c:pt>
                <c:pt idx="6">
                  <c:v>0.94</c:v>
                </c:pt>
                <c:pt idx="7">
                  <c:v>0.98</c:v>
                </c:pt>
                <c:pt idx="8">
                  <c:v>0.98</c:v>
                </c:pt>
                <c:pt idx="9">
                  <c:v>1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F-4938-B131-5117693C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69'!$B$5:$B$28</c:f>
              <c:numCache>
                <c:formatCode>0.00%</c:formatCode>
                <c:ptCount val="24"/>
                <c:pt idx="0">
                  <c:v>3.075968992248062E-3</c:v>
                </c:pt>
                <c:pt idx="1">
                  <c:v>2.1333333333333334E-3</c:v>
                </c:pt>
                <c:pt idx="2">
                  <c:v>1.9844961240310078E-3</c:v>
                </c:pt>
                <c:pt idx="3">
                  <c:v>2.8775193798449609E-3</c:v>
                </c:pt>
                <c:pt idx="4">
                  <c:v>6.102325581395349E-3</c:v>
                </c:pt>
                <c:pt idx="5">
                  <c:v>1.5925581395348835E-2</c:v>
                </c:pt>
                <c:pt idx="6">
                  <c:v>2.7931782945736432E-2</c:v>
                </c:pt>
                <c:pt idx="7">
                  <c:v>3.1404651162790696E-2</c:v>
                </c:pt>
                <c:pt idx="8">
                  <c:v>2.6443410852713178E-2</c:v>
                </c:pt>
                <c:pt idx="9">
                  <c:v>2.6493023255813954E-2</c:v>
                </c:pt>
                <c:pt idx="10">
                  <c:v>2.7088372093023255E-2</c:v>
                </c:pt>
                <c:pt idx="11">
                  <c:v>2.7782945736434111E-2</c:v>
                </c:pt>
                <c:pt idx="12">
                  <c:v>2.9717829457364342E-2</c:v>
                </c:pt>
                <c:pt idx="13">
                  <c:v>3.0263565891472867E-2</c:v>
                </c:pt>
                <c:pt idx="14">
                  <c:v>3.1851162790697669E-2</c:v>
                </c:pt>
                <c:pt idx="15">
                  <c:v>3.3339534883720927E-2</c:v>
                </c:pt>
                <c:pt idx="16">
                  <c:v>3.4331782945736432E-2</c:v>
                </c:pt>
                <c:pt idx="17">
                  <c:v>3.5324031007751937E-2</c:v>
                </c:pt>
                <c:pt idx="18">
                  <c:v>3.0362790697674419E-2</c:v>
                </c:pt>
                <c:pt idx="19">
                  <c:v>2.4409302325581396E-2</c:v>
                </c:pt>
                <c:pt idx="20">
                  <c:v>1.8703875968992246E-2</c:v>
                </c:pt>
                <c:pt idx="21">
                  <c:v>1.394108527131783E-2</c:v>
                </c:pt>
                <c:pt idx="22">
                  <c:v>9.0294573643410862E-3</c:v>
                </c:pt>
                <c:pt idx="23">
                  <c:v>5.6062015503875965E-3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962-A3E4-44548DE5F99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69'!$C$5:$C$28</c:f>
              <c:numCache>
                <c:formatCode>0.00%</c:formatCode>
                <c:ptCount val="24"/>
                <c:pt idx="0">
                  <c:v>3.6279069767441857E-3</c:v>
                </c:pt>
                <c:pt idx="1">
                  <c:v>2.4186046511627903E-3</c:v>
                </c:pt>
                <c:pt idx="2">
                  <c:v>1.8643410852713178E-3</c:v>
                </c:pt>
                <c:pt idx="3">
                  <c:v>1.9147286821705426E-3</c:v>
                </c:pt>
                <c:pt idx="4">
                  <c:v>3.3759689922480624E-3</c:v>
                </c:pt>
                <c:pt idx="5">
                  <c:v>8.8178294573643418E-3</c:v>
                </c:pt>
                <c:pt idx="6">
                  <c:v>1.6476744186046513E-2</c:v>
                </c:pt>
                <c:pt idx="7">
                  <c:v>2.4891472868217055E-2</c:v>
                </c:pt>
                <c:pt idx="8">
                  <c:v>2.7108527131782946E-2</c:v>
                </c:pt>
                <c:pt idx="9">
                  <c:v>2.6806201550387595E-2</c:v>
                </c:pt>
                <c:pt idx="10">
                  <c:v>2.6957364341085272E-2</c:v>
                </c:pt>
                <c:pt idx="11">
                  <c:v>2.7713178294573645E-2</c:v>
                </c:pt>
                <c:pt idx="12">
                  <c:v>3.0081395348837209E-2</c:v>
                </c:pt>
                <c:pt idx="13">
                  <c:v>3.1593023255813951E-2</c:v>
                </c:pt>
                <c:pt idx="14">
                  <c:v>3.5523255813953485E-2</c:v>
                </c:pt>
                <c:pt idx="15">
                  <c:v>3.6984496124031006E-2</c:v>
                </c:pt>
                <c:pt idx="16">
                  <c:v>4.0813953488372093E-2</c:v>
                </c:pt>
                <c:pt idx="17">
                  <c:v>4.3484496124031012E-2</c:v>
                </c:pt>
                <c:pt idx="18">
                  <c:v>3.6127906976744187E-2</c:v>
                </c:pt>
                <c:pt idx="19">
                  <c:v>2.6604651162790698E-2</c:v>
                </c:pt>
                <c:pt idx="20">
                  <c:v>2.0054263565891472E-2</c:v>
                </c:pt>
                <c:pt idx="21">
                  <c:v>1.4813953488372092E-2</c:v>
                </c:pt>
                <c:pt idx="22">
                  <c:v>9.9263565891472855E-3</c:v>
                </c:pt>
                <c:pt idx="23">
                  <c:v>5.945736434108527E-3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962-A3E4-44548DE5F99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69'!$D$5:$D$28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3.8E-3</c:v>
                </c:pt>
                <c:pt idx="3">
                  <c:v>4.7999999999999996E-3</c:v>
                </c:pt>
                <c:pt idx="4">
                  <c:v>9.4999999999999998E-3</c:v>
                </c:pt>
                <c:pt idx="5">
                  <c:v>2.4799999999999999E-2</c:v>
                </c:pt>
                <c:pt idx="6">
                  <c:v>4.4600000000000001E-2</c:v>
                </c:pt>
                <c:pt idx="7">
                  <c:v>5.6500000000000002E-2</c:v>
                </c:pt>
                <c:pt idx="8">
                  <c:v>5.3600000000000002E-2</c:v>
                </c:pt>
                <c:pt idx="9">
                  <c:v>5.33E-2</c:v>
                </c:pt>
                <c:pt idx="10">
                  <c:v>5.3999999999999999E-2</c:v>
                </c:pt>
                <c:pt idx="11">
                  <c:v>5.5399999999999998E-2</c:v>
                </c:pt>
                <c:pt idx="12">
                  <c:v>5.9700000000000003E-2</c:v>
                </c:pt>
                <c:pt idx="13">
                  <c:v>6.1800000000000001E-2</c:v>
                </c:pt>
                <c:pt idx="14">
                  <c:v>6.7299999999999999E-2</c:v>
                </c:pt>
                <c:pt idx="15">
                  <c:v>7.0199999999999999E-2</c:v>
                </c:pt>
                <c:pt idx="16">
                  <c:v>7.51E-2</c:v>
                </c:pt>
                <c:pt idx="17">
                  <c:v>7.8899999999999998E-2</c:v>
                </c:pt>
                <c:pt idx="18">
                  <c:v>6.6400000000000001E-2</c:v>
                </c:pt>
                <c:pt idx="19">
                  <c:v>5.0999999999999997E-2</c:v>
                </c:pt>
                <c:pt idx="20">
                  <c:v>3.8800000000000001E-2</c:v>
                </c:pt>
                <c:pt idx="21">
                  <c:v>2.87E-2</c:v>
                </c:pt>
                <c:pt idx="22">
                  <c:v>1.89E-2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A-4962-A3E4-44548DE5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E5-47E9-92ED-A81ED18D1E4D}"/>
            </c:ext>
          </c:extLst>
        </c:ser>
        <c:ser>
          <c:idx val="1"/>
          <c:order val="1"/>
          <c:tx>
            <c:strRef>
              <c:f>'PCS 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1.04</c:v>
                </c:pt>
                <c:pt idx="3">
                  <c:v>1.04</c:v>
                </c:pt>
                <c:pt idx="4">
                  <c:v>1.03</c:v>
                </c:pt>
                <c:pt idx="5">
                  <c:v>0.99</c:v>
                </c:pt>
                <c:pt idx="6">
                  <c:v>0.99</c:v>
                </c:pt>
                <c:pt idx="7">
                  <c:v>0.93</c:v>
                </c:pt>
                <c:pt idx="8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9-478B-83B8-85914706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A12-431F-A013-C65502E08BAC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1.03</c:v>
                </c:pt>
                <c:pt idx="2">
                  <c:v>1.02</c:v>
                </c:pt>
                <c:pt idx="3">
                  <c:v>1.04</c:v>
                </c:pt>
                <c:pt idx="4">
                  <c:v>1.03</c:v>
                </c:pt>
                <c:pt idx="5">
                  <c:v>0.92</c:v>
                </c:pt>
                <c:pt idx="6">
                  <c:v>0.94</c:v>
                </c:pt>
                <c:pt idx="7">
                  <c:v>0.99</c:v>
                </c:pt>
                <c:pt idx="8">
                  <c:v>0.98</c:v>
                </c:pt>
                <c:pt idx="9">
                  <c:v>1.03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2-47EE-855B-DF5C5AB5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70'!$B$5:$B$28</c:f>
              <c:numCache>
                <c:formatCode>0.00%</c:formatCode>
                <c:ptCount val="24"/>
                <c:pt idx="0">
                  <c:v>2.1782178217821784E-3</c:v>
                </c:pt>
                <c:pt idx="1">
                  <c:v>1.306930693069307E-3</c:v>
                </c:pt>
                <c:pt idx="2">
                  <c:v>9.1485148514851484E-4</c:v>
                </c:pt>
                <c:pt idx="3">
                  <c:v>8.7128712871287141E-4</c:v>
                </c:pt>
                <c:pt idx="4">
                  <c:v>1.4811881188118809E-3</c:v>
                </c:pt>
                <c:pt idx="5">
                  <c:v>3.7465346534653462E-3</c:v>
                </c:pt>
                <c:pt idx="6">
                  <c:v>9.1920792079207923E-3</c:v>
                </c:pt>
                <c:pt idx="7">
                  <c:v>1.7599999999999998E-2</c:v>
                </c:pt>
                <c:pt idx="8">
                  <c:v>2.1869306930693069E-2</c:v>
                </c:pt>
                <c:pt idx="9">
                  <c:v>2.3699009900990095E-2</c:v>
                </c:pt>
                <c:pt idx="10">
                  <c:v>2.5398019801980195E-2</c:v>
                </c:pt>
                <c:pt idx="11">
                  <c:v>2.8665346534653465E-2</c:v>
                </c:pt>
                <c:pt idx="12">
                  <c:v>3.1279207920792078E-2</c:v>
                </c:pt>
                <c:pt idx="13">
                  <c:v>3.1627722772277225E-2</c:v>
                </c:pt>
                <c:pt idx="14">
                  <c:v>3.1801980198019796E-2</c:v>
                </c:pt>
                <c:pt idx="15">
                  <c:v>3.3980198019801976E-2</c:v>
                </c:pt>
                <c:pt idx="16">
                  <c:v>3.6855445544554458E-2</c:v>
                </c:pt>
                <c:pt idx="17">
                  <c:v>3.8423762376237625E-2</c:v>
                </c:pt>
                <c:pt idx="18">
                  <c:v>3.0102970297029699E-2</c:v>
                </c:pt>
                <c:pt idx="19">
                  <c:v>2.1477227722772278E-2</c:v>
                </c:pt>
                <c:pt idx="20">
                  <c:v>1.7861386138613863E-2</c:v>
                </c:pt>
                <c:pt idx="21">
                  <c:v>1.2938613861386139E-2</c:v>
                </c:pt>
                <c:pt idx="22">
                  <c:v>8.0594059405940596E-3</c:v>
                </c:pt>
                <c:pt idx="23">
                  <c:v>4.3128712871287134E-3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6-4D7F-A816-BD5DD9B293E5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70'!$C$5:$C$28</c:f>
              <c:numCache>
                <c:formatCode>0.00%</c:formatCode>
                <c:ptCount val="24"/>
                <c:pt idx="0">
                  <c:v>2.0881188118811881E-3</c:v>
                </c:pt>
                <c:pt idx="1">
                  <c:v>1.3544554455445544E-3</c:v>
                </c:pt>
                <c:pt idx="2">
                  <c:v>9.5940594059405933E-4</c:v>
                </c:pt>
                <c:pt idx="3">
                  <c:v>1.1287128712871288E-3</c:v>
                </c:pt>
                <c:pt idx="4">
                  <c:v>2.9346534653465349E-3</c:v>
                </c:pt>
                <c:pt idx="5">
                  <c:v>8.7475247524752484E-3</c:v>
                </c:pt>
                <c:pt idx="6">
                  <c:v>2.8951485148514852E-2</c:v>
                </c:pt>
                <c:pt idx="7">
                  <c:v>4.2608910891089105E-2</c:v>
                </c:pt>
                <c:pt idx="8">
                  <c:v>4.1141584158415845E-2</c:v>
                </c:pt>
                <c:pt idx="9">
                  <c:v>3.7529702970297035E-2</c:v>
                </c:pt>
                <c:pt idx="10">
                  <c:v>3.894059405940594E-2</c:v>
                </c:pt>
                <c:pt idx="11">
                  <c:v>4.0746534653465352E-2</c:v>
                </c:pt>
                <c:pt idx="12">
                  <c:v>4.1423762376237627E-2</c:v>
                </c:pt>
                <c:pt idx="13">
                  <c:v>4.0464356435643563E-2</c:v>
                </c:pt>
                <c:pt idx="14">
                  <c:v>4.0295049504950498E-2</c:v>
                </c:pt>
                <c:pt idx="15">
                  <c:v>3.7811881188118811E-2</c:v>
                </c:pt>
                <c:pt idx="16">
                  <c:v>3.6288118811881188E-2</c:v>
                </c:pt>
                <c:pt idx="17">
                  <c:v>3.5102970297029697E-2</c:v>
                </c:pt>
                <c:pt idx="18">
                  <c:v>2.7879207920792081E-2</c:v>
                </c:pt>
                <c:pt idx="19">
                  <c:v>1.997821782178218E-2</c:v>
                </c:pt>
                <c:pt idx="20">
                  <c:v>1.4616831683168316E-2</c:v>
                </c:pt>
                <c:pt idx="21">
                  <c:v>1.0779207920792077E-2</c:v>
                </c:pt>
                <c:pt idx="22">
                  <c:v>8.4089108910891091E-3</c:v>
                </c:pt>
                <c:pt idx="23">
                  <c:v>4.1762376237623761E-3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6-4D7F-A816-BD5DD9B293E5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70'!$D$5:$D$28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1.9E-3</c:v>
                </c:pt>
                <c:pt idx="3">
                  <c:v>2E-3</c:v>
                </c:pt>
                <c:pt idx="4">
                  <c:v>4.4000000000000003E-3</c:v>
                </c:pt>
                <c:pt idx="5">
                  <c:v>1.2500000000000001E-2</c:v>
                </c:pt>
                <c:pt idx="6">
                  <c:v>3.7999999999999999E-2</c:v>
                </c:pt>
                <c:pt idx="7">
                  <c:v>6.0100000000000001E-2</c:v>
                </c:pt>
                <c:pt idx="8">
                  <c:v>6.2799999999999995E-2</c:v>
                </c:pt>
                <c:pt idx="9">
                  <c:v>6.0999999999999999E-2</c:v>
                </c:pt>
                <c:pt idx="10">
                  <c:v>6.4199999999999993E-2</c:v>
                </c:pt>
                <c:pt idx="11">
                  <c:v>6.9500000000000006E-2</c:v>
                </c:pt>
                <c:pt idx="12">
                  <c:v>7.2800000000000004E-2</c:v>
                </c:pt>
                <c:pt idx="13">
                  <c:v>7.22E-2</c:v>
                </c:pt>
                <c:pt idx="14">
                  <c:v>7.22E-2</c:v>
                </c:pt>
                <c:pt idx="15">
                  <c:v>7.1900000000000006E-2</c:v>
                </c:pt>
                <c:pt idx="16">
                  <c:v>7.3400000000000007E-2</c:v>
                </c:pt>
                <c:pt idx="17">
                  <c:v>7.3499999999999996E-2</c:v>
                </c:pt>
                <c:pt idx="18">
                  <c:v>5.8099999999999999E-2</c:v>
                </c:pt>
                <c:pt idx="19">
                  <c:v>4.1500000000000002E-2</c:v>
                </c:pt>
                <c:pt idx="20">
                  <c:v>3.2599999999999997E-2</c:v>
                </c:pt>
                <c:pt idx="21">
                  <c:v>2.3800000000000002E-2</c:v>
                </c:pt>
                <c:pt idx="22">
                  <c:v>1.6500000000000001E-2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6-4D7F-A816-BD5DD9B2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50D-498F-A8FD-99ED02C6322D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2">
                  <c:v>0.99</c:v>
                </c:pt>
                <c:pt idx="3">
                  <c:v>1.1200000000000001</c:v>
                </c:pt>
                <c:pt idx="4">
                  <c:v>0.98</c:v>
                </c:pt>
                <c:pt idx="5">
                  <c:v>0.89</c:v>
                </c:pt>
                <c:pt idx="6">
                  <c:v>0.89</c:v>
                </c:pt>
                <c:pt idx="7">
                  <c:v>0.95</c:v>
                </c:pt>
                <c:pt idx="8">
                  <c:v>0.94</c:v>
                </c:pt>
                <c:pt idx="9">
                  <c:v>1.02</c:v>
                </c:pt>
                <c:pt idx="10">
                  <c:v>1.1299999999999999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12E-8767-569A373A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71'!$B$5:$B$28</c:f>
              <c:numCache>
                <c:formatCode>0.00%</c:formatCode>
                <c:ptCount val="24"/>
                <c:pt idx="0">
                  <c:v>3.1749128919860629E-3</c:v>
                </c:pt>
                <c:pt idx="1">
                  <c:v>1.8954703832752614E-3</c:v>
                </c:pt>
                <c:pt idx="2">
                  <c:v>1.1372822299651568E-3</c:v>
                </c:pt>
                <c:pt idx="3">
                  <c:v>8.5296167247386756E-4</c:v>
                </c:pt>
                <c:pt idx="4">
                  <c:v>1.4689895470383274E-3</c:v>
                </c:pt>
                <c:pt idx="5">
                  <c:v>2.5588850174216027E-3</c:v>
                </c:pt>
                <c:pt idx="6">
                  <c:v>6.2076655052264807E-3</c:v>
                </c:pt>
                <c:pt idx="7">
                  <c:v>1.6348432055749131E-2</c:v>
                </c:pt>
                <c:pt idx="8">
                  <c:v>2.2366550522648083E-2</c:v>
                </c:pt>
                <c:pt idx="9">
                  <c:v>2.6299651567944251E-2</c:v>
                </c:pt>
                <c:pt idx="10">
                  <c:v>2.9853658536585365E-2</c:v>
                </c:pt>
                <c:pt idx="11">
                  <c:v>3.3786759581881536E-2</c:v>
                </c:pt>
                <c:pt idx="12">
                  <c:v>3.5540069686411151E-2</c:v>
                </c:pt>
                <c:pt idx="13">
                  <c:v>3.5587456445993031E-2</c:v>
                </c:pt>
                <c:pt idx="14">
                  <c:v>3.5113588850174217E-2</c:v>
                </c:pt>
                <c:pt idx="15">
                  <c:v>3.501881533101045E-2</c:v>
                </c:pt>
                <c:pt idx="16">
                  <c:v>3.9615331010452955E-2</c:v>
                </c:pt>
                <c:pt idx="17">
                  <c:v>4.0373519163763069E-2</c:v>
                </c:pt>
                <c:pt idx="18">
                  <c:v>3.3644599303135889E-2</c:v>
                </c:pt>
                <c:pt idx="19">
                  <c:v>2.3835540069686408E-2</c:v>
                </c:pt>
                <c:pt idx="20">
                  <c:v>1.8149128919860626E-2</c:v>
                </c:pt>
                <c:pt idx="21">
                  <c:v>1.3979094076655051E-2</c:v>
                </c:pt>
                <c:pt idx="22">
                  <c:v>1.1135888501742162E-2</c:v>
                </c:pt>
                <c:pt idx="23">
                  <c:v>5.9233449477351921E-3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8-44B6-BE64-F6EED419952E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71'!$C$5:$C$28</c:f>
              <c:numCache>
                <c:formatCode>0.00%</c:formatCode>
                <c:ptCount val="24"/>
                <c:pt idx="0">
                  <c:v>3.9986062717770037E-3</c:v>
                </c:pt>
                <c:pt idx="1">
                  <c:v>3.2094076655052265E-3</c:v>
                </c:pt>
                <c:pt idx="2">
                  <c:v>1.6310104529616723E-3</c:v>
                </c:pt>
                <c:pt idx="3">
                  <c:v>9.4703832752613239E-4</c:v>
                </c:pt>
                <c:pt idx="4">
                  <c:v>1.6310104529616723E-3</c:v>
                </c:pt>
                <c:pt idx="5">
                  <c:v>5.1034843205574913E-3</c:v>
                </c:pt>
                <c:pt idx="6">
                  <c:v>1.2679790940766551E-2</c:v>
                </c:pt>
                <c:pt idx="7">
                  <c:v>2.33602787456446E-2</c:v>
                </c:pt>
                <c:pt idx="8">
                  <c:v>2.5990940766550522E-2</c:v>
                </c:pt>
                <c:pt idx="9">
                  <c:v>2.499128919860627E-2</c:v>
                </c:pt>
                <c:pt idx="10">
                  <c:v>3.2146689895470384E-2</c:v>
                </c:pt>
                <c:pt idx="11">
                  <c:v>3.7828919860627176E-2</c:v>
                </c:pt>
                <c:pt idx="12">
                  <c:v>4.1354006968641117E-2</c:v>
                </c:pt>
                <c:pt idx="13">
                  <c:v>4.2458885017421601E-2</c:v>
                </c:pt>
                <c:pt idx="14">
                  <c:v>4.0354355400696866E-2</c:v>
                </c:pt>
                <c:pt idx="15">
                  <c:v>3.9617770034843215E-2</c:v>
                </c:pt>
                <c:pt idx="16">
                  <c:v>3.9407317073170731E-2</c:v>
                </c:pt>
                <c:pt idx="17">
                  <c:v>3.7302787456445996E-2</c:v>
                </c:pt>
                <c:pt idx="18">
                  <c:v>3.2357142857142855E-2</c:v>
                </c:pt>
                <c:pt idx="19">
                  <c:v>2.7253658536585363E-2</c:v>
                </c:pt>
                <c:pt idx="20">
                  <c:v>2.167665505226481E-2</c:v>
                </c:pt>
                <c:pt idx="21">
                  <c:v>1.5626132404181186E-2</c:v>
                </c:pt>
                <c:pt idx="22">
                  <c:v>9.470383275261323E-3</c:v>
                </c:pt>
                <c:pt idx="23">
                  <c:v>5.7874564459930314E-3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8-44B6-BE64-F6EED419952E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5.1000000000000004E-3</c:v>
                </c:pt>
                <c:pt idx="2">
                  <c:v>2.8E-3</c:v>
                </c:pt>
                <c:pt idx="3">
                  <c:v>1.8E-3</c:v>
                </c:pt>
                <c:pt idx="4">
                  <c:v>3.0999999999999999E-3</c:v>
                </c:pt>
                <c:pt idx="5">
                  <c:v>7.7000000000000002E-3</c:v>
                </c:pt>
                <c:pt idx="6">
                  <c:v>1.89E-2</c:v>
                </c:pt>
                <c:pt idx="7">
                  <c:v>3.9800000000000002E-2</c:v>
                </c:pt>
                <c:pt idx="8">
                  <c:v>4.8399999999999999E-2</c:v>
                </c:pt>
                <c:pt idx="9">
                  <c:v>5.1299999999999998E-2</c:v>
                </c:pt>
                <c:pt idx="10">
                  <c:v>6.2E-2</c:v>
                </c:pt>
                <c:pt idx="11">
                  <c:v>7.1599999999999997E-2</c:v>
                </c:pt>
                <c:pt idx="12">
                  <c:v>7.6899999999999996E-2</c:v>
                </c:pt>
                <c:pt idx="13">
                  <c:v>7.8E-2</c:v>
                </c:pt>
                <c:pt idx="14">
                  <c:v>7.5499999999999998E-2</c:v>
                </c:pt>
                <c:pt idx="15">
                  <c:v>7.46E-2</c:v>
                </c:pt>
                <c:pt idx="16">
                  <c:v>7.9000000000000001E-2</c:v>
                </c:pt>
                <c:pt idx="17">
                  <c:v>7.7700000000000005E-2</c:v>
                </c:pt>
                <c:pt idx="18">
                  <c:v>6.6000000000000003E-2</c:v>
                </c:pt>
                <c:pt idx="19">
                  <c:v>5.11E-2</c:v>
                </c:pt>
                <c:pt idx="20">
                  <c:v>3.9800000000000002E-2</c:v>
                </c:pt>
                <c:pt idx="21">
                  <c:v>2.9600000000000001E-2</c:v>
                </c:pt>
                <c:pt idx="22">
                  <c:v>2.06E-2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8-44B6-BE64-F6EED419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010-418D-85FE-39FAA08B11D4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1.24</c:v>
                </c:pt>
                <c:pt idx="2">
                  <c:v>1.17</c:v>
                </c:pt>
                <c:pt idx="3">
                  <c:v>1.1499999999999999</c:v>
                </c:pt>
                <c:pt idx="4">
                  <c:v>0.85</c:v>
                </c:pt>
                <c:pt idx="5">
                  <c:v>0.76</c:v>
                </c:pt>
                <c:pt idx="6">
                  <c:v>0.74</c:v>
                </c:pt>
                <c:pt idx="7">
                  <c:v>0.88</c:v>
                </c:pt>
                <c:pt idx="8">
                  <c:v>0.99</c:v>
                </c:pt>
                <c:pt idx="9">
                  <c:v>1.02</c:v>
                </c:pt>
                <c:pt idx="10">
                  <c:v>1.08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3-41AD-994D-D0F4E0B5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72'!$B$5:$B$28</c:f>
              <c:numCache>
                <c:formatCode>0.00%</c:formatCode>
                <c:ptCount val="24"/>
                <c:pt idx="0">
                  <c:v>2.7270833333333335E-3</c:v>
                </c:pt>
                <c:pt idx="1">
                  <c:v>1.5866666666666666E-3</c:v>
                </c:pt>
                <c:pt idx="2">
                  <c:v>1.1899999999999999E-3</c:v>
                </c:pt>
                <c:pt idx="3">
                  <c:v>1.0412499999999999E-3</c:v>
                </c:pt>
                <c:pt idx="4">
                  <c:v>1.4379166666666666E-3</c:v>
                </c:pt>
                <c:pt idx="5">
                  <c:v>3.2229166666666665E-3</c:v>
                </c:pt>
                <c:pt idx="6">
                  <c:v>8.9745833333333344E-3</c:v>
                </c:pt>
                <c:pt idx="7">
                  <c:v>1.7403749999999999E-2</c:v>
                </c:pt>
                <c:pt idx="8">
                  <c:v>2.0825E-2</c:v>
                </c:pt>
                <c:pt idx="9">
                  <c:v>2.4345416666666665E-2</c:v>
                </c:pt>
                <c:pt idx="10">
                  <c:v>2.8262500000000003E-2</c:v>
                </c:pt>
                <c:pt idx="11">
                  <c:v>3.1782916666666668E-2</c:v>
                </c:pt>
                <c:pt idx="12">
                  <c:v>3.4311666666666671E-2</c:v>
                </c:pt>
                <c:pt idx="13">
                  <c:v>3.5749583333333335E-2</c:v>
                </c:pt>
                <c:pt idx="14">
                  <c:v>3.793125E-2</c:v>
                </c:pt>
                <c:pt idx="15">
                  <c:v>4.165E-2</c:v>
                </c:pt>
                <c:pt idx="16">
                  <c:v>4.7600000000000003E-2</c:v>
                </c:pt>
                <c:pt idx="17">
                  <c:v>4.8393333333333337E-2</c:v>
                </c:pt>
                <c:pt idx="18">
                  <c:v>3.6295000000000001E-2</c:v>
                </c:pt>
                <c:pt idx="19">
                  <c:v>2.335375E-2</c:v>
                </c:pt>
                <c:pt idx="20">
                  <c:v>1.8792083333333334E-2</c:v>
                </c:pt>
                <c:pt idx="21">
                  <c:v>1.4131250000000001E-2</c:v>
                </c:pt>
                <c:pt idx="22">
                  <c:v>9.6687500000000003E-3</c:v>
                </c:pt>
                <c:pt idx="23">
                  <c:v>5.1566666666666662E-3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D1E-A7BA-DEBA29D6C7C5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72'!$C$5:$C$28</c:f>
              <c:numCache>
                <c:formatCode>0.00%</c:formatCode>
                <c:ptCount val="24"/>
                <c:pt idx="0">
                  <c:v>1.9662500000000001E-3</c:v>
                </c:pt>
                <c:pt idx="1">
                  <c:v>1.2604166666666666E-3</c:v>
                </c:pt>
                <c:pt idx="2">
                  <c:v>9.075E-4</c:v>
                </c:pt>
                <c:pt idx="3">
                  <c:v>1.1091666666666667E-3</c:v>
                </c:pt>
                <c:pt idx="4">
                  <c:v>3.2770833333333328E-3</c:v>
                </c:pt>
                <c:pt idx="5">
                  <c:v>9.3774999999999987E-3</c:v>
                </c:pt>
                <c:pt idx="6">
                  <c:v>3.0098750000000001E-2</c:v>
                </c:pt>
                <c:pt idx="7">
                  <c:v>4.5022083333333331E-2</c:v>
                </c:pt>
                <c:pt idx="8">
                  <c:v>4.1291250000000002E-2</c:v>
                </c:pt>
                <c:pt idx="9">
                  <c:v>3.4686666666666664E-2</c:v>
                </c:pt>
                <c:pt idx="10">
                  <c:v>3.1157499999999998E-2</c:v>
                </c:pt>
                <c:pt idx="11">
                  <c:v>3.2821250000000003E-2</c:v>
                </c:pt>
                <c:pt idx="12">
                  <c:v>3.2871666666666667E-2</c:v>
                </c:pt>
                <c:pt idx="13">
                  <c:v>3.3022916666666673E-2</c:v>
                </c:pt>
                <c:pt idx="14">
                  <c:v>3.3627916666666667E-2</c:v>
                </c:pt>
                <c:pt idx="15">
                  <c:v>3.3627916666666667E-2</c:v>
                </c:pt>
                <c:pt idx="16">
                  <c:v>3.3627916666666667E-2</c:v>
                </c:pt>
                <c:pt idx="17">
                  <c:v>3.1056666666666666E-2</c:v>
                </c:pt>
                <c:pt idx="18">
                  <c:v>2.4048749999999997E-2</c:v>
                </c:pt>
                <c:pt idx="19">
                  <c:v>1.7948333333333334E-2</c:v>
                </c:pt>
                <c:pt idx="20">
                  <c:v>1.3209166666666668E-2</c:v>
                </c:pt>
                <c:pt idx="21">
                  <c:v>9.2262500000000001E-3</c:v>
                </c:pt>
                <c:pt idx="22">
                  <c:v>5.7979166666666665E-3</c:v>
                </c:pt>
                <c:pt idx="23">
                  <c:v>3.2770833333333328E-3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D1E-A7BA-DEBA29D6C7C5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72'!$D$5:$D$28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2.8E-3</c:v>
                </c:pt>
                <c:pt idx="2">
                  <c:v>2.0999999999999999E-3</c:v>
                </c:pt>
                <c:pt idx="3">
                  <c:v>2.2000000000000001E-3</c:v>
                </c:pt>
                <c:pt idx="4">
                  <c:v>4.7000000000000002E-3</c:v>
                </c:pt>
                <c:pt idx="5">
                  <c:v>1.26E-2</c:v>
                </c:pt>
                <c:pt idx="6">
                  <c:v>3.9E-2</c:v>
                </c:pt>
                <c:pt idx="7">
                  <c:v>6.25E-2</c:v>
                </c:pt>
                <c:pt idx="8">
                  <c:v>6.2100000000000002E-2</c:v>
                </c:pt>
                <c:pt idx="9">
                  <c:v>5.8999999999999997E-2</c:v>
                </c:pt>
                <c:pt idx="10">
                  <c:v>5.9299999999999999E-2</c:v>
                </c:pt>
                <c:pt idx="11">
                  <c:v>6.4500000000000002E-2</c:v>
                </c:pt>
                <c:pt idx="12">
                  <c:v>6.7100000000000007E-2</c:v>
                </c:pt>
                <c:pt idx="13">
                  <c:v>6.8699999999999997E-2</c:v>
                </c:pt>
                <c:pt idx="14">
                  <c:v>7.1499999999999994E-2</c:v>
                </c:pt>
                <c:pt idx="15">
                  <c:v>7.5300000000000006E-2</c:v>
                </c:pt>
                <c:pt idx="16">
                  <c:v>8.14E-2</c:v>
                </c:pt>
                <c:pt idx="17">
                  <c:v>7.9500000000000001E-2</c:v>
                </c:pt>
                <c:pt idx="18">
                  <c:v>6.0499999999999998E-2</c:v>
                </c:pt>
                <c:pt idx="19">
                  <c:v>4.1300000000000003E-2</c:v>
                </c:pt>
                <c:pt idx="20">
                  <c:v>3.2000000000000001E-2</c:v>
                </c:pt>
                <c:pt idx="21">
                  <c:v>2.3400000000000001E-2</c:v>
                </c:pt>
                <c:pt idx="22">
                  <c:v>1.54E-2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6-4D1E-A7BA-DEBA29D6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A7-4857-9268-2A6984C75E4A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1.19</c:v>
                </c:pt>
                <c:pt idx="2">
                  <c:v>1.1399999999999999</c:v>
                </c:pt>
                <c:pt idx="3">
                  <c:v>1.1100000000000001</c:v>
                </c:pt>
                <c:pt idx="4">
                  <c:v>0.97</c:v>
                </c:pt>
                <c:pt idx="5">
                  <c:v>0.83</c:v>
                </c:pt>
                <c:pt idx="6">
                  <c:v>0.82</c:v>
                </c:pt>
                <c:pt idx="7">
                  <c:v>0.89</c:v>
                </c:pt>
                <c:pt idx="8">
                  <c:v>0.92</c:v>
                </c:pt>
                <c:pt idx="9">
                  <c:v>0.98</c:v>
                </c:pt>
                <c:pt idx="10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6-4CA8-9115-AB60E22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73'!$B$5:$B$28</c:f>
              <c:numCache>
                <c:formatCode>0.00%</c:formatCode>
                <c:ptCount val="24"/>
                <c:pt idx="0">
                  <c:v>1.8038910505836577E-3</c:v>
                </c:pt>
                <c:pt idx="1">
                  <c:v>1.1392996108949415E-3</c:v>
                </c:pt>
                <c:pt idx="2">
                  <c:v>1.0443579766536966E-3</c:v>
                </c:pt>
                <c:pt idx="3">
                  <c:v>1.3766536964980544E-3</c:v>
                </c:pt>
                <c:pt idx="4">
                  <c:v>2.3735408560311283E-3</c:v>
                </c:pt>
                <c:pt idx="5">
                  <c:v>6.8357976653696502E-3</c:v>
                </c:pt>
                <c:pt idx="6">
                  <c:v>1.8418677042801555E-2</c:v>
                </c:pt>
                <c:pt idx="7">
                  <c:v>3.0856031128404668E-2</c:v>
                </c:pt>
                <c:pt idx="8">
                  <c:v>3.0950972762645912E-2</c:v>
                </c:pt>
                <c:pt idx="9">
                  <c:v>3.3941634241245133E-2</c:v>
                </c:pt>
                <c:pt idx="10">
                  <c:v>3.5080933852140075E-2</c:v>
                </c:pt>
                <c:pt idx="11">
                  <c:v>3.5413229571984436E-2</c:v>
                </c:pt>
                <c:pt idx="12">
                  <c:v>3.5887937743190663E-2</c:v>
                </c:pt>
                <c:pt idx="13">
                  <c:v>3.5413229571984436E-2</c:v>
                </c:pt>
                <c:pt idx="14">
                  <c:v>3.3989105058365755E-2</c:v>
                </c:pt>
                <c:pt idx="15">
                  <c:v>3.2232684824902727E-2</c:v>
                </c:pt>
                <c:pt idx="16">
                  <c:v>3.3277042801556418E-2</c:v>
                </c:pt>
                <c:pt idx="17">
                  <c:v>3.0998443579766537E-2</c:v>
                </c:pt>
                <c:pt idx="18">
                  <c:v>2.4067704280155644E-2</c:v>
                </c:pt>
                <c:pt idx="19">
                  <c:v>1.7991439688715954E-2</c:v>
                </c:pt>
                <c:pt idx="20">
                  <c:v>1.3196887159533073E-2</c:v>
                </c:pt>
                <c:pt idx="21">
                  <c:v>9.2093385214007777E-3</c:v>
                </c:pt>
                <c:pt idx="22">
                  <c:v>5.9813229571984436E-3</c:v>
                </c:pt>
                <c:pt idx="23">
                  <c:v>3.1805447470817125E-3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D-4850-8EFC-712938C46643}"/>
            </c:ext>
          </c:extLst>
        </c:ser>
        <c:ser>
          <c:idx val="1"/>
          <c:order val="1"/>
          <c:tx>
            <c:strRef>
              <c:f>'PCS 73'!$C$4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73'!$C$5:$C$28</c:f>
              <c:numCache>
                <c:formatCode>0.00%</c:formatCode>
                <c:ptCount val="24"/>
                <c:pt idx="0">
                  <c:v>2.8365758754863813E-3</c:v>
                </c:pt>
                <c:pt idx="1">
                  <c:v>1.7859922178988326E-3</c:v>
                </c:pt>
                <c:pt idx="2">
                  <c:v>1.1556420233463035E-3</c:v>
                </c:pt>
                <c:pt idx="3">
                  <c:v>9.9805447470817116E-4</c:v>
                </c:pt>
                <c:pt idx="4">
                  <c:v>1.7859922178988326E-3</c:v>
                </c:pt>
                <c:pt idx="5">
                  <c:v>4.4124513618677037E-3</c:v>
                </c:pt>
                <c:pt idx="6">
                  <c:v>1.3237354085603113E-2</c:v>
                </c:pt>
                <c:pt idx="7">
                  <c:v>2.2850194552529183E-2</c:v>
                </c:pt>
                <c:pt idx="8">
                  <c:v>2.8260700389105057E-2</c:v>
                </c:pt>
                <c:pt idx="9">
                  <c:v>2.899610894941634E-2</c:v>
                </c:pt>
                <c:pt idx="10">
                  <c:v>3.1044747081712062E-2</c:v>
                </c:pt>
                <c:pt idx="11">
                  <c:v>3.4879377431906611E-2</c:v>
                </c:pt>
                <c:pt idx="12">
                  <c:v>3.7138132295719842E-2</c:v>
                </c:pt>
                <c:pt idx="13">
                  <c:v>3.824124513618677E-2</c:v>
                </c:pt>
                <c:pt idx="14">
                  <c:v>3.9501945525291828E-2</c:v>
                </c:pt>
                <c:pt idx="15">
                  <c:v>4.2653696498054471E-2</c:v>
                </c:pt>
                <c:pt idx="16">
                  <c:v>4.5647859922178992E-2</c:v>
                </c:pt>
                <c:pt idx="17">
                  <c:v>4.4649805447470818E-2</c:v>
                </c:pt>
                <c:pt idx="18">
                  <c:v>3.3618677042801554E-2</c:v>
                </c:pt>
                <c:pt idx="19">
                  <c:v>2.5108949416342414E-2</c:v>
                </c:pt>
                <c:pt idx="20">
                  <c:v>1.8963035019455253E-2</c:v>
                </c:pt>
                <c:pt idx="21">
                  <c:v>1.3710116731517511E-2</c:v>
                </c:pt>
                <c:pt idx="22">
                  <c:v>8.7723735408560301E-3</c:v>
                </c:pt>
                <c:pt idx="23">
                  <c:v>4.9902723735408558E-3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D-4850-8EFC-712938C46643}"/>
            </c:ext>
          </c:extLst>
        </c:ser>
        <c:ser>
          <c:idx val="2"/>
          <c:order val="2"/>
          <c:tx>
            <c:strRef>
              <c:f>'PCS 73'!$D$4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4.1999999999999997E-3</c:v>
                </c:pt>
                <c:pt idx="5">
                  <c:v>1.1299999999999999E-2</c:v>
                </c:pt>
                <c:pt idx="6">
                  <c:v>3.1699999999999999E-2</c:v>
                </c:pt>
                <c:pt idx="7">
                  <c:v>5.3699999999999998E-2</c:v>
                </c:pt>
                <c:pt idx="8">
                  <c:v>5.9200000000000003E-2</c:v>
                </c:pt>
                <c:pt idx="9">
                  <c:v>6.2899999999999998E-2</c:v>
                </c:pt>
                <c:pt idx="10">
                  <c:v>6.6100000000000006E-2</c:v>
                </c:pt>
                <c:pt idx="11">
                  <c:v>7.0300000000000001E-2</c:v>
                </c:pt>
                <c:pt idx="12">
                  <c:v>7.2999999999999995E-2</c:v>
                </c:pt>
                <c:pt idx="13">
                  <c:v>7.3599999999999999E-2</c:v>
                </c:pt>
                <c:pt idx="14">
                  <c:v>7.3499999999999996E-2</c:v>
                </c:pt>
                <c:pt idx="15">
                  <c:v>7.4899999999999994E-2</c:v>
                </c:pt>
                <c:pt idx="16">
                  <c:v>7.9000000000000001E-2</c:v>
                </c:pt>
                <c:pt idx="17">
                  <c:v>7.5700000000000003E-2</c:v>
                </c:pt>
                <c:pt idx="18">
                  <c:v>5.7700000000000001E-2</c:v>
                </c:pt>
                <c:pt idx="19">
                  <c:v>4.3099999999999999E-2</c:v>
                </c:pt>
                <c:pt idx="20">
                  <c:v>3.2199999999999999E-2</c:v>
                </c:pt>
                <c:pt idx="21">
                  <c:v>2.29E-2</c:v>
                </c:pt>
                <c:pt idx="22">
                  <c:v>1.47E-2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D-4850-8EFC-712938C4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E64-493B-A205-BFE5F81560B0}"/>
            </c:ext>
          </c:extLst>
        </c:ser>
        <c:ser>
          <c:idx val="1"/>
          <c:order val="1"/>
          <c:tx>
            <c:strRef>
              <c:f>'PCS 73'!$H$4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1.1499999999999999</c:v>
                </c:pt>
                <c:pt idx="2">
                  <c:v>1.1000000000000001</c:v>
                </c:pt>
                <c:pt idx="3">
                  <c:v>1.07</c:v>
                </c:pt>
                <c:pt idx="4">
                  <c:v>1</c:v>
                </c:pt>
                <c:pt idx="5">
                  <c:v>0.88</c:v>
                </c:pt>
                <c:pt idx="6">
                  <c:v>0.88</c:v>
                </c:pt>
                <c:pt idx="7">
                  <c:v>0.94</c:v>
                </c:pt>
                <c:pt idx="8">
                  <c:v>0.91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9D1-950B-257C8966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74'!$B$5:$B$28</c:f>
              <c:numCache>
                <c:formatCode>0.00%</c:formatCode>
                <c:ptCount val="24"/>
                <c:pt idx="0">
                  <c:v>2.3120418848167536E-3</c:v>
                </c:pt>
                <c:pt idx="1">
                  <c:v>1.3068062827225129E-3</c:v>
                </c:pt>
                <c:pt idx="2">
                  <c:v>9.5497382198952876E-4</c:v>
                </c:pt>
                <c:pt idx="3">
                  <c:v>8.0418848167539277E-4</c:v>
                </c:pt>
                <c:pt idx="4">
                  <c:v>1.0554973821989529E-3</c:v>
                </c:pt>
                <c:pt idx="5">
                  <c:v>2.9654450261780104E-3</c:v>
                </c:pt>
                <c:pt idx="6">
                  <c:v>9.5999999999999992E-3</c:v>
                </c:pt>
                <c:pt idx="7">
                  <c:v>2.0607329842931937E-2</c:v>
                </c:pt>
                <c:pt idx="8">
                  <c:v>2.4779057591623035E-2</c:v>
                </c:pt>
                <c:pt idx="9">
                  <c:v>2.5834554973821991E-2</c:v>
                </c:pt>
                <c:pt idx="10">
                  <c:v>2.9654450261780103E-2</c:v>
                </c:pt>
                <c:pt idx="11">
                  <c:v>3.4178010471204195E-2</c:v>
                </c:pt>
                <c:pt idx="12">
                  <c:v>3.6992670157068058E-2</c:v>
                </c:pt>
                <c:pt idx="13">
                  <c:v>3.6791623036649214E-2</c:v>
                </c:pt>
                <c:pt idx="14">
                  <c:v>4.1114136125654448E-2</c:v>
                </c:pt>
                <c:pt idx="15">
                  <c:v>4.558743455497382E-2</c:v>
                </c:pt>
                <c:pt idx="16">
                  <c:v>4.7095287958115191E-2</c:v>
                </c:pt>
                <c:pt idx="17">
                  <c:v>4.1264921465968593E-2</c:v>
                </c:pt>
                <c:pt idx="18">
                  <c:v>3.3273298429319371E-2</c:v>
                </c:pt>
                <c:pt idx="19">
                  <c:v>2.4125654450261779E-2</c:v>
                </c:pt>
                <c:pt idx="20">
                  <c:v>1.749109947643979E-2</c:v>
                </c:pt>
                <c:pt idx="21">
                  <c:v>1.2364397905759161E-2</c:v>
                </c:pt>
                <c:pt idx="22">
                  <c:v>7.6397905759162301E-3</c:v>
                </c:pt>
                <c:pt idx="23">
                  <c:v>4.875392670157068E-3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D-417B-8BFC-793EBEACF7B5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74'!$C$5:$C$28</c:f>
              <c:numCache>
                <c:formatCode>0.00%</c:formatCode>
                <c:ptCount val="24"/>
                <c:pt idx="0">
                  <c:v>1.9397905759162301E-3</c:v>
                </c:pt>
                <c:pt idx="1">
                  <c:v>1.2434554973821989E-3</c:v>
                </c:pt>
                <c:pt idx="2">
                  <c:v>9.947643979057591E-4</c:v>
                </c:pt>
                <c:pt idx="3">
                  <c:v>1.1439790575916229E-3</c:v>
                </c:pt>
                <c:pt idx="4">
                  <c:v>2.4371727748691099E-3</c:v>
                </c:pt>
                <c:pt idx="5">
                  <c:v>8.554973821989529E-3</c:v>
                </c:pt>
                <c:pt idx="6">
                  <c:v>2.4670157068062828E-2</c:v>
                </c:pt>
                <c:pt idx="7">
                  <c:v>3.5413612565445028E-2</c:v>
                </c:pt>
                <c:pt idx="8">
                  <c:v>3.9890052356020944E-2</c:v>
                </c:pt>
                <c:pt idx="9">
                  <c:v>3.8447643979057589E-2</c:v>
                </c:pt>
                <c:pt idx="10">
                  <c:v>3.5314136125654441E-2</c:v>
                </c:pt>
                <c:pt idx="11">
                  <c:v>3.4468586387434559E-2</c:v>
                </c:pt>
                <c:pt idx="12">
                  <c:v>3.6706806282722514E-2</c:v>
                </c:pt>
                <c:pt idx="13">
                  <c:v>3.4916230366492149E-2</c:v>
                </c:pt>
                <c:pt idx="14">
                  <c:v>3.5363874345549731E-2</c:v>
                </c:pt>
                <c:pt idx="15">
                  <c:v>3.3175392670157067E-2</c:v>
                </c:pt>
                <c:pt idx="16">
                  <c:v>2.9395287958115187E-2</c:v>
                </c:pt>
                <c:pt idx="17">
                  <c:v>2.7554973821989525E-2</c:v>
                </c:pt>
                <c:pt idx="18">
                  <c:v>2.4421465968586388E-2</c:v>
                </c:pt>
                <c:pt idx="19">
                  <c:v>1.7358638743455498E-2</c:v>
                </c:pt>
                <c:pt idx="20">
                  <c:v>1.3230366492146596E-2</c:v>
                </c:pt>
                <c:pt idx="21">
                  <c:v>1.0345549738219896E-2</c:v>
                </c:pt>
                <c:pt idx="22">
                  <c:v>6.7146596858638739E-3</c:v>
                </c:pt>
                <c:pt idx="23">
                  <c:v>3.6308900523560205E-3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D-417B-8BFC-793EBEACF7B5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74'!$D$5:$D$28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2E-3</c:v>
                </c:pt>
                <c:pt idx="4">
                  <c:v>3.5000000000000001E-3</c:v>
                </c:pt>
                <c:pt idx="5">
                  <c:v>1.15E-2</c:v>
                </c:pt>
                <c:pt idx="6">
                  <c:v>3.44E-2</c:v>
                </c:pt>
                <c:pt idx="7">
                  <c:v>5.6099999999999997E-2</c:v>
                </c:pt>
                <c:pt idx="8">
                  <c:v>6.4699999999999994E-2</c:v>
                </c:pt>
                <c:pt idx="9">
                  <c:v>6.4399999999999999E-2</c:v>
                </c:pt>
                <c:pt idx="10">
                  <c:v>6.5000000000000002E-2</c:v>
                </c:pt>
                <c:pt idx="11">
                  <c:v>6.8699999999999997E-2</c:v>
                </c:pt>
                <c:pt idx="12">
                  <c:v>7.3700000000000002E-2</c:v>
                </c:pt>
                <c:pt idx="13">
                  <c:v>7.17E-2</c:v>
                </c:pt>
                <c:pt idx="14">
                  <c:v>7.6499999999999999E-2</c:v>
                </c:pt>
                <c:pt idx="15">
                  <c:v>7.8700000000000006E-2</c:v>
                </c:pt>
                <c:pt idx="16">
                  <c:v>7.6399999999999996E-2</c:v>
                </c:pt>
                <c:pt idx="17">
                  <c:v>6.8699999999999997E-2</c:v>
                </c:pt>
                <c:pt idx="18">
                  <c:v>5.7700000000000001E-2</c:v>
                </c:pt>
                <c:pt idx="19">
                  <c:v>4.1500000000000002E-2</c:v>
                </c:pt>
                <c:pt idx="20">
                  <c:v>3.0700000000000002E-2</c:v>
                </c:pt>
                <c:pt idx="21">
                  <c:v>2.2700000000000001E-2</c:v>
                </c:pt>
                <c:pt idx="22">
                  <c:v>1.44E-2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17B-8BFC-793EBEAC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9'!$B$5:$B$28</c:f>
              <c:numCache>
                <c:formatCode>0.00%</c:formatCode>
                <c:ptCount val="24"/>
                <c:pt idx="0">
                  <c:v>3.9012096774193547E-3</c:v>
                </c:pt>
                <c:pt idx="1">
                  <c:v>2.7048387096774195E-3</c:v>
                </c:pt>
                <c:pt idx="2">
                  <c:v>2.0806451612903226E-3</c:v>
                </c:pt>
                <c:pt idx="3">
                  <c:v>1.6125E-3</c:v>
                </c:pt>
                <c:pt idx="4">
                  <c:v>2.0286290322580644E-3</c:v>
                </c:pt>
                <c:pt idx="5">
                  <c:v>5.0455645161290325E-3</c:v>
                </c:pt>
                <c:pt idx="6">
                  <c:v>1.4252419354838711E-2</c:v>
                </c:pt>
                <c:pt idx="7">
                  <c:v>2.4655645161290318E-2</c:v>
                </c:pt>
                <c:pt idx="8">
                  <c:v>2.6372177419354839E-2</c:v>
                </c:pt>
                <c:pt idx="9">
                  <c:v>2.7412499999999996E-2</c:v>
                </c:pt>
                <c:pt idx="10">
                  <c:v>3.1885887096774194E-2</c:v>
                </c:pt>
                <c:pt idx="11">
                  <c:v>3.6619354838709678E-2</c:v>
                </c:pt>
                <c:pt idx="12">
                  <c:v>3.9948387096774188E-2</c:v>
                </c:pt>
                <c:pt idx="13">
                  <c:v>3.9896370967741936E-2</c:v>
                </c:pt>
                <c:pt idx="14">
                  <c:v>3.9116129032258064E-2</c:v>
                </c:pt>
                <c:pt idx="15">
                  <c:v>3.9272177419354834E-2</c:v>
                </c:pt>
                <c:pt idx="16">
                  <c:v>3.8752016129032257E-2</c:v>
                </c:pt>
                <c:pt idx="17">
                  <c:v>3.7451612903225802E-2</c:v>
                </c:pt>
                <c:pt idx="18">
                  <c:v>3.1313709677419352E-2</c:v>
                </c:pt>
                <c:pt idx="19">
                  <c:v>2.4343548387096774E-2</c:v>
                </c:pt>
                <c:pt idx="20">
                  <c:v>1.9245967741935481E-2</c:v>
                </c:pt>
                <c:pt idx="21">
                  <c:v>1.4928629032258065E-2</c:v>
                </c:pt>
                <c:pt idx="22">
                  <c:v>1.0663306451612902E-2</c:v>
                </c:pt>
                <c:pt idx="23">
                  <c:v>6.7100806451612901E-3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6A0-B9AD-C3097736C815}"/>
            </c:ext>
          </c:extLst>
        </c:ser>
        <c:ser>
          <c:idx val="1"/>
          <c:order val="1"/>
          <c:tx>
            <c:strRef>
              <c:f>'PCS 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9'!$C$5:$C$28</c:f>
              <c:numCache>
                <c:formatCode>0.00%</c:formatCode>
                <c:ptCount val="24"/>
                <c:pt idx="0">
                  <c:v>3.1189516129032256E-3</c:v>
                </c:pt>
                <c:pt idx="1">
                  <c:v>2.2072580645161291E-3</c:v>
                </c:pt>
                <c:pt idx="2">
                  <c:v>1.8713709677419354E-3</c:v>
                </c:pt>
                <c:pt idx="3">
                  <c:v>1.8233870967741936E-3</c:v>
                </c:pt>
                <c:pt idx="4">
                  <c:v>2.831048387096774E-3</c:v>
                </c:pt>
                <c:pt idx="5">
                  <c:v>7.1495967741935481E-3</c:v>
                </c:pt>
                <c:pt idx="6">
                  <c:v>1.9193548387096773E-2</c:v>
                </c:pt>
                <c:pt idx="7">
                  <c:v>2.6055241935483871E-2</c:v>
                </c:pt>
                <c:pt idx="8">
                  <c:v>2.6199193548387099E-2</c:v>
                </c:pt>
                <c:pt idx="9">
                  <c:v>2.5767338709677418E-2</c:v>
                </c:pt>
                <c:pt idx="10">
                  <c:v>2.8790322580645161E-2</c:v>
                </c:pt>
                <c:pt idx="11">
                  <c:v>3.2437096774193548E-2</c:v>
                </c:pt>
                <c:pt idx="12">
                  <c:v>3.5508064516129027E-2</c:v>
                </c:pt>
                <c:pt idx="13">
                  <c:v>3.5076209677419354E-2</c:v>
                </c:pt>
                <c:pt idx="14">
                  <c:v>3.4596370967741936E-2</c:v>
                </c:pt>
                <c:pt idx="15">
                  <c:v>3.4644354838709673E-2</c:v>
                </c:pt>
                <c:pt idx="16">
                  <c:v>3.3876612903225807E-2</c:v>
                </c:pt>
                <c:pt idx="17">
                  <c:v>3.2964919354838709E-2</c:v>
                </c:pt>
                <c:pt idx="18">
                  <c:v>2.8166532258064515E-2</c:v>
                </c:pt>
                <c:pt idx="19">
                  <c:v>2.2408467741935483E-2</c:v>
                </c:pt>
                <c:pt idx="20">
                  <c:v>1.7418145161290321E-2</c:v>
                </c:pt>
                <c:pt idx="21">
                  <c:v>1.33875E-2</c:v>
                </c:pt>
                <c:pt idx="22">
                  <c:v>9.0689516129032251E-3</c:v>
                </c:pt>
                <c:pt idx="23">
                  <c:v>5.4221774193548384E-3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6A0-B9AD-C3097736C815}"/>
            </c:ext>
          </c:extLst>
        </c:ser>
        <c:ser>
          <c:idx val="2"/>
          <c:order val="2"/>
          <c:tx>
            <c:strRef>
              <c:f>'PCS 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9'!$D$5:$D$28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3.5000000000000001E-3</c:v>
                </c:pt>
                <c:pt idx="4">
                  <c:v>4.8999999999999998E-3</c:v>
                </c:pt>
                <c:pt idx="5">
                  <c:v>1.2E-2</c:v>
                </c:pt>
                <c:pt idx="6">
                  <c:v>3.3000000000000002E-2</c:v>
                </c:pt>
                <c:pt idx="7">
                  <c:v>5.04E-2</c:v>
                </c:pt>
                <c:pt idx="8">
                  <c:v>5.2499999999999998E-2</c:v>
                </c:pt>
                <c:pt idx="9">
                  <c:v>5.3199999999999997E-2</c:v>
                </c:pt>
                <c:pt idx="10">
                  <c:v>6.0499999999999998E-2</c:v>
                </c:pt>
                <c:pt idx="11">
                  <c:v>6.9000000000000006E-2</c:v>
                </c:pt>
                <c:pt idx="12">
                  <c:v>7.5399999999999995E-2</c:v>
                </c:pt>
                <c:pt idx="13">
                  <c:v>7.4899999999999994E-2</c:v>
                </c:pt>
                <c:pt idx="14">
                  <c:v>7.3700000000000002E-2</c:v>
                </c:pt>
                <c:pt idx="15">
                  <c:v>7.3700000000000002E-2</c:v>
                </c:pt>
                <c:pt idx="16">
                  <c:v>7.2599999999999998E-2</c:v>
                </c:pt>
                <c:pt idx="17">
                  <c:v>7.0400000000000004E-2</c:v>
                </c:pt>
                <c:pt idx="18">
                  <c:v>5.9499999999999997E-2</c:v>
                </c:pt>
                <c:pt idx="19">
                  <c:v>4.7E-2</c:v>
                </c:pt>
                <c:pt idx="20">
                  <c:v>3.6999999999999998E-2</c:v>
                </c:pt>
                <c:pt idx="21">
                  <c:v>2.86E-2</c:v>
                </c:pt>
                <c:pt idx="22">
                  <c:v>0.02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0-46A0-B9AD-C3097736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36666322823184"/>
          <c:y val="6.56981358558849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F1-4EF6-93AB-484DEF185363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1.1000000000000001</c:v>
                </c:pt>
                <c:pt idx="2">
                  <c:v>1.05</c:v>
                </c:pt>
                <c:pt idx="3">
                  <c:v>1.05</c:v>
                </c:pt>
                <c:pt idx="4">
                  <c:v>1.04</c:v>
                </c:pt>
                <c:pt idx="5">
                  <c:v>0.93</c:v>
                </c:pt>
                <c:pt idx="6">
                  <c:v>0.95</c:v>
                </c:pt>
                <c:pt idx="7">
                  <c:v>0.97</c:v>
                </c:pt>
                <c:pt idx="8">
                  <c:v>0.94</c:v>
                </c:pt>
                <c:pt idx="9">
                  <c:v>1.01</c:v>
                </c:pt>
                <c:pt idx="10">
                  <c:v>0.98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1-4EF6-93AB-484DEF18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78'!$B$5:$B$28</c:f>
              <c:numCache>
                <c:formatCode>0.00%</c:formatCode>
                <c:ptCount val="24"/>
                <c:pt idx="0">
                  <c:v>3.7297619047619046E-3</c:v>
                </c:pt>
                <c:pt idx="1">
                  <c:v>2.4865079365079365E-3</c:v>
                </c:pt>
                <c:pt idx="2">
                  <c:v>2.5343253968253968E-3</c:v>
                </c:pt>
                <c:pt idx="3">
                  <c:v>2.7734126984126986E-3</c:v>
                </c:pt>
                <c:pt idx="4">
                  <c:v>4.6861111111111105E-3</c:v>
                </c:pt>
                <c:pt idx="5">
                  <c:v>9.9460317460317461E-3</c:v>
                </c:pt>
                <c:pt idx="6">
                  <c:v>1.7692460317460315E-2</c:v>
                </c:pt>
                <c:pt idx="7">
                  <c:v>2.2569841269841271E-2</c:v>
                </c:pt>
                <c:pt idx="8">
                  <c:v>2.3574007936507935E-2</c:v>
                </c:pt>
                <c:pt idx="9">
                  <c:v>2.5917063492063491E-2</c:v>
                </c:pt>
                <c:pt idx="10">
                  <c:v>2.869047619047619E-2</c:v>
                </c:pt>
                <c:pt idx="11">
                  <c:v>3.112916666666667E-2</c:v>
                </c:pt>
                <c:pt idx="12">
                  <c:v>3.2802777777777771E-2</c:v>
                </c:pt>
                <c:pt idx="13">
                  <c:v>3.2802777777777771E-2</c:v>
                </c:pt>
                <c:pt idx="14">
                  <c:v>3.323313492063492E-2</c:v>
                </c:pt>
                <c:pt idx="15">
                  <c:v>3.5050198412698415E-2</c:v>
                </c:pt>
                <c:pt idx="16">
                  <c:v>3.1846428571428574E-2</c:v>
                </c:pt>
                <c:pt idx="17">
                  <c:v>3.0411904761904762E-2</c:v>
                </c:pt>
                <c:pt idx="18">
                  <c:v>2.744722222222222E-2</c:v>
                </c:pt>
                <c:pt idx="19">
                  <c:v>2.4721626984126985E-2</c:v>
                </c:pt>
                <c:pt idx="20">
                  <c:v>2.0800595238095236E-2</c:v>
                </c:pt>
                <c:pt idx="21">
                  <c:v>1.6018849206349207E-2</c:v>
                </c:pt>
                <c:pt idx="22">
                  <c:v>1.0663293650793652E-2</c:v>
                </c:pt>
                <c:pt idx="23">
                  <c:v>6.5988095238095233E-3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C-4FC3-87CC-3FDCF18F6A65}"/>
            </c:ext>
          </c:extLst>
        </c:ser>
        <c:ser>
          <c:idx val="1"/>
          <c:order val="1"/>
          <c:tx>
            <c:strRef>
              <c:f>'PCS 78'!$C$4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78'!$C$5:$C$28</c:f>
              <c:numCache>
                <c:formatCode>0.00%</c:formatCode>
                <c:ptCount val="24"/>
                <c:pt idx="0">
                  <c:v>3.7571428571428569E-3</c:v>
                </c:pt>
                <c:pt idx="1">
                  <c:v>2.5569444444444446E-3</c:v>
                </c:pt>
                <c:pt idx="2">
                  <c:v>1.7742063492063493E-3</c:v>
                </c:pt>
                <c:pt idx="3">
                  <c:v>1.8785714285714284E-3</c:v>
                </c:pt>
                <c:pt idx="4">
                  <c:v>3.6005952380952382E-3</c:v>
                </c:pt>
                <c:pt idx="5">
                  <c:v>1.0175595238095239E-2</c:v>
                </c:pt>
                <c:pt idx="6">
                  <c:v>2.5569444444444447E-2</c:v>
                </c:pt>
                <c:pt idx="7">
                  <c:v>3.6736507936507942E-2</c:v>
                </c:pt>
                <c:pt idx="8">
                  <c:v>3.61625E-2</c:v>
                </c:pt>
                <c:pt idx="9">
                  <c:v>3.4231746031746037E-2</c:v>
                </c:pt>
                <c:pt idx="10">
                  <c:v>3.4023015873015872E-2</c:v>
                </c:pt>
                <c:pt idx="11">
                  <c:v>3.4075198412698411E-2</c:v>
                </c:pt>
                <c:pt idx="12">
                  <c:v>3.4805753968253965E-2</c:v>
                </c:pt>
                <c:pt idx="13">
                  <c:v>3.5327579365079367E-2</c:v>
                </c:pt>
                <c:pt idx="14">
                  <c:v>3.5536309523809519E-2</c:v>
                </c:pt>
                <c:pt idx="15">
                  <c:v>3.3501190476190469E-2</c:v>
                </c:pt>
                <c:pt idx="16">
                  <c:v>3.224880952380952E-2</c:v>
                </c:pt>
                <c:pt idx="17">
                  <c:v>3.0683333333333333E-2</c:v>
                </c:pt>
                <c:pt idx="18">
                  <c:v>2.7134920634920633E-2</c:v>
                </c:pt>
                <c:pt idx="19">
                  <c:v>2.1603571428571427E-2</c:v>
                </c:pt>
                <c:pt idx="20">
                  <c:v>1.6959325396825396E-2</c:v>
                </c:pt>
                <c:pt idx="21">
                  <c:v>1.3567460317460317E-2</c:v>
                </c:pt>
                <c:pt idx="22">
                  <c:v>9.7059523809523793E-3</c:v>
                </c:pt>
                <c:pt idx="23">
                  <c:v>6.2097222222222224E-3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C-4FC3-87CC-3FDCF18F6A65}"/>
            </c:ext>
          </c:extLst>
        </c:ser>
        <c:ser>
          <c:idx val="2"/>
          <c:order val="2"/>
          <c:tx>
            <c:strRef>
              <c:f>'PCS 78'!$D$4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78'!$D$5:$D$28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4.3E-3</c:v>
                </c:pt>
                <c:pt idx="3">
                  <c:v>4.7000000000000002E-3</c:v>
                </c:pt>
                <c:pt idx="4">
                  <c:v>8.3000000000000001E-3</c:v>
                </c:pt>
                <c:pt idx="5">
                  <c:v>2.01E-2</c:v>
                </c:pt>
                <c:pt idx="6">
                  <c:v>4.3299999999999998E-2</c:v>
                </c:pt>
                <c:pt idx="7">
                  <c:v>5.9299999999999999E-2</c:v>
                </c:pt>
                <c:pt idx="8">
                  <c:v>5.9700000000000003E-2</c:v>
                </c:pt>
                <c:pt idx="9">
                  <c:v>6.0100000000000001E-2</c:v>
                </c:pt>
                <c:pt idx="10">
                  <c:v>6.2700000000000006E-2</c:v>
                </c:pt>
                <c:pt idx="11">
                  <c:v>6.5199999999999994E-2</c:v>
                </c:pt>
                <c:pt idx="12">
                  <c:v>6.7599999999999993E-2</c:v>
                </c:pt>
                <c:pt idx="13">
                  <c:v>6.8199999999999997E-2</c:v>
                </c:pt>
                <c:pt idx="14">
                  <c:v>6.88E-2</c:v>
                </c:pt>
                <c:pt idx="15">
                  <c:v>6.8599999999999994E-2</c:v>
                </c:pt>
                <c:pt idx="16">
                  <c:v>6.4100000000000004E-2</c:v>
                </c:pt>
                <c:pt idx="17">
                  <c:v>6.1100000000000002E-2</c:v>
                </c:pt>
                <c:pt idx="18">
                  <c:v>5.4600000000000003E-2</c:v>
                </c:pt>
                <c:pt idx="19">
                  <c:v>4.6300000000000001E-2</c:v>
                </c:pt>
                <c:pt idx="20">
                  <c:v>3.78E-2</c:v>
                </c:pt>
                <c:pt idx="21">
                  <c:v>2.9600000000000001E-2</c:v>
                </c:pt>
                <c:pt idx="22">
                  <c:v>2.0400000000000001E-2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C-4FC3-87CC-3FDCF18F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78'!$H$5:$H$16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1.06</c:v>
                </c:pt>
                <c:pt idx="2">
                  <c:v>1.03</c:v>
                </c:pt>
                <c:pt idx="3">
                  <c:v>1.04</c:v>
                </c:pt>
                <c:pt idx="4">
                  <c:v>1.01</c:v>
                </c:pt>
                <c:pt idx="5">
                  <c:v>1</c:v>
                </c:pt>
                <c:pt idx="6">
                  <c:v>0.97</c:v>
                </c:pt>
                <c:pt idx="7">
                  <c:v>0.99</c:v>
                </c:pt>
                <c:pt idx="8">
                  <c:v>0.97</c:v>
                </c:pt>
                <c:pt idx="9">
                  <c:v>0.99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4-465F-977D-8B5377A6F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81'!$B$5:$B$28</c:f>
              <c:numCache>
                <c:formatCode>0.00%</c:formatCode>
                <c:ptCount val="24"/>
                <c:pt idx="0">
                  <c:v>2.1546391752577322E-3</c:v>
                </c:pt>
                <c:pt idx="1">
                  <c:v>1.2731958762886597E-3</c:v>
                </c:pt>
                <c:pt idx="2">
                  <c:v>9.7938144329896902E-4</c:v>
                </c:pt>
                <c:pt idx="3">
                  <c:v>1.2242268041237113E-3</c:v>
                </c:pt>
                <c:pt idx="4">
                  <c:v>1.8118556701030926E-3</c:v>
                </c:pt>
                <c:pt idx="5">
                  <c:v>5.9742268041237112E-3</c:v>
                </c:pt>
                <c:pt idx="6">
                  <c:v>1.6894329896907215E-2</c:v>
                </c:pt>
                <c:pt idx="7">
                  <c:v>2.8108247422680411E-2</c:v>
                </c:pt>
                <c:pt idx="8">
                  <c:v>3.0115979381443298E-2</c:v>
                </c:pt>
                <c:pt idx="9">
                  <c:v>3.418041237113402E-2</c:v>
                </c:pt>
                <c:pt idx="10">
                  <c:v>3.6237113402061857E-2</c:v>
                </c:pt>
                <c:pt idx="11">
                  <c:v>3.6628865979381448E-2</c:v>
                </c:pt>
                <c:pt idx="12">
                  <c:v>3.7510309278350515E-2</c:v>
                </c:pt>
                <c:pt idx="13">
                  <c:v>3.6628865979381448E-2</c:v>
                </c:pt>
                <c:pt idx="14">
                  <c:v>3.5551546391752571E-2</c:v>
                </c:pt>
                <c:pt idx="15">
                  <c:v>3.4621134020618553E-2</c:v>
                </c:pt>
                <c:pt idx="16">
                  <c:v>3.3886597938144331E-2</c:v>
                </c:pt>
                <c:pt idx="17">
                  <c:v>3.2809278350515461E-2</c:v>
                </c:pt>
                <c:pt idx="18">
                  <c:v>2.6786082474226803E-2</c:v>
                </c:pt>
                <c:pt idx="19">
                  <c:v>1.9685567010309279E-2</c:v>
                </c:pt>
                <c:pt idx="20">
                  <c:v>1.5033505154639177E-2</c:v>
                </c:pt>
                <c:pt idx="21">
                  <c:v>1.072422680412371E-2</c:v>
                </c:pt>
                <c:pt idx="22">
                  <c:v>7.1005154639175259E-3</c:v>
                </c:pt>
                <c:pt idx="23">
                  <c:v>3.819587628865979E-3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C-42A9-9436-80A7D068C9DF}"/>
            </c:ext>
          </c:extLst>
        </c:ser>
        <c:ser>
          <c:idx val="1"/>
          <c:order val="1"/>
          <c:tx>
            <c:strRef>
              <c:f>'PCS 81'!$C$4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81'!$C$5:$C$28</c:f>
              <c:numCache>
                <c:formatCode>0.00%</c:formatCode>
                <c:ptCount val="24"/>
                <c:pt idx="0">
                  <c:v>2.449484536082474E-3</c:v>
                </c:pt>
                <c:pt idx="1">
                  <c:v>1.5819587628865979E-3</c:v>
                </c:pt>
                <c:pt idx="2">
                  <c:v>1.020618556701031E-3</c:v>
                </c:pt>
                <c:pt idx="3">
                  <c:v>9.6958762886597931E-4</c:v>
                </c:pt>
                <c:pt idx="4">
                  <c:v>1.6329896907216496E-3</c:v>
                </c:pt>
                <c:pt idx="5">
                  <c:v>3.5721649484536083E-3</c:v>
                </c:pt>
                <c:pt idx="6">
                  <c:v>9.9510309278350514E-3</c:v>
                </c:pt>
                <c:pt idx="7">
                  <c:v>2.0565463917525773E-2</c:v>
                </c:pt>
                <c:pt idx="8">
                  <c:v>2.7913917525773196E-2</c:v>
                </c:pt>
                <c:pt idx="9">
                  <c:v>2.939381443298969E-2</c:v>
                </c:pt>
                <c:pt idx="10">
                  <c:v>3.1894329896907214E-2</c:v>
                </c:pt>
                <c:pt idx="11">
                  <c:v>3.4956185567010314E-2</c:v>
                </c:pt>
                <c:pt idx="12">
                  <c:v>3.7201546391752577E-2</c:v>
                </c:pt>
                <c:pt idx="13">
                  <c:v>3.7558762886597936E-2</c:v>
                </c:pt>
                <c:pt idx="14">
                  <c:v>3.8171134020618565E-2</c:v>
                </c:pt>
                <c:pt idx="15">
                  <c:v>4.1079896907216494E-2</c:v>
                </c:pt>
                <c:pt idx="16">
                  <c:v>4.6285051546391759E-2</c:v>
                </c:pt>
                <c:pt idx="17">
                  <c:v>4.5825773195876295E-2</c:v>
                </c:pt>
                <c:pt idx="18">
                  <c:v>3.2353608247422679E-2</c:v>
                </c:pt>
                <c:pt idx="19">
                  <c:v>2.3678350515463915E-2</c:v>
                </c:pt>
                <c:pt idx="20">
                  <c:v>1.750360824742268E-2</c:v>
                </c:pt>
                <c:pt idx="21">
                  <c:v>1.2400515463917525E-2</c:v>
                </c:pt>
                <c:pt idx="22">
                  <c:v>7.8587628865979392E-3</c:v>
                </c:pt>
                <c:pt idx="23">
                  <c:v>4.5417525773195876E-3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C-42A9-9436-80A7D068C9DF}"/>
            </c:ext>
          </c:extLst>
        </c:ser>
        <c:ser>
          <c:idx val="2"/>
          <c:order val="2"/>
          <c:tx>
            <c:strRef>
              <c:f>'PCS 81'!$D$4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81'!$D$5:$D$28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2E-3</c:v>
                </c:pt>
                <c:pt idx="3">
                  <c:v>2.2000000000000001E-3</c:v>
                </c:pt>
                <c:pt idx="4">
                  <c:v>3.5000000000000001E-3</c:v>
                </c:pt>
                <c:pt idx="5">
                  <c:v>9.4999999999999998E-3</c:v>
                </c:pt>
                <c:pt idx="6">
                  <c:v>2.69E-2</c:v>
                </c:pt>
                <c:pt idx="7">
                  <c:v>4.87E-2</c:v>
                </c:pt>
                <c:pt idx="8">
                  <c:v>5.8000000000000003E-2</c:v>
                </c:pt>
                <c:pt idx="9">
                  <c:v>6.3700000000000007E-2</c:v>
                </c:pt>
                <c:pt idx="10">
                  <c:v>6.8099999999999994E-2</c:v>
                </c:pt>
                <c:pt idx="11">
                  <c:v>7.1499999999999994E-2</c:v>
                </c:pt>
                <c:pt idx="12">
                  <c:v>7.4800000000000005E-2</c:v>
                </c:pt>
                <c:pt idx="13">
                  <c:v>7.4300000000000005E-2</c:v>
                </c:pt>
                <c:pt idx="14">
                  <c:v>7.3700000000000002E-2</c:v>
                </c:pt>
                <c:pt idx="15">
                  <c:v>7.5800000000000006E-2</c:v>
                </c:pt>
                <c:pt idx="16">
                  <c:v>8.0299999999999996E-2</c:v>
                </c:pt>
                <c:pt idx="17">
                  <c:v>7.8700000000000006E-2</c:v>
                </c:pt>
                <c:pt idx="18">
                  <c:v>5.8999999999999997E-2</c:v>
                </c:pt>
                <c:pt idx="19">
                  <c:v>4.3299999999999998E-2</c:v>
                </c:pt>
                <c:pt idx="20">
                  <c:v>3.2399999999999998E-2</c:v>
                </c:pt>
                <c:pt idx="21">
                  <c:v>2.3E-2</c:v>
                </c:pt>
                <c:pt idx="22">
                  <c:v>1.49E-2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C-42A9-9436-80A7D068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0E7-4996-911C-C7E8E1B333BF}"/>
            </c:ext>
          </c:extLst>
        </c:ser>
        <c:ser>
          <c:idx val="1"/>
          <c:order val="1"/>
          <c:tx>
            <c:strRef>
              <c:f>'PCS 81'!$H$4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1.1499999999999999</c:v>
                </c:pt>
                <c:pt idx="2">
                  <c:v>1.1200000000000001</c:v>
                </c:pt>
                <c:pt idx="3">
                  <c:v>1.0900000000000001</c:v>
                </c:pt>
                <c:pt idx="4">
                  <c:v>1.01</c:v>
                </c:pt>
                <c:pt idx="5">
                  <c:v>0.9</c:v>
                </c:pt>
                <c:pt idx="6">
                  <c:v>0.82</c:v>
                </c:pt>
                <c:pt idx="7">
                  <c:v>0.92</c:v>
                </c:pt>
                <c:pt idx="8">
                  <c:v>0.92</c:v>
                </c:pt>
                <c:pt idx="9">
                  <c:v>1.01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3-45B1-8F6E-77F54560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82'!$B$5:$B$28</c:f>
              <c:numCache>
                <c:formatCode>0.00%</c:formatCode>
                <c:ptCount val="24"/>
                <c:pt idx="0">
                  <c:v>1.4817518248175182E-3</c:v>
                </c:pt>
                <c:pt idx="1">
                  <c:v>9.3844282238442819E-4</c:v>
                </c:pt>
                <c:pt idx="2">
                  <c:v>8.8905109489051089E-4</c:v>
                </c:pt>
                <c:pt idx="3">
                  <c:v>1.3829683698296836E-3</c:v>
                </c:pt>
                <c:pt idx="4">
                  <c:v>2.4201946472019466E-3</c:v>
                </c:pt>
                <c:pt idx="5">
                  <c:v>7.0136253041362525E-3</c:v>
                </c:pt>
                <c:pt idx="6">
                  <c:v>1.9262773722627739E-2</c:v>
                </c:pt>
                <c:pt idx="7">
                  <c:v>2.94374695863747E-2</c:v>
                </c:pt>
                <c:pt idx="8">
                  <c:v>3.0771046228710464E-2</c:v>
                </c:pt>
                <c:pt idx="9">
                  <c:v>3.3635766423357659E-2</c:v>
                </c:pt>
                <c:pt idx="10">
                  <c:v>3.6599270072992698E-2</c:v>
                </c:pt>
                <c:pt idx="11">
                  <c:v>3.8426763990267634E-2</c:v>
                </c:pt>
                <c:pt idx="12">
                  <c:v>3.8476155717761557E-2</c:v>
                </c:pt>
                <c:pt idx="13">
                  <c:v>3.6994403892944033E-2</c:v>
                </c:pt>
                <c:pt idx="14">
                  <c:v>3.6895620437956203E-2</c:v>
                </c:pt>
                <c:pt idx="15">
                  <c:v>3.6055961070559604E-2</c:v>
                </c:pt>
                <c:pt idx="16">
                  <c:v>3.6500486618004861E-2</c:v>
                </c:pt>
                <c:pt idx="17">
                  <c:v>3.2697323600973237E-2</c:v>
                </c:pt>
                <c:pt idx="18">
                  <c:v>2.4547688564476883E-2</c:v>
                </c:pt>
                <c:pt idx="19">
                  <c:v>1.797858880778589E-2</c:v>
                </c:pt>
                <c:pt idx="20">
                  <c:v>1.2792457420924573E-2</c:v>
                </c:pt>
                <c:pt idx="21">
                  <c:v>9.2362530413625313E-3</c:v>
                </c:pt>
                <c:pt idx="22">
                  <c:v>6.371532846715329E-3</c:v>
                </c:pt>
                <c:pt idx="23">
                  <c:v>3.1610705596107061E-3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778-BB4F-99550A2F2808}"/>
            </c:ext>
          </c:extLst>
        </c:ser>
        <c:ser>
          <c:idx val="1"/>
          <c:order val="1"/>
          <c:tx>
            <c:strRef>
              <c:f>'PCS 82'!$C$4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82'!$C$5:$C$28</c:f>
              <c:numCache>
                <c:formatCode>0.00%</c:formatCode>
                <c:ptCount val="24"/>
                <c:pt idx="0">
                  <c:v>2.3785888077858881E-3</c:v>
                </c:pt>
                <c:pt idx="1">
                  <c:v>1.5182481751824816E-3</c:v>
                </c:pt>
                <c:pt idx="2">
                  <c:v>9.1094890510948895E-4</c:v>
                </c:pt>
                <c:pt idx="3">
                  <c:v>7.5912408759124081E-4</c:v>
                </c:pt>
                <c:pt idx="4">
                  <c:v>1.3664233576642336E-3</c:v>
                </c:pt>
                <c:pt idx="5">
                  <c:v>3.5931873479318737E-3</c:v>
                </c:pt>
                <c:pt idx="6">
                  <c:v>1.1336253041362531E-2</c:v>
                </c:pt>
                <c:pt idx="7">
                  <c:v>2.2368856447688566E-2</c:v>
                </c:pt>
                <c:pt idx="8">
                  <c:v>2.682238442822384E-2</c:v>
                </c:pt>
                <c:pt idx="9">
                  <c:v>2.7176642335766426E-2</c:v>
                </c:pt>
                <c:pt idx="10">
                  <c:v>3.0466180048661796E-2</c:v>
                </c:pt>
                <c:pt idx="11">
                  <c:v>3.4514841849148416E-2</c:v>
                </c:pt>
                <c:pt idx="12">
                  <c:v>3.7956204379562042E-2</c:v>
                </c:pt>
                <c:pt idx="13">
                  <c:v>3.881654501216545E-2</c:v>
                </c:pt>
                <c:pt idx="14">
                  <c:v>3.9322627737226279E-2</c:v>
                </c:pt>
                <c:pt idx="15">
                  <c:v>4.1144525547445257E-2</c:v>
                </c:pt>
                <c:pt idx="16">
                  <c:v>4.2814598540145979E-2</c:v>
                </c:pt>
                <c:pt idx="17">
                  <c:v>4.2814598540145979E-2</c:v>
                </c:pt>
                <c:pt idx="18">
                  <c:v>3.3350851581508516E-2</c:v>
                </c:pt>
                <c:pt idx="19">
                  <c:v>2.4848661800486619E-2</c:v>
                </c:pt>
                <c:pt idx="20">
                  <c:v>1.7965936739659367E-2</c:v>
                </c:pt>
                <c:pt idx="21">
                  <c:v>1.2196593673965936E-2</c:v>
                </c:pt>
                <c:pt idx="22">
                  <c:v>7.4394160583941601E-3</c:v>
                </c:pt>
                <c:pt idx="23">
                  <c:v>4.2510948905109492E-3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7-4778-BB4F-99550A2F2808}"/>
            </c:ext>
          </c:extLst>
        </c:ser>
        <c:ser>
          <c:idx val="2"/>
          <c:order val="2"/>
          <c:tx>
            <c:strRef>
              <c:f>'PCS 82'!$D$4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82'!$D$5:$D$28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2.5000000000000001E-3</c:v>
                </c:pt>
                <c:pt idx="2">
                  <c:v>1.8E-3</c:v>
                </c:pt>
                <c:pt idx="3">
                  <c:v>2.2000000000000001E-3</c:v>
                </c:pt>
                <c:pt idx="4">
                  <c:v>3.8E-3</c:v>
                </c:pt>
                <c:pt idx="5">
                  <c:v>1.06E-2</c:v>
                </c:pt>
                <c:pt idx="6">
                  <c:v>3.0499999999999999E-2</c:v>
                </c:pt>
                <c:pt idx="7">
                  <c:v>5.1700000000000003E-2</c:v>
                </c:pt>
                <c:pt idx="8">
                  <c:v>5.7500000000000002E-2</c:v>
                </c:pt>
                <c:pt idx="9">
                  <c:v>6.08E-2</c:v>
                </c:pt>
                <c:pt idx="10">
                  <c:v>6.7100000000000007E-2</c:v>
                </c:pt>
                <c:pt idx="11">
                  <c:v>7.2999999999999995E-2</c:v>
                </c:pt>
                <c:pt idx="12">
                  <c:v>7.6499999999999999E-2</c:v>
                </c:pt>
                <c:pt idx="13">
                  <c:v>7.5800000000000006E-2</c:v>
                </c:pt>
                <c:pt idx="14">
                  <c:v>7.6200000000000004E-2</c:v>
                </c:pt>
                <c:pt idx="15">
                  <c:v>7.7200000000000005E-2</c:v>
                </c:pt>
                <c:pt idx="16">
                  <c:v>7.9299999999999995E-2</c:v>
                </c:pt>
                <c:pt idx="17">
                  <c:v>7.5499999999999998E-2</c:v>
                </c:pt>
                <c:pt idx="18">
                  <c:v>5.79E-2</c:v>
                </c:pt>
                <c:pt idx="19">
                  <c:v>4.2799999999999998E-2</c:v>
                </c:pt>
                <c:pt idx="20">
                  <c:v>3.0700000000000002E-2</c:v>
                </c:pt>
                <c:pt idx="21">
                  <c:v>2.1399999999999999E-2</c:v>
                </c:pt>
                <c:pt idx="22">
                  <c:v>1.38E-2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7-4778-BB4F-99550A2F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B8-44B8-945B-6906121F3EFB}"/>
            </c:ext>
          </c:extLst>
        </c:ser>
        <c:ser>
          <c:idx val="1"/>
          <c:order val="1"/>
          <c:tx>
            <c:strRef>
              <c:f>'PCS 82'!$H$4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1.1299999999999999</c:v>
                </c:pt>
                <c:pt idx="2">
                  <c:v>1.1000000000000001</c:v>
                </c:pt>
                <c:pt idx="3">
                  <c:v>1.07</c:v>
                </c:pt>
                <c:pt idx="4">
                  <c:v>0.99</c:v>
                </c:pt>
                <c:pt idx="5">
                  <c:v>0.88</c:v>
                </c:pt>
                <c:pt idx="6">
                  <c:v>0.88</c:v>
                </c:pt>
                <c:pt idx="7">
                  <c:v>0.93</c:v>
                </c:pt>
                <c:pt idx="8">
                  <c:v>0.93</c:v>
                </c:pt>
                <c:pt idx="9">
                  <c:v>0.99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E-4E65-B0D1-DAA37C5C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84'!$B$5:$B$27</c:f>
              <c:numCache>
                <c:formatCode>0.00%</c:formatCode>
                <c:ptCount val="23"/>
                <c:pt idx="0">
                  <c:v>3.7879432624113472E-3</c:v>
                </c:pt>
                <c:pt idx="1">
                  <c:v>2.8216312056737591E-3</c:v>
                </c:pt>
                <c:pt idx="2">
                  <c:v>3.0148936170212763E-3</c:v>
                </c:pt>
                <c:pt idx="3">
                  <c:v>2.5124113475177303E-3</c:v>
                </c:pt>
                <c:pt idx="4">
                  <c:v>4.599645390070922E-3</c:v>
                </c:pt>
                <c:pt idx="5">
                  <c:v>1.0938652482269502E-2</c:v>
                </c:pt>
                <c:pt idx="6">
                  <c:v>1.9326241134751773E-2</c:v>
                </c:pt>
                <c:pt idx="7">
                  <c:v>2.1452127659574469E-2</c:v>
                </c:pt>
                <c:pt idx="8">
                  <c:v>2.1993262411347518E-2</c:v>
                </c:pt>
                <c:pt idx="9">
                  <c:v>2.230248226950355E-2</c:v>
                </c:pt>
                <c:pt idx="10">
                  <c:v>2.2573049645390073E-2</c:v>
                </c:pt>
                <c:pt idx="11">
                  <c:v>2.3268794326241134E-2</c:v>
                </c:pt>
                <c:pt idx="12">
                  <c:v>2.4119148936170211E-2</c:v>
                </c:pt>
                <c:pt idx="13">
                  <c:v>2.4467021276595741E-2</c:v>
                </c:pt>
                <c:pt idx="14">
                  <c:v>2.500815602836879E-2</c:v>
                </c:pt>
                <c:pt idx="15">
                  <c:v>2.6631560283687943E-2</c:v>
                </c:pt>
                <c:pt idx="16">
                  <c:v>2.6902127659574469E-2</c:v>
                </c:pt>
                <c:pt idx="17">
                  <c:v>2.4351063829787235E-2</c:v>
                </c:pt>
                <c:pt idx="18">
                  <c:v>2.0485815602836879E-2</c:v>
                </c:pt>
                <c:pt idx="19">
                  <c:v>1.6968439716312057E-2</c:v>
                </c:pt>
                <c:pt idx="20">
                  <c:v>1.3644326241134751E-2</c:v>
                </c:pt>
                <c:pt idx="21">
                  <c:v>1.1247872340425532E-2</c:v>
                </c:pt>
                <c:pt idx="22">
                  <c:v>8.2329787234042551E-3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9-4628-90D8-EFFA4D392C0C}"/>
            </c:ext>
          </c:extLst>
        </c:ser>
        <c:ser>
          <c:idx val="1"/>
          <c:order val="1"/>
          <c:tx>
            <c:strRef>
              <c:f>'PCS 84'!$C$4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84'!$C$5:$C$27</c:f>
              <c:numCache>
                <c:formatCode>0.00%</c:formatCode>
                <c:ptCount val="23"/>
                <c:pt idx="0">
                  <c:v>7.3003546099290779E-3</c:v>
                </c:pt>
                <c:pt idx="1">
                  <c:v>4.8464539007092204E-3</c:v>
                </c:pt>
                <c:pt idx="2">
                  <c:v>3.3741134751773048E-3</c:v>
                </c:pt>
                <c:pt idx="3">
                  <c:v>3.1900709219858155E-3</c:v>
                </c:pt>
                <c:pt idx="4">
                  <c:v>5.2758865248226953E-3</c:v>
                </c:pt>
                <c:pt idx="5">
                  <c:v>1.2392198581560283E-2</c:v>
                </c:pt>
                <c:pt idx="6">
                  <c:v>3.0367021276595744E-2</c:v>
                </c:pt>
                <c:pt idx="7">
                  <c:v>3.6379078014184392E-2</c:v>
                </c:pt>
                <c:pt idx="8">
                  <c:v>3.7360638297872339E-2</c:v>
                </c:pt>
                <c:pt idx="9">
                  <c:v>3.5520212765957446E-2</c:v>
                </c:pt>
                <c:pt idx="10">
                  <c:v>3.5765602836879427E-2</c:v>
                </c:pt>
                <c:pt idx="11">
                  <c:v>3.6501773049645386E-2</c:v>
                </c:pt>
                <c:pt idx="12">
                  <c:v>3.8342198581560287E-2</c:v>
                </c:pt>
                <c:pt idx="13">
                  <c:v>3.913971631205674E-2</c:v>
                </c:pt>
                <c:pt idx="14">
                  <c:v>3.9937234042553192E-2</c:v>
                </c:pt>
                <c:pt idx="15">
                  <c:v>3.9937234042553192E-2</c:v>
                </c:pt>
                <c:pt idx="16">
                  <c:v>3.8526241134751768E-2</c:v>
                </c:pt>
                <c:pt idx="17">
                  <c:v>3.564290780141844E-2</c:v>
                </c:pt>
                <c:pt idx="18">
                  <c:v>3.5336170212765958E-2</c:v>
                </c:pt>
                <c:pt idx="19">
                  <c:v>2.8833333333333336E-2</c:v>
                </c:pt>
                <c:pt idx="20">
                  <c:v>2.3802836879432625E-2</c:v>
                </c:pt>
                <c:pt idx="21">
                  <c:v>1.9324468085106385E-2</c:v>
                </c:pt>
                <c:pt idx="22">
                  <c:v>1.5275531914893616E-2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9-4628-90D8-EFFA4D392C0C}"/>
            </c:ext>
          </c:extLst>
        </c:ser>
        <c:ser>
          <c:idx val="2"/>
          <c:order val="2"/>
          <c:tx>
            <c:strRef>
              <c:f>'PCS 84'!$D$4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84'!$D$5:$D$27</c:f>
              <c:numCache>
                <c:formatCode>0.00%</c:formatCode>
                <c:ptCount val="23"/>
                <c:pt idx="0">
                  <c:v>1.11E-2</c:v>
                </c:pt>
                <c:pt idx="1">
                  <c:v>7.6E-3</c:v>
                </c:pt>
                <c:pt idx="2">
                  <c:v>6.4000000000000003E-3</c:v>
                </c:pt>
                <c:pt idx="3">
                  <c:v>5.7000000000000002E-3</c:v>
                </c:pt>
                <c:pt idx="4">
                  <c:v>9.7999999999999997E-3</c:v>
                </c:pt>
                <c:pt idx="5">
                  <c:v>2.3300000000000001E-2</c:v>
                </c:pt>
                <c:pt idx="6">
                  <c:v>4.9700000000000001E-2</c:v>
                </c:pt>
                <c:pt idx="7">
                  <c:v>5.7799999999999997E-2</c:v>
                </c:pt>
                <c:pt idx="8">
                  <c:v>5.9299999999999999E-2</c:v>
                </c:pt>
                <c:pt idx="9">
                  <c:v>5.7799999999999997E-2</c:v>
                </c:pt>
                <c:pt idx="10">
                  <c:v>5.8299999999999998E-2</c:v>
                </c:pt>
                <c:pt idx="11">
                  <c:v>5.9799999999999999E-2</c:v>
                </c:pt>
                <c:pt idx="12">
                  <c:v>6.25E-2</c:v>
                </c:pt>
                <c:pt idx="13">
                  <c:v>6.3600000000000004E-2</c:v>
                </c:pt>
                <c:pt idx="14">
                  <c:v>6.5000000000000002E-2</c:v>
                </c:pt>
                <c:pt idx="15">
                  <c:v>6.6600000000000006E-2</c:v>
                </c:pt>
                <c:pt idx="16">
                  <c:v>6.54E-2</c:v>
                </c:pt>
                <c:pt idx="17">
                  <c:v>0.06</c:v>
                </c:pt>
                <c:pt idx="18">
                  <c:v>5.5800000000000002E-2</c:v>
                </c:pt>
                <c:pt idx="19">
                  <c:v>4.58E-2</c:v>
                </c:pt>
                <c:pt idx="20">
                  <c:v>3.7400000000000003E-2</c:v>
                </c:pt>
                <c:pt idx="21">
                  <c:v>3.0599999999999999E-2</c:v>
                </c:pt>
                <c:pt idx="22">
                  <c:v>2.35E-2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628-90D8-EFFA4D39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3492832626690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B1A-4E59-B30E-617E45AE04D3}"/>
            </c:ext>
          </c:extLst>
        </c:ser>
        <c:ser>
          <c:idx val="1"/>
          <c:order val="1"/>
          <c:tx>
            <c:strRef>
              <c:f>'PCS 84'!$H$4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84'!$H$5:$H$16</c:f>
              <c:numCache>
                <c:formatCode>General</c:formatCode>
                <c:ptCount val="12"/>
                <c:pt idx="2">
                  <c:v>1.04</c:v>
                </c:pt>
                <c:pt idx="3">
                  <c:v>1.05</c:v>
                </c:pt>
                <c:pt idx="4">
                  <c:v>1.02</c:v>
                </c:pt>
                <c:pt idx="5">
                  <c:v>0.94</c:v>
                </c:pt>
                <c:pt idx="6">
                  <c:v>0.94</c:v>
                </c:pt>
                <c:pt idx="7">
                  <c:v>0.99</c:v>
                </c:pt>
                <c:pt idx="8">
                  <c:v>0.98</c:v>
                </c:pt>
                <c:pt idx="9">
                  <c:v>1.01</c:v>
                </c:pt>
                <c:pt idx="10">
                  <c:v>1.04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3-434C-B430-4D48C13F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[5]Sheet1!$B$5:$B$28</c:f>
              <c:numCache>
                <c:formatCode>General</c:formatCode>
                <c:ptCount val="24"/>
                <c:pt idx="0">
                  <c:v>3.7879432624113472E-3</c:v>
                </c:pt>
                <c:pt idx="1">
                  <c:v>2.8216312056737591E-3</c:v>
                </c:pt>
                <c:pt idx="2">
                  <c:v>3.0148936170212763E-3</c:v>
                </c:pt>
                <c:pt idx="3">
                  <c:v>2.5124113475177303E-3</c:v>
                </c:pt>
                <c:pt idx="4">
                  <c:v>4.599645390070922E-3</c:v>
                </c:pt>
                <c:pt idx="5">
                  <c:v>1.0938652482269502E-2</c:v>
                </c:pt>
                <c:pt idx="6">
                  <c:v>1.9326241134751773E-2</c:v>
                </c:pt>
                <c:pt idx="7">
                  <c:v>2.1452127659574469E-2</c:v>
                </c:pt>
                <c:pt idx="8">
                  <c:v>2.1993262411347518E-2</c:v>
                </c:pt>
                <c:pt idx="9">
                  <c:v>2.230248226950355E-2</c:v>
                </c:pt>
                <c:pt idx="10">
                  <c:v>2.2573049645390073E-2</c:v>
                </c:pt>
                <c:pt idx="11">
                  <c:v>2.3268794326241134E-2</c:v>
                </c:pt>
                <c:pt idx="12">
                  <c:v>2.4119148936170211E-2</c:v>
                </c:pt>
                <c:pt idx="13">
                  <c:v>2.4467021276595741E-2</c:v>
                </c:pt>
                <c:pt idx="14">
                  <c:v>2.500815602836879E-2</c:v>
                </c:pt>
                <c:pt idx="15">
                  <c:v>2.6631560283687943E-2</c:v>
                </c:pt>
                <c:pt idx="16">
                  <c:v>2.6902127659574469E-2</c:v>
                </c:pt>
                <c:pt idx="17">
                  <c:v>2.4351063829787235E-2</c:v>
                </c:pt>
                <c:pt idx="18">
                  <c:v>2.0485815602836879E-2</c:v>
                </c:pt>
                <c:pt idx="19">
                  <c:v>1.6968439716312057E-2</c:v>
                </c:pt>
                <c:pt idx="20">
                  <c:v>1.3644326241134751E-2</c:v>
                </c:pt>
                <c:pt idx="21">
                  <c:v>1.1247872340425532E-2</c:v>
                </c:pt>
                <c:pt idx="22">
                  <c:v>8.2329787234042551E-3</c:v>
                </c:pt>
                <c:pt idx="23">
                  <c:v>5.9524822695035465E-3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4-4E4E-9D2F-BFD17810277E}"/>
            </c:ext>
          </c:extLst>
        </c:ser>
        <c:ser>
          <c:idx val="1"/>
          <c:order val="1"/>
          <c:tx>
            <c:strRef>
              <c:f>[5]Sheet1!$C$4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[5]Sheet1!$C$5:$C$28</c:f>
              <c:numCache>
                <c:formatCode>General</c:formatCode>
                <c:ptCount val="24"/>
                <c:pt idx="0">
                  <c:v>7.3003546099290779E-3</c:v>
                </c:pt>
                <c:pt idx="1">
                  <c:v>4.8464539007092204E-3</c:v>
                </c:pt>
                <c:pt idx="2">
                  <c:v>3.3741134751773048E-3</c:v>
                </c:pt>
                <c:pt idx="3">
                  <c:v>3.1900709219858155E-3</c:v>
                </c:pt>
                <c:pt idx="4">
                  <c:v>5.2758865248226953E-3</c:v>
                </c:pt>
                <c:pt idx="5">
                  <c:v>1.2392198581560283E-2</c:v>
                </c:pt>
                <c:pt idx="6">
                  <c:v>3.0367021276595744E-2</c:v>
                </c:pt>
                <c:pt idx="7">
                  <c:v>3.6379078014184392E-2</c:v>
                </c:pt>
                <c:pt idx="8">
                  <c:v>3.7360638297872339E-2</c:v>
                </c:pt>
                <c:pt idx="9">
                  <c:v>3.5520212765957446E-2</c:v>
                </c:pt>
                <c:pt idx="10">
                  <c:v>3.5765602836879427E-2</c:v>
                </c:pt>
                <c:pt idx="11">
                  <c:v>3.6501773049645386E-2</c:v>
                </c:pt>
                <c:pt idx="12">
                  <c:v>3.8342198581560287E-2</c:v>
                </c:pt>
                <c:pt idx="13">
                  <c:v>3.913971631205674E-2</c:v>
                </c:pt>
                <c:pt idx="14">
                  <c:v>3.9937234042553192E-2</c:v>
                </c:pt>
                <c:pt idx="15">
                  <c:v>3.9937234042553192E-2</c:v>
                </c:pt>
                <c:pt idx="16">
                  <c:v>3.8526241134751768E-2</c:v>
                </c:pt>
                <c:pt idx="17">
                  <c:v>3.564290780141844E-2</c:v>
                </c:pt>
                <c:pt idx="18">
                  <c:v>3.5336170212765958E-2</c:v>
                </c:pt>
                <c:pt idx="19">
                  <c:v>2.8833333333333336E-2</c:v>
                </c:pt>
                <c:pt idx="20">
                  <c:v>2.3802836879432625E-2</c:v>
                </c:pt>
                <c:pt idx="21">
                  <c:v>1.9324468085106385E-2</c:v>
                </c:pt>
                <c:pt idx="22">
                  <c:v>1.5275531914893616E-2</c:v>
                </c:pt>
                <c:pt idx="23">
                  <c:v>1.110390070921986E-2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4-4E4E-9D2F-BFD17810277E}"/>
            </c:ext>
          </c:extLst>
        </c:ser>
        <c:ser>
          <c:idx val="2"/>
          <c:order val="2"/>
          <c:tx>
            <c:strRef>
              <c:f>[5]Sheet1!$D$4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7.6E-3</c:v>
                </c:pt>
                <c:pt idx="2">
                  <c:v>6.4000000000000003E-3</c:v>
                </c:pt>
                <c:pt idx="3">
                  <c:v>5.7000000000000002E-3</c:v>
                </c:pt>
                <c:pt idx="4">
                  <c:v>9.7999999999999997E-3</c:v>
                </c:pt>
                <c:pt idx="5">
                  <c:v>2.3300000000000001E-2</c:v>
                </c:pt>
                <c:pt idx="6">
                  <c:v>4.9700000000000001E-2</c:v>
                </c:pt>
                <c:pt idx="7">
                  <c:v>5.7799999999999997E-2</c:v>
                </c:pt>
                <c:pt idx="8">
                  <c:v>5.9299999999999999E-2</c:v>
                </c:pt>
                <c:pt idx="9">
                  <c:v>5.7799999999999997E-2</c:v>
                </c:pt>
                <c:pt idx="10">
                  <c:v>5.8299999999999998E-2</c:v>
                </c:pt>
                <c:pt idx="11">
                  <c:v>5.9799999999999999E-2</c:v>
                </c:pt>
                <c:pt idx="12">
                  <c:v>6.25E-2</c:v>
                </c:pt>
                <c:pt idx="13">
                  <c:v>6.3600000000000004E-2</c:v>
                </c:pt>
                <c:pt idx="14">
                  <c:v>6.5000000000000002E-2</c:v>
                </c:pt>
                <c:pt idx="15">
                  <c:v>6.6600000000000006E-2</c:v>
                </c:pt>
                <c:pt idx="16">
                  <c:v>6.54E-2</c:v>
                </c:pt>
                <c:pt idx="17">
                  <c:v>0.06</c:v>
                </c:pt>
                <c:pt idx="18">
                  <c:v>5.5800000000000002E-2</c:v>
                </c:pt>
                <c:pt idx="19">
                  <c:v>4.58E-2</c:v>
                </c:pt>
                <c:pt idx="20">
                  <c:v>3.7400000000000003E-2</c:v>
                </c:pt>
                <c:pt idx="21">
                  <c:v>3.0599999999999999E-2</c:v>
                </c:pt>
                <c:pt idx="22">
                  <c:v>2.35E-2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4-4E4E-9D2F-BFD178102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6192924231578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675-4D27-941C-2D2858D0CB04}"/>
            </c:ext>
          </c:extLst>
        </c:ser>
        <c:ser>
          <c:idx val="1"/>
          <c:order val="1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1.1100000000000001</c:v>
                </c:pt>
                <c:pt idx="3">
                  <c:v>1.07</c:v>
                </c:pt>
                <c:pt idx="5">
                  <c:v>1.02</c:v>
                </c:pt>
                <c:pt idx="6">
                  <c:v>0.96</c:v>
                </c:pt>
                <c:pt idx="7">
                  <c:v>0.93</c:v>
                </c:pt>
                <c:pt idx="9">
                  <c:v>0.83</c:v>
                </c:pt>
                <c:pt idx="10">
                  <c:v>0.85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937-A993-EED7B6CB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  <c:pt idx="2">
                  <c:v>1.04</c:v>
                </c:pt>
                <c:pt idx="3">
                  <c:v>1.05</c:v>
                </c:pt>
                <c:pt idx="4">
                  <c:v>1.02</c:v>
                </c:pt>
                <c:pt idx="5">
                  <c:v>0.94</c:v>
                </c:pt>
                <c:pt idx="6">
                  <c:v>0.94</c:v>
                </c:pt>
                <c:pt idx="7">
                  <c:v>0.99</c:v>
                </c:pt>
                <c:pt idx="8">
                  <c:v>0.98</c:v>
                </c:pt>
                <c:pt idx="9">
                  <c:v>1.01</c:v>
                </c:pt>
                <c:pt idx="10">
                  <c:v>1.04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C-41FA-A2AA-291F187A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87'!$B$5:$B$28</c:f>
              <c:numCache>
                <c:formatCode>0.00%</c:formatCode>
                <c:ptCount val="24"/>
                <c:pt idx="0">
                  <c:v>2.8012012012012012E-3</c:v>
                </c:pt>
                <c:pt idx="1">
                  <c:v>2.0612612612612613E-3</c:v>
                </c:pt>
                <c:pt idx="2">
                  <c:v>1.9555555555555559E-3</c:v>
                </c:pt>
                <c:pt idx="3">
                  <c:v>2.1669669669669672E-3</c:v>
                </c:pt>
                <c:pt idx="4">
                  <c:v>3.9111111111111117E-3</c:v>
                </c:pt>
                <c:pt idx="5">
                  <c:v>1.0676276276276276E-2</c:v>
                </c:pt>
                <c:pt idx="6">
                  <c:v>2.4523723723723724E-2</c:v>
                </c:pt>
                <c:pt idx="7">
                  <c:v>3.5992792792792792E-2</c:v>
                </c:pt>
                <c:pt idx="8">
                  <c:v>3.6732732732732733E-2</c:v>
                </c:pt>
                <c:pt idx="9">
                  <c:v>3.5622822822822822E-2</c:v>
                </c:pt>
                <c:pt idx="10">
                  <c:v>3.6151351351351356E-2</c:v>
                </c:pt>
                <c:pt idx="11">
                  <c:v>3.7366966966966966E-2</c:v>
                </c:pt>
                <c:pt idx="12">
                  <c:v>3.8424024024024027E-2</c:v>
                </c:pt>
                <c:pt idx="13">
                  <c:v>3.6204204204204206E-2</c:v>
                </c:pt>
                <c:pt idx="14">
                  <c:v>3.5992792792792792E-2</c:v>
                </c:pt>
                <c:pt idx="15">
                  <c:v>3.5622822822822822E-2</c:v>
                </c:pt>
                <c:pt idx="16">
                  <c:v>3.5305705705705709E-2</c:v>
                </c:pt>
                <c:pt idx="17">
                  <c:v>3.3614414414414422E-2</c:v>
                </c:pt>
                <c:pt idx="18">
                  <c:v>2.5580780780780778E-2</c:v>
                </c:pt>
                <c:pt idx="19">
                  <c:v>1.9396996996996999E-2</c:v>
                </c:pt>
                <c:pt idx="20">
                  <c:v>1.4693093093093093E-2</c:v>
                </c:pt>
                <c:pt idx="21">
                  <c:v>1.1204804804804805E-2</c:v>
                </c:pt>
                <c:pt idx="22">
                  <c:v>7.9279279279279285E-3</c:v>
                </c:pt>
                <c:pt idx="23">
                  <c:v>4.5981981981981978E-3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9-4CFD-B3AB-55CEA99529AF}"/>
            </c:ext>
          </c:extLst>
        </c:ser>
        <c:ser>
          <c:idx val="1"/>
          <c:order val="1"/>
          <c:tx>
            <c:strRef>
              <c:f>'PCS 87'!$C$4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87'!$C$5:$C$28</c:f>
              <c:numCache>
                <c:formatCode>0.00%</c:formatCode>
                <c:ptCount val="24"/>
                <c:pt idx="0">
                  <c:v>3.8189189189189185E-3</c:v>
                </c:pt>
                <c:pt idx="1">
                  <c:v>2.5459459459459461E-3</c:v>
                </c:pt>
                <c:pt idx="2">
                  <c:v>1.6972972972972972E-3</c:v>
                </c:pt>
                <c:pt idx="3">
                  <c:v>1.2258258258258257E-3</c:v>
                </c:pt>
                <c:pt idx="4">
                  <c:v>1.6501501501501503E-3</c:v>
                </c:pt>
                <c:pt idx="5">
                  <c:v>3.488888888888889E-3</c:v>
                </c:pt>
                <c:pt idx="6">
                  <c:v>1.0608108108108107E-2</c:v>
                </c:pt>
                <c:pt idx="7">
                  <c:v>2.1499099099099101E-2</c:v>
                </c:pt>
                <c:pt idx="8">
                  <c:v>2.5553753753753752E-2</c:v>
                </c:pt>
                <c:pt idx="9">
                  <c:v>2.5365165165165165E-2</c:v>
                </c:pt>
                <c:pt idx="10">
                  <c:v>2.682672672672673E-2</c:v>
                </c:pt>
                <c:pt idx="11">
                  <c:v>2.9844144144144144E-2</c:v>
                </c:pt>
                <c:pt idx="12">
                  <c:v>3.3238738738738734E-2</c:v>
                </c:pt>
                <c:pt idx="13">
                  <c:v>3.408738738738739E-2</c:v>
                </c:pt>
                <c:pt idx="14">
                  <c:v>3.4841741741741733E-2</c:v>
                </c:pt>
                <c:pt idx="15">
                  <c:v>3.7434834834834833E-2</c:v>
                </c:pt>
                <c:pt idx="16">
                  <c:v>3.9792192192192197E-2</c:v>
                </c:pt>
                <c:pt idx="17">
                  <c:v>3.8424924924924921E-2</c:v>
                </c:pt>
                <c:pt idx="18">
                  <c:v>2.9608408408408407E-2</c:v>
                </c:pt>
                <c:pt idx="19">
                  <c:v>2.2724924924924925E-2</c:v>
                </c:pt>
                <c:pt idx="20">
                  <c:v>1.7727327327327329E-2</c:v>
                </c:pt>
                <c:pt idx="21">
                  <c:v>1.3766966966966967E-2</c:v>
                </c:pt>
                <c:pt idx="22">
                  <c:v>9.3822822822822831E-3</c:v>
                </c:pt>
                <c:pt idx="23">
                  <c:v>6.2234234234234236E-3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9-4CFD-B3AB-55CEA99529AF}"/>
            </c:ext>
          </c:extLst>
        </c:ser>
        <c:ser>
          <c:idx val="2"/>
          <c:order val="2"/>
          <c:tx>
            <c:strRef>
              <c:f>'PCS 87'!$D$4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87'!$D$5:$D$28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4.5999999999999999E-3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5.5999999999999999E-3</c:v>
                </c:pt>
                <c:pt idx="5">
                  <c:v>1.41E-2</c:v>
                </c:pt>
                <c:pt idx="6">
                  <c:v>3.5099999999999999E-2</c:v>
                </c:pt>
                <c:pt idx="7">
                  <c:v>5.7500000000000002E-2</c:v>
                </c:pt>
                <c:pt idx="8">
                  <c:v>6.2300000000000001E-2</c:v>
                </c:pt>
                <c:pt idx="9">
                  <c:v>6.0999999999999999E-2</c:v>
                </c:pt>
                <c:pt idx="10">
                  <c:v>6.3E-2</c:v>
                </c:pt>
                <c:pt idx="11">
                  <c:v>6.7199999999999996E-2</c:v>
                </c:pt>
                <c:pt idx="12">
                  <c:v>7.17E-2</c:v>
                </c:pt>
                <c:pt idx="13">
                  <c:v>7.0300000000000001E-2</c:v>
                </c:pt>
                <c:pt idx="14">
                  <c:v>7.0800000000000002E-2</c:v>
                </c:pt>
                <c:pt idx="15">
                  <c:v>7.2999999999999995E-2</c:v>
                </c:pt>
                <c:pt idx="16">
                  <c:v>7.4999999999999997E-2</c:v>
                </c:pt>
                <c:pt idx="17">
                  <c:v>7.2099999999999997E-2</c:v>
                </c:pt>
                <c:pt idx="18">
                  <c:v>5.5199999999999999E-2</c:v>
                </c:pt>
                <c:pt idx="19">
                  <c:v>4.2200000000000001E-2</c:v>
                </c:pt>
                <c:pt idx="20">
                  <c:v>3.2500000000000001E-2</c:v>
                </c:pt>
                <c:pt idx="21">
                  <c:v>2.5000000000000001E-2</c:v>
                </c:pt>
                <c:pt idx="22">
                  <c:v>1.7299999999999999E-2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9-4CFD-B3AB-55CEA995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067-455C-BFD6-37FE29F07169}"/>
            </c:ext>
          </c:extLst>
        </c:ser>
        <c:ser>
          <c:idx val="1"/>
          <c:order val="1"/>
          <c:tx>
            <c:strRef>
              <c:f>'PCS 87'!$H$4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87'!$H$5:$H$16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1.1100000000000001</c:v>
                </c:pt>
                <c:pt idx="2">
                  <c:v>1.07</c:v>
                </c:pt>
                <c:pt idx="3">
                  <c:v>1.06</c:v>
                </c:pt>
                <c:pt idx="4">
                  <c:v>1.01</c:v>
                </c:pt>
                <c:pt idx="5">
                  <c:v>0.93</c:v>
                </c:pt>
                <c:pt idx="6">
                  <c:v>0.95</c:v>
                </c:pt>
                <c:pt idx="7">
                  <c:v>0.97</c:v>
                </c:pt>
                <c:pt idx="8">
                  <c:v>0.93</c:v>
                </c:pt>
                <c:pt idx="9">
                  <c:v>0.95</c:v>
                </c:pt>
                <c:pt idx="10">
                  <c:v>0.99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55C-BFD6-37FE29F0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91'!$B$5:$B$28</c:f>
              <c:numCache>
                <c:formatCode>0.00%</c:formatCode>
                <c:ptCount val="24"/>
                <c:pt idx="0">
                  <c:v>4.422719449225474E-3</c:v>
                </c:pt>
                <c:pt idx="1">
                  <c:v>2.7641996557659209E-3</c:v>
                </c:pt>
                <c:pt idx="2">
                  <c:v>2.2616179001721166E-3</c:v>
                </c:pt>
                <c:pt idx="3">
                  <c:v>1.5077452667814114E-3</c:v>
                </c:pt>
                <c:pt idx="4">
                  <c:v>2.0103270223752151E-3</c:v>
                </c:pt>
                <c:pt idx="5">
                  <c:v>4.422719449225474E-3</c:v>
                </c:pt>
                <c:pt idx="6">
                  <c:v>1.1559380378657487E-2</c:v>
                </c:pt>
                <c:pt idx="7">
                  <c:v>1.6987263339070566E-2</c:v>
                </c:pt>
                <c:pt idx="8">
                  <c:v>1.8796557659208263E-2</c:v>
                </c:pt>
                <c:pt idx="9">
                  <c:v>2.0053012048192771E-2</c:v>
                </c:pt>
                <c:pt idx="10">
                  <c:v>2.4073666092943199E-2</c:v>
                </c:pt>
                <c:pt idx="11">
                  <c:v>2.8496385542168677E-2</c:v>
                </c:pt>
                <c:pt idx="12">
                  <c:v>3.2617555938037862E-2</c:v>
                </c:pt>
                <c:pt idx="13">
                  <c:v>3.4376592082616175E-2</c:v>
                </c:pt>
                <c:pt idx="14">
                  <c:v>3.6889500860585199E-2</c:v>
                </c:pt>
                <c:pt idx="15">
                  <c:v>3.8899827882960411E-2</c:v>
                </c:pt>
                <c:pt idx="16">
                  <c:v>4.1513253012048196E-2</c:v>
                </c:pt>
                <c:pt idx="17">
                  <c:v>4.2618932874354559E-2</c:v>
                </c:pt>
                <c:pt idx="18">
                  <c:v>3.7241308089500859E-2</c:v>
                </c:pt>
                <c:pt idx="19">
                  <c:v>3.1361101549053354E-2</c:v>
                </c:pt>
                <c:pt idx="20">
                  <c:v>2.6435800344234081E-2</c:v>
                </c:pt>
                <c:pt idx="21">
                  <c:v>2.0656110154905333E-2</c:v>
                </c:pt>
                <c:pt idx="22">
                  <c:v>1.3720481927710845E-2</c:v>
                </c:pt>
                <c:pt idx="23">
                  <c:v>8.9459552495697071E-3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664-9EB7-D4E4CBA615B2}"/>
            </c:ext>
          </c:extLst>
        </c:ser>
        <c:ser>
          <c:idx val="1"/>
          <c:order val="1"/>
          <c:tx>
            <c:strRef>
              <c:f>'PCS 91'!$C$4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91'!$C$5:$C$28</c:f>
              <c:numCache>
                <c:formatCode>0.00%</c:formatCode>
                <c:ptCount val="24"/>
                <c:pt idx="0">
                  <c:v>2.7358003442340788E-3</c:v>
                </c:pt>
                <c:pt idx="1">
                  <c:v>1.8901893287435454E-3</c:v>
                </c:pt>
                <c:pt idx="2">
                  <c:v>1.5419965576592082E-3</c:v>
                </c:pt>
                <c:pt idx="3">
                  <c:v>2.1886402753872637E-3</c:v>
                </c:pt>
                <c:pt idx="4">
                  <c:v>5.4218588640275386E-3</c:v>
                </c:pt>
                <c:pt idx="5">
                  <c:v>1.735989672977625E-2</c:v>
                </c:pt>
                <c:pt idx="6">
                  <c:v>3.183476764199656E-2</c:v>
                </c:pt>
                <c:pt idx="7">
                  <c:v>3.0541480206540447E-2</c:v>
                </c:pt>
                <c:pt idx="8">
                  <c:v>3.0591222030981066E-2</c:v>
                </c:pt>
                <c:pt idx="9">
                  <c:v>3.3923924268502582E-2</c:v>
                </c:pt>
                <c:pt idx="10">
                  <c:v>3.5266953528399314E-2</c:v>
                </c:pt>
                <c:pt idx="11">
                  <c:v>3.3874182444061963E-2</c:v>
                </c:pt>
                <c:pt idx="12">
                  <c:v>3.3476247848537005E-2</c:v>
                </c:pt>
                <c:pt idx="13">
                  <c:v>3.2083476764199655E-2</c:v>
                </c:pt>
                <c:pt idx="14">
                  <c:v>3.2182960413080892E-2</c:v>
                </c:pt>
                <c:pt idx="15">
                  <c:v>2.9347676419965576E-2</c:v>
                </c:pt>
                <c:pt idx="16">
                  <c:v>2.885025817555938E-2</c:v>
                </c:pt>
                <c:pt idx="17">
                  <c:v>2.8551807228915659E-2</c:v>
                </c:pt>
                <c:pt idx="18">
                  <c:v>2.5816006884681584E-2</c:v>
                </c:pt>
                <c:pt idx="19">
                  <c:v>2.0543373493975906E-2</c:v>
                </c:pt>
                <c:pt idx="20">
                  <c:v>1.591738382099828E-2</c:v>
                </c:pt>
                <c:pt idx="21">
                  <c:v>1.1390877796901894E-2</c:v>
                </c:pt>
                <c:pt idx="22">
                  <c:v>7.6104991394148015E-3</c:v>
                </c:pt>
                <c:pt idx="23">
                  <c:v>4.5762478485370049E-3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664-9EB7-D4E4CBA615B2}"/>
            </c:ext>
          </c:extLst>
        </c:ser>
        <c:ser>
          <c:idx val="2"/>
          <c:order val="2"/>
          <c:tx>
            <c:strRef>
              <c:f>'PCS 91'!$D$4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7.4000000000000003E-3</c:v>
                </c:pt>
                <c:pt idx="5">
                  <c:v>2.18E-2</c:v>
                </c:pt>
                <c:pt idx="6">
                  <c:v>4.3400000000000001E-2</c:v>
                </c:pt>
                <c:pt idx="7">
                  <c:v>4.7500000000000001E-2</c:v>
                </c:pt>
                <c:pt idx="8">
                  <c:v>4.9099999999999998E-2</c:v>
                </c:pt>
                <c:pt idx="9">
                  <c:v>5.3800000000000001E-2</c:v>
                </c:pt>
                <c:pt idx="10">
                  <c:v>5.9200000000000003E-2</c:v>
                </c:pt>
                <c:pt idx="11">
                  <c:v>6.2199999999999998E-2</c:v>
                </c:pt>
                <c:pt idx="12">
                  <c:v>6.6100000000000006E-2</c:v>
                </c:pt>
                <c:pt idx="13">
                  <c:v>6.6500000000000004E-2</c:v>
                </c:pt>
                <c:pt idx="14">
                  <c:v>6.9099999999999995E-2</c:v>
                </c:pt>
                <c:pt idx="15">
                  <c:v>6.83E-2</c:v>
                </c:pt>
                <c:pt idx="16">
                  <c:v>7.0499999999999993E-2</c:v>
                </c:pt>
                <c:pt idx="17">
                  <c:v>7.1300000000000002E-2</c:v>
                </c:pt>
                <c:pt idx="18">
                  <c:v>6.3200000000000006E-2</c:v>
                </c:pt>
                <c:pt idx="19">
                  <c:v>5.1900000000000002E-2</c:v>
                </c:pt>
                <c:pt idx="20">
                  <c:v>4.24E-2</c:v>
                </c:pt>
                <c:pt idx="21">
                  <c:v>3.2099999999999997E-2</c:v>
                </c:pt>
                <c:pt idx="22">
                  <c:v>2.1399999999999999E-2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8-4664-9EB7-D4E4CBA6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91'!$H$5:$H$16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1.05</c:v>
                </c:pt>
                <c:pt idx="2">
                  <c:v>1.06</c:v>
                </c:pt>
                <c:pt idx="3">
                  <c:v>1.06</c:v>
                </c:pt>
                <c:pt idx="4">
                  <c:v>1.05</c:v>
                </c:pt>
                <c:pt idx="5">
                  <c:v>0.99</c:v>
                </c:pt>
                <c:pt idx="6">
                  <c:v>0.95</c:v>
                </c:pt>
                <c:pt idx="7">
                  <c:v>0.97</c:v>
                </c:pt>
                <c:pt idx="8">
                  <c:v>0.95</c:v>
                </c:pt>
                <c:pt idx="9">
                  <c:v>0.98</c:v>
                </c:pt>
                <c:pt idx="10">
                  <c:v>0.97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2-49E4-AAAD-59FAC07DB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2.4839603960396038E-3</c:v>
                </c:pt>
                <c:pt idx="1">
                  <c:v>1.5714851485148515E-3</c:v>
                </c:pt>
                <c:pt idx="2">
                  <c:v>1.2166336633663366E-3</c:v>
                </c:pt>
                <c:pt idx="3">
                  <c:v>7.603960396039604E-4</c:v>
                </c:pt>
                <c:pt idx="4">
                  <c:v>1.0138613861386139E-3</c:v>
                </c:pt>
                <c:pt idx="5">
                  <c:v>2.9401980198019801E-3</c:v>
                </c:pt>
                <c:pt idx="6">
                  <c:v>8.5671287128712865E-3</c:v>
                </c:pt>
                <c:pt idx="7">
                  <c:v>1.7742574257425744E-2</c:v>
                </c:pt>
                <c:pt idx="8">
                  <c:v>2.4231287128712871E-2</c:v>
                </c:pt>
                <c:pt idx="9">
                  <c:v>2.6461782178217826E-2</c:v>
                </c:pt>
                <c:pt idx="10">
                  <c:v>3.1733861386138616E-2</c:v>
                </c:pt>
                <c:pt idx="11">
                  <c:v>3.5282376237623758E-2</c:v>
                </c:pt>
                <c:pt idx="12">
                  <c:v>3.862811881188119E-2</c:v>
                </c:pt>
                <c:pt idx="13">
                  <c:v>3.862811881188119E-2</c:v>
                </c:pt>
                <c:pt idx="14">
                  <c:v>4.0503762376237623E-2</c:v>
                </c:pt>
                <c:pt idx="15">
                  <c:v>4.4001584158415839E-2</c:v>
                </c:pt>
                <c:pt idx="16">
                  <c:v>4.5268910891089108E-2</c:v>
                </c:pt>
                <c:pt idx="17">
                  <c:v>4.2784950495049504E-2</c:v>
                </c:pt>
                <c:pt idx="18">
                  <c:v>3.2849108910891087E-2</c:v>
                </c:pt>
                <c:pt idx="19">
                  <c:v>2.3217425742574259E-2</c:v>
                </c:pt>
                <c:pt idx="20">
                  <c:v>1.9212673267326737E-2</c:v>
                </c:pt>
                <c:pt idx="21">
                  <c:v>1.4498217821782178E-2</c:v>
                </c:pt>
                <c:pt idx="22">
                  <c:v>8.7699009900990103E-3</c:v>
                </c:pt>
                <c:pt idx="23">
                  <c:v>4.6637623762376236E-3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1.4299009900990097E-3</c:v>
                </c:pt>
                <c:pt idx="1">
                  <c:v>9.368316831683169E-4</c:v>
                </c:pt>
                <c:pt idx="2">
                  <c:v>7.3960396039603963E-4</c:v>
                </c:pt>
                <c:pt idx="3">
                  <c:v>7.3960396039603963E-4</c:v>
                </c:pt>
                <c:pt idx="4">
                  <c:v>1.9229702970297029E-3</c:v>
                </c:pt>
                <c:pt idx="5">
                  <c:v>6.2619801980198014E-3</c:v>
                </c:pt>
                <c:pt idx="6">
                  <c:v>2.1547128712871289E-2</c:v>
                </c:pt>
                <c:pt idx="7">
                  <c:v>3.6240594059405939E-2</c:v>
                </c:pt>
                <c:pt idx="8">
                  <c:v>4.0086534653465344E-2</c:v>
                </c:pt>
                <c:pt idx="9">
                  <c:v>3.7719801980198017E-2</c:v>
                </c:pt>
                <c:pt idx="10">
                  <c:v>3.5796831683168315E-2</c:v>
                </c:pt>
                <c:pt idx="11">
                  <c:v>3.6733663366336634E-2</c:v>
                </c:pt>
                <c:pt idx="12">
                  <c:v>3.6487128712871283E-2</c:v>
                </c:pt>
                <c:pt idx="13">
                  <c:v>3.4514851485148518E-2</c:v>
                </c:pt>
                <c:pt idx="14">
                  <c:v>3.3183564356435644E-2</c:v>
                </c:pt>
                <c:pt idx="15">
                  <c:v>3.2443960396039598E-2</c:v>
                </c:pt>
                <c:pt idx="16">
                  <c:v>3.1309900990099011E-2</c:v>
                </c:pt>
                <c:pt idx="17">
                  <c:v>3.1556435643564362E-2</c:v>
                </c:pt>
                <c:pt idx="18">
                  <c:v>2.4604158415841584E-2</c:v>
                </c:pt>
                <c:pt idx="19">
                  <c:v>1.7503960396039603E-2</c:v>
                </c:pt>
                <c:pt idx="20">
                  <c:v>1.2918415841584159E-2</c:v>
                </c:pt>
                <c:pt idx="21">
                  <c:v>9.7627722772277228E-3</c:v>
                </c:pt>
                <c:pt idx="22">
                  <c:v>5.8675247524752477E-3</c:v>
                </c:pt>
                <c:pt idx="23">
                  <c:v>2.8104950495049506E-3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2.5000000000000001E-3</c:v>
                </c:pt>
                <c:pt idx="2">
                  <c:v>1.9E-3</c:v>
                </c:pt>
                <c:pt idx="3">
                  <c:v>1.5E-3</c:v>
                </c:pt>
                <c:pt idx="4">
                  <c:v>2.8999999999999998E-3</c:v>
                </c:pt>
                <c:pt idx="5">
                  <c:v>9.1999999999999998E-3</c:v>
                </c:pt>
                <c:pt idx="6">
                  <c:v>3.0099999999999998E-2</c:v>
                </c:pt>
                <c:pt idx="7">
                  <c:v>5.4100000000000002E-2</c:v>
                </c:pt>
                <c:pt idx="8">
                  <c:v>6.4399999999999999E-2</c:v>
                </c:pt>
                <c:pt idx="9">
                  <c:v>6.4199999999999993E-2</c:v>
                </c:pt>
                <c:pt idx="10">
                  <c:v>6.7500000000000004E-2</c:v>
                </c:pt>
                <c:pt idx="11">
                  <c:v>7.1999999999999995E-2</c:v>
                </c:pt>
                <c:pt idx="12">
                  <c:v>7.51E-2</c:v>
                </c:pt>
                <c:pt idx="13">
                  <c:v>7.3200000000000001E-2</c:v>
                </c:pt>
                <c:pt idx="14">
                  <c:v>7.3599999999999999E-2</c:v>
                </c:pt>
                <c:pt idx="15">
                  <c:v>7.6399999999999996E-2</c:v>
                </c:pt>
                <c:pt idx="16">
                  <c:v>7.6499999999999999E-2</c:v>
                </c:pt>
                <c:pt idx="17">
                  <c:v>7.4300000000000005E-2</c:v>
                </c:pt>
                <c:pt idx="18">
                  <c:v>5.7500000000000002E-2</c:v>
                </c:pt>
                <c:pt idx="19">
                  <c:v>4.0800000000000003E-2</c:v>
                </c:pt>
                <c:pt idx="20">
                  <c:v>3.2099999999999997E-2</c:v>
                </c:pt>
                <c:pt idx="21">
                  <c:v>2.4299999999999999E-2</c:v>
                </c:pt>
                <c:pt idx="22">
                  <c:v>1.46E-2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ser>
          <c:idx val="1"/>
          <c:order val="1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1.19</c:v>
                </c:pt>
                <c:pt idx="2">
                  <c:v>1.19</c:v>
                </c:pt>
                <c:pt idx="3">
                  <c:v>1.1100000000000001</c:v>
                </c:pt>
                <c:pt idx="4">
                  <c:v>0.97</c:v>
                </c:pt>
                <c:pt idx="5">
                  <c:v>0.85</c:v>
                </c:pt>
                <c:pt idx="6">
                  <c:v>0.85</c:v>
                </c:pt>
                <c:pt idx="7">
                  <c:v>0.87</c:v>
                </c:pt>
                <c:pt idx="8">
                  <c:v>0.87</c:v>
                </c:pt>
                <c:pt idx="9">
                  <c:v>0.91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F9-B9B3-B16939CE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93'!$B$5:$B$28</c:f>
              <c:numCache>
                <c:formatCode>0.00%</c:formatCode>
                <c:ptCount val="24"/>
                <c:pt idx="0">
                  <c:v>2.8233644859813087E-3</c:v>
                </c:pt>
                <c:pt idx="1">
                  <c:v>1.7336448598130841E-3</c:v>
                </c:pt>
                <c:pt idx="2">
                  <c:v>1.436448598130841E-3</c:v>
                </c:pt>
                <c:pt idx="3">
                  <c:v>1.0897196261682243E-3</c:v>
                </c:pt>
                <c:pt idx="4">
                  <c:v>1.5355140186915886E-3</c:v>
                </c:pt>
                <c:pt idx="5">
                  <c:v>3.9626168224299067E-3</c:v>
                </c:pt>
                <c:pt idx="6">
                  <c:v>1.0847663551401869E-2</c:v>
                </c:pt>
                <c:pt idx="7">
                  <c:v>1.8029906542056075E-2</c:v>
                </c:pt>
                <c:pt idx="8">
                  <c:v>2.1348598130841123E-2</c:v>
                </c:pt>
                <c:pt idx="9">
                  <c:v>2.4171962616822432E-2</c:v>
                </c:pt>
                <c:pt idx="10">
                  <c:v>2.882803738317757E-2</c:v>
                </c:pt>
                <c:pt idx="11">
                  <c:v>3.2889719626168219E-2</c:v>
                </c:pt>
                <c:pt idx="12">
                  <c:v>3.5514953271028035E-2</c:v>
                </c:pt>
                <c:pt idx="13">
                  <c:v>3.5911214953271021E-2</c:v>
                </c:pt>
                <c:pt idx="14">
                  <c:v>3.764485981308411E-2</c:v>
                </c:pt>
                <c:pt idx="15">
                  <c:v>4.1954205607476633E-2</c:v>
                </c:pt>
                <c:pt idx="16">
                  <c:v>4.4628971962616823E-2</c:v>
                </c:pt>
                <c:pt idx="17">
                  <c:v>4.3390654205607476E-2</c:v>
                </c:pt>
                <c:pt idx="18">
                  <c:v>3.3335514018691587E-2</c:v>
                </c:pt>
                <c:pt idx="19">
                  <c:v>2.3329906542056078E-2</c:v>
                </c:pt>
                <c:pt idx="20">
                  <c:v>1.9714018691588786E-2</c:v>
                </c:pt>
                <c:pt idx="21">
                  <c:v>1.5899999999999997E-2</c:v>
                </c:pt>
                <c:pt idx="22">
                  <c:v>1.0055140186915886E-2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0-4A81-B6B3-AD32F31B5942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93'!$C$5:$C$28</c:f>
              <c:numCache>
                <c:formatCode>0.00%</c:formatCode>
                <c:ptCount val="24"/>
                <c:pt idx="0">
                  <c:v>1.8168224299065421E-3</c:v>
                </c:pt>
                <c:pt idx="1">
                  <c:v>1.1607476635514019E-3</c:v>
                </c:pt>
                <c:pt idx="2">
                  <c:v>9.5887850467289714E-4</c:v>
                </c:pt>
                <c:pt idx="3">
                  <c:v>1.0093457943925234E-3</c:v>
                </c:pt>
                <c:pt idx="4">
                  <c:v>2.624299065420561E-3</c:v>
                </c:pt>
                <c:pt idx="5">
                  <c:v>9.1345794392523379E-3</c:v>
                </c:pt>
                <c:pt idx="6">
                  <c:v>2.7504672897196263E-2</c:v>
                </c:pt>
                <c:pt idx="7">
                  <c:v>4.3149532710280374E-2</c:v>
                </c:pt>
                <c:pt idx="8">
                  <c:v>4.4057943925233642E-2</c:v>
                </c:pt>
                <c:pt idx="9">
                  <c:v>3.7648598130841121E-2</c:v>
                </c:pt>
                <c:pt idx="10">
                  <c:v>3.4570093457943929E-2</c:v>
                </c:pt>
                <c:pt idx="11">
                  <c:v>3.45196261682243E-2</c:v>
                </c:pt>
                <c:pt idx="12">
                  <c:v>3.5074766355140188E-2</c:v>
                </c:pt>
                <c:pt idx="13">
                  <c:v>3.3611214953271032E-2</c:v>
                </c:pt>
                <c:pt idx="14">
                  <c:v>3.2803738317757007E-2</c:v>
                </c:pt>
                <c:pt idx="15">
                  <c:v>3.1340186915887851E-2</c:v>
                </c:pt>
                <c:pt idx="16">
                  <c:v>3.0179439252336446E-2</c:v>
                </c:pt>
                <c:pt idx="17">
                  <c:v>2.9977570093457945E-2</c:v>
                </c:pt>
                <c:pt idx="18">
                  <c:v>2.4123364485981312E-2</c:v>
                </c:pt>
                <c:pt idx="19">
                  <c:v>1.7360747663551401E-2</c:v>
                </c:pt>
                <c:pt idx="20">
                  <c:v>1.3071028037383177E-2</c:v>
                </c:pt>
                <c:pt idx="21">
                  <c:v>9.5383177570093469E-3</c:v>
                </c:pt>
                <c:pt idx="22">
                  <c:v>6.2579439252336451E-3</c:v>
                </c:pt>
                <c:pt idx="23">
                  <c:v>3.1794392523364487E-3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0-4A81-B6B3-AD32F31B5942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2.0999999999999999E-3</c:v>
                </c:pt>
                <c:pt idx="4">
                  <c:v>4.1999999999999997E-3</c:v>
                </c:pt>
                <c:pt idx="5">
                  <c:v>1.3100000000000001E-2</c:v>
                </c:pt>
                <c:pt idx="6">
                  <c:v>3.8399999999999997E-2</c:v>
                </c:pt>
                <c:pt idx="7">
                  <c:v>6.1100000000000002E-2</c:v>
                </c:pt>
                <c:pt idx="8">
                  <c:v>6.54E-2</c:v>
                </c:pt>
                <c:pt idx="9">
                  <c:v>6.1800000000000001E-2</c:v>
                </c:pt>
                <c:pt idx="10">
                  <c:v>6.3399999999999998E-2</c:v>
                </c:pt>
                <c:pt idx="11">
                  <c:v>6.7400000000000002E-2</c:v>
                </c:pt>
                <c:pt idx="12">
                  <c:v>7.0599999999999996E-2</c:v>
                </c:pt>
                <c:pt idx="13">
                  <c:v>6.9500000000000006E-2</c:v>
                </c:pt>
                <c:pt idx="14">
                  <c:v>7.0400000000000004E-2</c:v>
                </c:pt>
                <c:pt idx="15">
                  <c:v>7.3300000000000004E-2</c:v>
                </c:pt>
                <c:pt idx="16">
                  <c:v>7.4800000000000005E-2</c:v>
                </c:pt>
                <c:pt idx="17">
                  <c:v>7.3400000000000007E-2</c:v>
                </c:pt>
                <c:pt idx="18">
                  <c:v>5.7500000000000002E-2</c:v>
                </c:pt>
                <c:pt idx="19">
                  <c:v>4.07E-2</c:v>
                </c:pt>
                <c:pt idx="20">
                  <c:v>3.2800000000000003E-2</c:v>
                </c:pt>
                <c:pt idx="21">
                  <c:v>2.5499999999999998E-2</c:v>
                </c:pt>
                <c:pt idx="22">
                  <c:v>1.6299999999999999E-2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0-4A81-B6B3-AD32F31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8.2476170741815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DBC-4E15-99A0-D7DBAC2E80B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1">
                  <c:v>1.19</c:v>
                </c:pt>
                <c:pt idx="2">
                  <c:v>1.1599999999999999</c:v>
                </c:pt>
                <c:pt idx="3">
                  <c:v>1.1100000000000001</c:v>
                </c:pt>
                <c:pt idx="4">
                  <c:v>1</c:v>
                </c:pt>
                <c:pt idx="5">
                  <c:v>0.89</c:v>
                </c:pt>
                <c:pt idx="6">
                  <c:v>0.88</c:v>
                </c:pt>
                <c:pt idx="7">
                  <c:v>0.91</c:v>
                </c:pt>
                <c:pt idx="8">
                  <c:v>0.89</c:v>
                </c:pt>
                <c:pt idx="10">
                  <c:v>1.07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8-40E7-B213-8E60CD7D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94'!$B$5:$B$28</c:f>
              <c:numCache>
                <c:formatCode>0.00%</c:formatCode>
                <c:ptCount val="24"/>
                <c:pt idx="0">
                  <c:v>3.3776119402985074E-3</c:v>
                </c:pt>
                <c:pt idx="1">
                  <c:v>2.7298507462686569E-3</c:v>
                </c:pt>
                <c:pt idx="2">
                  <c:v>2.1746268656716423E-3</c:v>
                </c:pt>
                <c:pt idx="3">
                  <c:v>1.5731343283582088E-3</c:v>
                </c:pt>
                <c:pt idx="4">
                  <c:v>2.2208955223880595E-3</c:v>
                </c:pt>
                <c:pt idx="5">
                  <c:v>4.0716417910447765E-3</c:v>
                </c:pt>
                <c:pt idx="6">
                  <c:v>1.2723880597014925E-2</c:v>
                </c:pt>
                <c:pt idx="7">
                  <c:v>2.2532835820895523E-2</c:v>
                </c:pt>
                <c:pt idx="8">
                  <c:v>2.3643283582089551E-2</c:v>
                </c:pt>
                <c:pt idx="9">
                  <c:v>2.4753731343283583E-2</c:v>
                </c:pt>
                <c:pt idx="10">
                  <c:v>2.725223880597015E-2</c:v>
                </c:pt>
                <c:pt idx="11">
                  <c:v>2.9519402985074626E-2</c:v>
                </c:pt>
                <c:pt idx="12">
                  <c:v>3.1971641791044773E-2</c:v>
                </c:pt>
                <c:pt idx="13">
                  <c:v>3.4516417910447759E-2</c:v>
                </c:pt>
                <c:pt idx="14">
                  <c:v>3.5765671641791043E-2</c:v>
                </c:pt>
                <c:pt idx="15">
                  <c:v>3.7200000000000004E-2</c:v>
                </c:pt>
                <c:pt idx="16">
                  <c:v>3.946716417910448E-2</c:v>
                </c:pt>
                <c:pt idx="17">
                  <c:v>3.8032835820895519E-2</c:v>
                </c:pt>
                <c:pt idx="18">
                  <c:v>2.9565671641791042E-2</c:v>
                </c:pt>
                <c:pt idx="19">
                  <c:v>1.9664179104477611E-2</c:v>
                </c:pt>
                <c:pt idx="20">
                  <c:v>1.4158208955223879E-2</c:v>
                </c:pt>
                <c:pt idx="21">
                  <c:v>1.1243283582089552E-2</c:v>
                </c:pt>
                <c:pt idx="22">
                  <c:v>8.8373134328358204E-3</c:v>
                </c:pt>
                <c:pt idx="23">
                  <c:v>5.6910447761194033E-3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A-457F-8A45-A312D34DAD41}"/>
            </c:ext>
          </c:extLst>
        </c:ser>
        <c:ser>
          <c:idx val="1"/>
          <c:order val="1"/>
          <c:tx>
            <c:strRef>
              <c:f>'PCS 94'!$C$4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94'!$C$5:$C$28</c:f>
              <c:numCache>
                <c:formatCode>0.00%</c:formatCode>
                <c:ptCount val="24"/>
                <c:pt idx="0">
                  <c:v>2.7940298507462685E-3</c:v>
                </c:pt>
                <c:pt idx="1">
                  <c:v>1.8805970149253731E-3</c:v>
                </c:pt>
                <c:pt idx="2">
                  <c:v>1.6119402985074627E-3</c:v>
                </c:pt>
                <c:pt idx="3">
                  <c:v>1.4507462686567164E-3</c:v>
                </c:pt>
                <c:pt idx="4">
                  <c:v>2.57910447761194E-3</c:v>
                </c:pt>
                <c:pt idx="5">
                  <c:v>7.46865671641791E-3</c:v>
                </c:pt>
                <c:pt idx="6">
                  <c:v>2.1868656716417911E-2</c:v>
                </c:pt>
                <c:pt idx="7">
                  <c:v>3.8901492537313433E-2</c:v>
                </c:pt>
                <c:pt idx="8">
                  <c:v>4.0298507462686567E-2</c:v>
                </c:pt>
                <c:pt idx="9">
                  <c:v>3.5785074626865677E-2</c:v>
                </c:pt>
                <c:pt idx="10">
                  <c:v>3.5516417910447767E-2</c:v>
                </c:pt>
                <c:pt idx="11">
                  <c:v>3.562388059701492E-2</c:v>
                </c:pt>
                <c:pt idx="12">
                  <c:v>3.6967164179104478E-2</c:v>
                </c:pt>
                <c:pt idx="13">
                  <c:v>3.7719402985074625E-2</c:v>
                </c:pt>
                <c:pt idx="14">
                  <c:v>3.7020895522388061E-2</c:v>
                </c:pt>
                <c:pt idx="15">
                  <c:v>3.8095522388059702E-2</c:v>
                </c:pt>
                <c:pt idx="16">
                  <c:v>3.9385074626865677E-2</c:v>
                </c:pt>
                <c:pt idx="17">
                  <c:v>3.8794029850746266E-2</c:v>
                </c:pt>
                <c:pt idx="18">
                  <c:v>2.6113432835820894E-2</c:v>
                </c:pt>
                <c:pt idx="19">
                  <c:v>1.9074626865671639E-2</c:v>
                </c:pt>
                <c:pt idx="20">
                  <c:v>1.4238805970149255E-2</c:v>
                </c:pt>
                <c:pt idx="21">
                  <c:v>1.1391044776119404E-2</c:v>
                </c:pt>
                <c:pt idx="22">
                  <c:v>8.0059701492537303E-3</c:v>
                </c:pt>
                <c:pt idx="23">
                  <c:v>4.7820895522388057E-3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A-457F-8A45-A312D34DAD41}"/>
            </c:ext>
          </c:extLst>
        </c:ser>
        <c:ser>
          <c:idx val="2"/>
          <c:order val="2"/>
          <c:tx>
            <c:strRef>
              <c:f>'PCS 94'!$D$4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94'!$D$5:$D$28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3.0000000000000001E-3</c:v>
                </c:pt>
                <c:pt idx="4">
                  <c:v>4.7999999999999996E-3</c:v>
                </c:pt>
                <c:pt idx="5">
                  <c:v>1.1599999999999999E-2</c:v>
                </c:pt>
                <c:pt idx="6">
                  <c:v>3.4599999999999999E-2</c:v>
                </c:pt>
                <c:pt idx="7">
                  <c:v>6.1400000000000003E-2</c:v>
                </c:pt>
                <c:pt idx="8">
                  <c:v>6.4000000000000001E-2</c:v>
                </c:pt>
                <c:pt idx="9">
                  <c:v>6.0600000000000001E-2</c:v>
                </c:pt>
                <c:pt idx="10">
                  <c:v>6.2799999999999995E-2</c:v>
                </c:pt>
                <c:pt idx="11">
                  <c:v>6.5100000000000005E-2</c:v>
                </c:pt>
                <c:pt idx="12">
                  <c:v>6.8900000000000003E-2</c:v>
                </c:pt>
                <c:pt idx="13">
                  <c:v>7.2300000000000003E-2</c:v>
                </c:pt>
                <c:pt idx="14">
                  <c:v>7.2800000000000004E-2</c:v>
                </c:pt>
                <c:pt idx="15">
                  <c:v>7.5300000000000006E-2</c:v>
                </c:pt>
                <c:pt idx="16">
                  <c:v>7.8799999999999995E-2</c:v>
                </c:pt>
                <c:pt idx="17">
                  <c:v>7.6799999999999993E-2</c:v>
                </c:pt>
                <c:pt idx="18">
                  <c:v>5.57E-2</c:v>
                </c:pt>
                <c:pt idx="19">
                  <c:v>3.8699999999999998E-2</c:v>
                </c:pt>
                <c:pt idx="20">
                  <c:v>2.8400000000000002E-2</c:v>
                </c:pt>
                <c:pt idx="21">
                  <c:v>2.2599999999999999E-2</c:v>
                </c:pt>
                <c:pt idx="22">
                  <c:v>1.6799999999999999E-2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A-457F-8A45-A312D34D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DF-45BD-9E08-A6F5B4393A65}"/>
            </c:ext>
          </c:extLst>
        </c:ser>
        <c:ser>
          <c:idx val="1"/>
          <c:order val="1"/>
          <c:cat>
            <c:strRef>
              <c:f>'PCS 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1.08</c:v>
                </c:pt>
                <c:pt idx="3">
                  <c:v>1.05</c:v>
                </c:pt>
                <c:pt idx="4">
                  <c:v>0.98</c:v>
                </c:pt>
                <c:pt idx="5">
                  <c:v>0.91</c:v>
                </c:pt>
                <c:pt idx="6">
                  <c:v>0.92</c:v>
                </c:pt>
                <c:pt idx="7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F-45BD-9E08-A6F5B4393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86586515395253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60784740617099E-2"/>
          <c:y val="0.24564115760039798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FFE-4181-8972-3C9AA4A5D29A}"/>
            </c:ext>
          </c:extLst>
        </c:ser>
        <c:ser>
          <c:idx val="1"/>
          <c:order val="1"/>
          <c:tx>
            <c:strRef>
              <c:f>'PCS 94'!$H$4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</c:v>
                </c:pt>
                <c:pt idx="1">
                  <c:v>1.19</c:v>
                </c:pt>
                <c:pt idx="2">
                  <c:v>1.21</c:v>
                </c:pt>
                <c:pt idx="3">
                  <c:v>1.04</c:v>
                </c:pt>
                <c:pt idx="4">
                  <c:v>0.98</c:v>
                </c:pt>
                <c:pt idx="5">
                  <c:v>0.9</c:v>
                </c:pt>
                <c:pt idx="6">
                  <c:v>0.88</c:v>
                </c:pt>
                <c:pt idx="7">
                  <c:v>0.93</c:v>
                </c:pt>
                <c:pt idx="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F-4065-A4BD-3826D0245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95'!$B$5:$B$28</c:f>
              <c:numCache>
                <c:formatCode>0.00%</c:formatCode>
                <c:ptCount val="24"/>
                <c:pt idx="0">
                  <c:v>5.3517441860465127E-3</c:v>
                </c:pt>
                <c:pt idx="1">
                  <c:v>3.8736434108527129E-3</c:v>
                </c:pt>
                <c:pt idx="2">
                  <c:v>2.9052325581395348E-3</c:v>
                </c:pt>
                <c:pt idx="3">
                  <c:v>2.0387596899224805E-3</c:v>
                </c:pt>
                <c:pt idx="4">
                  <c:v>1.8858527131782946E-3</c:v>
                </c:pt>
                <c:pt idx="5">
                  <c:v>2.803294573643411E-3</c:v>
                </c:pt>
                <c:pt idx="6">
                  <c:v>7.4924418604651166E-3</c:v>
                </c:pt>
                <c:pt idx="7">
                  <c:v>1.625910852713178E-2</c:v>
                </c:pt>
                <c:pt idx="8">
                  <c:v>2.2477325581395348E-2</c:v>
                </c:pt>
                <c:pt idx="9">
                  <c:v>2.4821899224806199E-2</c:v>
                </c:pt>
                <c:pt idx="10">
                  <c:v>2.8083914728682172E-2</c:v>
                </c:pt>
                <c:pt idx="11">
                  <c:v>3.2875000000000001E-2</c:v>
                </c:pt>
                <c:pt idx="12">
                  <c:v>3.6086046511627903E-2</c:v>
                </c:pt>
                <c:pt idx="13">
                  <c:v>3.674864341085271E-2</c:v>
                </c:pt>
                <c:pt idx="14">
                  <c:v>3.7920930232558138E-2</c:v>
                </c:pt>
                <c:pt idx="15">
                  <c:v>3.9653875968992246E-2</c:v>
                </c:pt>
                <c:pt idx="16">
                  <c:v>4.1998449612403101E-2</c:v>
                </c:pt>
                <c:pt idx="17">
                  <c:v>4.1845542635658914E-2</c:v>
                </c:pt>
                <c:pt idx="18">
                  <c:v>3.6493798449612404E-2</c:v>
                </c:pt>
                <c:pt idx="19">
                  <c:v>2.7421317829457365E-2</c:v>
                </c:pt>
                <c:pt idx="20">
                  <c:v>2.125406976744186E-2</c:v>
                </c:pt>
                <c:pt idx="21">
                  <c:v>1.7431395348837211E-2</c:v>
                </c:pt>
                <c:pt idx="22">
                  <c:v>1.3302906976744187E-2</c:v>
                </c:pt>
                <c:pt idx="23">
                  <c:v>8.7156976744186057E-3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D04-A009-CC4DB16A2DF8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95'!$C$5:$C$28</c:f>
              <c:numCache>
                <c:formatCode>0.00%</c:formatCode>
                <c:ptCount val="24"/>
                <c:pt idx="0">
                  <c:v>4.4618217054263566E-3</c:v>
                </c:pt>
                <c:pt idx="1">
                  <c:v>3.1379844961240315E-3</c:v>
                </c:pt>
                <c:pt idx="2">
                  <c:v>2.4025193798449611E-3</c:v>
                </c:pt>
                <c:pt idx="3">
                  <c:v>2.059302325581395E-3</c:v>
                </c:pt>
                <c:pt idx="4">
                  <c:v>2.7947674418604654E-3</c:v>
                </c:pt>
                <c:pt idx="5">
                  <c:v>7.3546511627906978E-3</c:v>
                </c:pt>
                <c:pt idx="6">
                  <c:v>1.8190503875968992E-2</c:v>
                </c:pt>
                <c:pt idx="7">
                  <c:v>2.7065116279069767E-2</c:v>
                </c:pt>
                <c:pt idx="8">
                  <c:v>2.8339922480620155E-2</c:v>
                </c:pt>
                <c:pt idx="9">
                  <c:v>2.7800581395348838E-2</c:v>
                </c:pt>
                <c:pt idx="10">
                  <c:v>2.9663759689922478E-2</c:v>
                </c:pt>
                <c:pt idx="11">
                  <c:v>3.2605620155038761E-2</c:v>
                </c:pt>
                <c:pt idx="12">
                  <c:v>3.4223643410852711E-2</c:v>
                </c:pt>
                <c:pt idx="13">
                  <c:v>3.4615891472868213E-2</c:v>
                </c:pt>
                <c:pt idx="14">
                  <c:v>3.4517829457364341E-2</c:v>
                </c:pt>
                <c:pt idx="15">
                  <c:v>3.4419767441860462E-2</c:v>
                </c:pt>
                <c:pt idx="16">
                  <c:v>3.4713953488372092E-2</c:v>
                </c:pt>
                <c:pt idx="17">
                  <c:v>3.3046899224806199E-2</c:v>
                </c:pt>
                <c:pt idx="18">
                  <c:v>2.8143798449612404E-2</c:v>
                </c:pt>
                <c:pt idx="19">
                  <c:v>2.2112984496124029E-2</c:v>
                </c:pt>
                <c:pt idx="20">
                  <c:v>1.7749224806201554E-2</c:v>
                </c:pt>
                <c:pt idx="21">
                  <c:v>1.4218992248062017E-2</c:v>
                </c:pt>
                <c:pt idx="22">
                  <c:v>1.0247480620155038E-2</c:v>
                </c:pt>
                <c:pt idx="23">
                  <c:v>6.4230620155038762E-3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2-4D04-A009-CC4DB16A2DF8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95'!$D$5:$D$28</c:f>
              <c:numCache>
                <c:formatCode>0.00%</c:formatCode>
                <c:ptCount val="24"/>
                <c:pt idx="0">
                  <c:v>9.7999999999999997E-3</c:v>
                </c:pt>
                <c:pt idx="1">
                  <c:v>7.0000000000000001E-3</c:v>
                </c:pt>
                <c:pt idx="2">
                  <c:v>5.3E-3</c:v>
                </c:pt>
                <c:pt idx="3">
                  <c:v>4.1000000000000003E-3</c:v>
                </c:pt>
                <c:pt idx="4">
                  <c:v>4.7000000000000002E-3</c:v>
                </c:pt>
                <c:pt idx="5">
                  <c:v>1.01E-2</c:v>
                </c:pt>
                <c:pt idx="6">
                  <c:v>2.5700000000000001E-2</c:v>
                </c:pt>
                <c:pt idx="7">
                  <c:v>4.3200000000000002E-2</c:v>
                </c:pt>
                <c:pt idx="8">
                  <c:v>5.0700000000000002E-2</c:v>
                </c:pt>
                <c:pt idx="9">
                  <c:v>5.2499999999999998E-2</c:v>
                </c:pt>
                <c:pt idx="10">
                  <c:v>5.7700000000000001E-2</c:v>
                </c:pt>
                <c:pt idx="11">
                  <c:v>6.54E-2</c:v>
                </c:pt>
                <c:pt idx="12">
                  <c:v>7.0199999999999999E-2</c:v>
                </c:pt>
                <c:pt idx="13">
                  <c:v>7.1300000000000002E-2</c:v>
                </c:pt>
                <c:pt idx="14">
                  <c:v>7.2400000000000006E-2</c:v>
                </c:pt>
                <c:pt idx="15">
                  <c:v>7.3999999999999996E-2</c:v>
                </c:pt>
                <c:pt idx="16">
                  <c:v>7.6600000000000001E-2</c:v>
                </c:pt>
                <c:pt idx="17">
                  <c:v>7.4999999999999997E-2</c:v>
                </c:pt>
                <c:pt idx="18">
                  <c:v>6.4899999999999999E-2</c:v>
                </c:pt>
                <c:pt idx="19">
                  <c:v>4.9700000000000001E-2</c:v>
                </c:pt>
                <c:pt idx="20">
                  <c:v>3.9199999999999999E-2</c:v>
                </c:pt>
                <c:pt idx="21">
                  <c:v>3.1800000000000002E-2</c:v>
                </c:pt>
                <c:pt idx="22">
                  <c:v>2.3599999999999999E-2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D04-A009-CC4DB16A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090205829534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06-4412-9379-5D5ABE22B9ED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0.73</c:v>
                </c:pt>
                <c:pt idx="1">
                  <c:v>0.88</c:v>
                </c:pt>
                <c:pt idx="2">
                  <c:v>1.1299999999999999</c:v>
                </c:pt>
                <c:pt idx="3">
                  <c:v>1.1399999999999999</c:v>
                </c:pt>
                <c:pt idx="4">
                  <c:v>1.08</c:v>
                </c:pt>
                <c:pt idx="5">
                  <c:v>0.98</c:v>
                </c:pt>
                <c:pt idx="6">
                  <c:v>1.01</c:v>
                </c:pt>
                <c:pt idx="7">
                  <c:v>1.04</c:v>
                </c:pt>
                <c:pt idx="8">
                  <c:v>0.98</c:v>
                </c:pt>
                <c:pt idx="9">
                  <c:v>0.95</c:v>
                </c:pt>
                <c:pt idx="10">
                  <c:v>1.1000000000000001</c:v>
                </c:pt>
                <c:pt idx="11" formatCode="General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320-8443-EA11E6FF8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96'!$B$5:$B$28</c:f>
              <c:numCache>
                <c:formatCode>0.00%</c:formatCode>
                <c:ptCount val="24"/>
                <c:pt idx="0">
                  <c:v>3.9806763285024161E-3</c:v>
                </c:pt>
                <c:pt idx="1">
                  <c:v>2.7367149758454105E-3</c:v>
                </c:pt>
                <c:pt idx="2">
                  <c:v>1.990338164251208E-3</c:v>
                </c:pt>
                <c:pt idx="3">
                  <c:v>1.4429951690821256E-3</c:v>
                </c:pt>
                <c:pt idx="4">
                  <c:v>1.4429951690821256E-3</c:v>
                </c:pt>
                <c:pt idx="5">
                  <c:v>3.4830917874396137E-3</c:v>
                </c:pt>
                <c:pt idx="6">
                  <c:v>1.0499033816425122E-2</c:v>
                </c:pt>
                <c:pt idx="7">
                  <c:v>1.846038647342995E-2</c:v>
                </c:pt>
                <c:pt idx="8">
                  <c:v>1.9903381642512076E-2</c:v>
                </c:pt>
                <c:pt idx="9">
                  <c:v>2.2192270531400965E-2</c:v>
                </c:pt>
                <c:pt idx="10">
                  <c:v>2.8213043478260869E-2</c:v>
                </c:pt>
                <c:pt idx="11">
                  <c:v>3.3437681159420286E-2</c:v>
                </c:pt>
                <c:pt idx="12">
                  <c:v>3.7219323671497585E-2</c:v>
                </c:pt>
                <c:pt idx="13">
                  <c:v>3.8264251207729465E-2</c:v>
                </c:pt>
                <c:pt idx="14">
                  <c:v>3.8314009661835749E-2</c:v>
                </c:pt>
                <c:pt idx="15">
                  <c:v>4.1200000000000001E-2</c:v>
                </c:pt>
                <c:pt idx="16">
                  <c:v>4.184685990338164E-2</c:v>
                </c:pt>
                <c:pt idx="17">
                  <c:v>4.1399033816425117E-2</c:v>
                </c:pt>
                <c:pt idx="18">
                  <c:v>3.3487439613526571E-2</c:v>
                </c:pt>
                <c:pt idx="19">
                  <c:v>2.5774879227053137E-2</c:v>
                </c:pt>
                <c:pt idx="20">
                  <c:v>1.9405797101449275E-2</c:v>
                </c:pt>
                <c:pt idx="21">
                  <c:v>1.4828019323671497E-2</c:v>
                </c:pt>
                <c:pt idx="22">
                  <c:v>1.0797584541062803E-2</c:v>
                </c:pt>
                <c:pt idx="23">
                  <c:v>7.1652173913043472E-3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8-4AE4-A156-DC05D3F5515B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96'!$C$5:$C$28</c:f>
              <c:numCache>
                <c:formatCode>0.00%</c:formatCode>
                <c:ptCount val="24"/>
                <c:pt idx="0">
                  <c:v>3.2657004830917873E-3</c:v>
                </c:pt>
                <c:pt idx="1">
                  <c:v>2.4618357487922707E-3</c:v>
                </c:pt>
                <c:pt idx="2">
                  <c:v>2.2106280193236716E-3</c:v>
                </c:pt>
                <c:pt idx="3">
                  <c:v>2.0096618357487925E-3</c:v>
                </c:pt>
                <c:pt idx="4">
                  <c:v>3.1149758454106281E-3</c:v>
                </c:pt>
                <c:pt idx="5">
                  <c:v>9.1439613526570051E-3</c:v>
                </c:pt>
                <c:pt idx="6">
                  <c:v>2.2809661835748795E-2</c:v>
                </c:pt>
                <c:pt idx="7">
                  <c:v>2.9240579710144925E-2</c:v>
                </c:pt>
                <c:pt idx="8">
                  <c:v>2.8336231884057969E-2</c:v>
                </c:pt>
                <c:pt idx="9">
                  <c:v>2.7482125603864736E-2</c:v>
                </c:pt>
                <c:pt idx="10">
                  <c:v>2.9893719806763284E-2</c:v>
                </c:pt>
                <c:pt idx="11">
                  <c:v>3.3109178743961354E-2</c:v>
                </c:pt>
                <c:pt idx="12">
                  <c:v>3.6927536231884057E-2</c:v>
                </c:pt>
                <c:pt idx="13">
                  <c:v>3.732946859903382E-2</c:v>
                </c:pt>
                <c:pt idx="14">
                  <c:v>3.7228985507246376E-2</c:v>
                </c:pt>
                <c:pt idx="15">
                  <c:v>3.6475362318840576E-2</c:v>
                </c:pt>
                <c:pt idx="16">
                  <c:v>3.4867632850241546E-2</c:v>
                </c:pt>
                <c:pt idx="17">
                  <c:v>3.351111111111111E-2</c:v>
                </c:pt>
                <c:pt idx="18">
                  <c:v>2.7934299516908213E-2</c:v>
                </c:pt>
                <c:pt idx="19">
                  <c:v>2.2809661835748795E-2</c:v>
                </c:pt>
                <c:pt idx="20">
                  <c:v>1.6680193236714977E-2</c:v>
                </c:pt>
                <c:pt idx="21">
                  <c:v>1.2258937198067634E-2</c:v>
                </c:pt>
                <c:pt idx="22">
                  <c:v>8.1893719806763274E-3</c:v>
                </c:pt>
                <c:pt idx="23">
                  <c:v>5.0743961352656998E-3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8-4AE4-A156-DC05D3F5515B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96'!$D$5:$D$28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5.1999999999999998E-3</c:v>
                </c:pt>
                <c:pt idx="2">
                  <c:v>4.1999999999999997E-3</c:v>
                </c:pt>
                <c:pt idx="3">
                  <c:v>3.3999999999999998E-3</c:v>
                </c:pt>
                <c:pt idx="4">
                  <c:v>4.5999999999999999E-3</c:v>
                </c:pt>
                <c:pt idx="5">
                  <c:v>1.26E-2</c:v>
                </c:pt>
                <c:pt idx="6">
                  <c:v>3.3300000000000003E-2</c:v>
                </c:pt>
                <c:pt idx="7">
                  <c:v>4.7699999999999999E-2</c:v>
                </c:pt>
                <c:pt idx="8">
                  <c:v>4.82E-2</c:v>
                </c:pt>
                <c:pt idx="9">
                  <c:v>4.9700000000000001E-2</c:v>
                </c:pt>
                <c:pt idx="10">
                  <c:v>5.8099999999999999E-2</c:v>
                </c:pt>
                <c:pt idx="11">
                  <c:v>6.6500000000000004E-2</c:v>
                </c:pt>
                <c:pt idx="12">
                  <c:v>7.4099999999999999E-2</c:v>
                </c:pt>
                <c:pt idx="13">
                  <c:v>7.5600000000000001E-2</c:v>
                </c:pt>
                <c:pt idx="14">
                  <c:v>7.5600000000000001E-2</c:v>
                </c:pt>
                <c:pt idx="15">
                  <c:v>7.7799999999999994E-2</c:v>
                </c:pt>
                <c:pt idx="16">
                  <c:v>7.6799999999999993E-2</c:v>
                </c:pt>
                <c:pt idx="17">
                  <c:v>7.51E-2</c:v>
                </c:pt>
                <c:pt idx="18">
                  <c:v>6.1499999999999999E-2</c:v>
                </c:pt>
                <c:pt idx="19">
                  <c:v>4.8599999999999997E-2</c:v>
                </c:pt>
                <c:pt idx="20">
                  <c:v>3.61E-2</c:v>
                </c:pt>
                <c:pt idx="21">
                  <c:v>2.69E-2</c:v>
                </c:pt>
                <c:pt idx="22">
                  <c:v>1.89E-2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8-4AE4-A156-DC05D3F5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77298385646999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D0-4E16-9686-94766971860E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1.1599999999999999</c:v>
                </c:pt>
                <c:pt idx="2">
                  <c:v>1.0900000000000001</c:v>
                </c:pt>
                <c:pt idx="3">
                  <c:v>1.04</c:v>
                </c:pt>
                <c:pt idx="4">
                  <c:v>1.07</c:v>
                </c:pt>
                <c:pt idx="5">
                  <c:v>0.88</c:v>
                </c:pt>
                <c:pt idx="6">
                  <c:v>0.91</c:v>
                </c:pt>
                <c:pt idx="7">
                  <c:v>0.97</c:v>
                </c:pt>
                <c:pt idx="8">
                  <c:v>0.89</c:v>
                </c:pt>
                <c:pt idx="9">
                  <c:v>0.87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B-40A3-818C-1D10D595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97'!$B$5:$B$28</c:f>
              <c:numCache>
                <c:formatCode>0.00%</c:formatCode>
                <c:ptCount val="24"/>
                <c:pt idx="0">
                  <c:v>5.63125E-3</c:v>
                </c:pt>
                <c:pt idx="1">
                  <c:v>3.6656249999999996E-3</c:v>
                </c:pt>
                <c:pt idx="2">
                  <c:v>2.709375E-3</c:v>
                </c:pt>
                <c:pt idx="3">
                  <c:v>1.9656249999999999E-3</c:v>
                </c:pt>
                <c:pt idx="4">
                  <c:v>2.0187499999999997E-3</c:v>
                </c:pt>
                <c:pt idx="5">
                  <c:v>4.2500000000000003E-3</c:v>
                </c:pt>
                <c:pt idx="6">
                  <c:v>1.50875E-2</c:v>
                </c:pt>
                <c:pt idx="7">
                  <c:v>2.2790624999999998E-2</c:v>
                </c:pt>
                <c:pt idx="8">
                  <c:v>2.3215625E-2</c:v>
                </c:pt>
                <c:pt idx="9">
                  <c:v>2.3587500000000001E-2</c:v>
                </c:pt>
                <c:pt idx="10">
                  <c:v>2.6403125E-2</c:v>
                </c:pt>
                <c:pt idx="11">
                  <c:v>3.0440624999999995E-2</c:v>
                </c:pt>
                <c:pt idx="12">
                  <c:v>3.5646875000000001E-2</c:v>
                </c:pt>
                <c:pt idx="13">
                  <c:v>3.7187500000000005E-2</c:v>
                </c:pt>
                <c:pt idx="14">
                  <c:v>3.9046874999999995E-2</c:v>
                </c:pt>
                <c:pt idx="15">
                  <c:v>4.1437500000000002E-2</c:v>
                </c:pt>
                <c:pt idx="16">
                  <c:v>4.3296875000000005E-2</c:v>
                </c:pt>
                <c:pt idx="17">
                  <c:v>4.335E-2</c:v>
                </c:pt>
                <c:pt idx="18">
                  <c:v>3.6549999999999999E-2</c:v>
                </c:pt>
                <c:pt idx="19">
                  <c:v>2.9484375E-2</c:v>
                </c:pt>
                <c:pt idx="20">
                  <c:v>2.2737500000000001E-2</c:v>
                </c:pt>
                <c:pt idx="21">
                  <c:v>1.76375E-2</c:v>
                </c:pt>
                <c:pt idx="22">
                  <c:v>1.3706250000000001E-2</c:v>
                </c:pt>
                <c:pt idx="23">
                  <c:v>9.3500000000000007E-3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0-483A-85E8-F68F8C050F1D}"/>
            </c:ext>
          </c:extLst>
        </c:ser>
        <c:ser>
          <c:idx val="1"/>
          <c:order val="1"/>
          <c:tx>
            <c:strRef>
              <c:f>'PCS 97'!$C$4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97'!$C$5:$C$28</c:f>
              <c:numCache>
                <c:formatCode>0.00%</c:formatCode>
                <c:ptCount val="24"/>
                <c:pt idx="0">
                  <c:v>4.3593749999999995E-3</c:v>
                </c:pt>
                <c:pt idx="1">
                  <c:v>3.7499999999999999E-3</c:v>
                </c:pt>
                <c:pt idx="2">
                  <c:v>3.0000000000000001E-3</c:v>
                </c:pt>
                <c:pt idx="3">
                  <c:v>1.96875E-3</c:v>
                </c:pt>
                <c:pt idx="4">
                  <c:v>2.484375E-3</c:v>
                </c:pt>
                <c:pt idx="5">
                  <c:v>6.4218749999999996E-3</c:v>
                </c:pt>
                <c:pt idx="6">
                  <c:v>1.7953125E-2</c:v>
                </c:pt>
                <c:pt idx="7">
                  <c:v>2.8874999999999998E-2</c:v>
                </c:pt>
                <c:pt idx="8">
                  <c:v>2.8921874999999996E-2</c:v>
                </c:pt>
                <c:pt idx="9">
                  <c:v>2.6109375000000001E-2</c:v>
                </c:pt>
                <c:pt idx="10">
                  <c:v>2.7421874999999998E-2</c:v>
                </c:pt>
                <c:pt idx="11">
                  <c:v>3.0562499999999996E-2</c:v>
                </c:pt>
                <c:pt idx="12">
                  <c:v>3.2484375000000003E-2</c:v>
                </c:pt>
                <c:pt idx="13">
                  <c:v>3.2671874999999996E-2</c:v>
                </c:pt>
                <c:pt idx="14">
                  <c:v>3.2765625E-2</c:v>
                </c:pt>
                <c:pt idx="15">
                  <c:v>3.3703125E-2</c:v>
                </c:pt>
                <c:pt idx="16">
                  <c:v>3.2812500000000008E-2</c:v>
                </c:pt>
                <c:pt idx="17">
                  <c:v>3.2156249999999997E-2</c:v>
                </c:pt>
                <c:pt idx="18">
                  <c:v>2.5078125E-2</c:v>
                </c:pt>
                <c:pt idx="19">
                  <c:v>2.1046875E-2</c:v>
                </c:pt>
                <c:pt idx="20">
                  <c:v>1.5796875000000002E-2</c:v>
                </c:pt>
                <c:pt idx="21">
                  <c:v>1.2703125000000001E-2</c:v>
                </c:pt>
                <c:pt idx="22">
                  <c:v>9.2343749999999995E-3</c:v>
                </c:pt>
                <c:pt idx="23">
                  <c:v>6.4687500000000005E-3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0-483A-85E8-F68F8C050F1D}"/>
            </c:ext>
          </c:extLst>
        </c:ser>
        <c:ser>
          <c:idx val="2"/>
          <c:order val="2"/>
          <c:tx>
            <c:strRef>
              <c:f>'PCS 97'!$D$4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97'!$D$5:$D$28</c:f>
              <c:numCache>
                <c:formatCode>0.00%</c:formatCode>
                <c:ptCount val="24"/>
                <c:pt idx="0">
                  <c:v>0.01</c:v>
                </c:pt>
                <c:pt idx="1">
                  <c:v>7.4000000000000003E-3</c:v>
                </c:pt>
                <c:pt idx="2">
                  <c:v>5.7000000000000002E-3</c:v>
                </c:pt>
                <c:pt idx="3">
                  <c:v>3.8999999999999998E-3</c:v>
                </c:pt>
                <c:pt idx="4">
                  <c:v>4.4999999999999997E-3</c:v>
                </c:pt>
                <c:pt idx="5">
                  <c:v>1.06E-2</c:v>
                </c:pt>
                <c:pt idx="6">
                  <c:v>3.3000000000000002E-2</c:v>
                </c:pt>
                <c:pt idx="7">
                  <c:v>5.1700000000000003E-2</c:v>
                </c:pt>
                <c:pt idx="8">
                  <c:v>5.21E-2</c:v>
                </c:pt>
                <c:pt idx="9">
                  <c:v>4.9700000000000001E-2</c:v>
                </c:pt>
                <c:pt idx="10">
                  <c:v>5.3900000000000003E-2</c:v>
                </c:pt>
                <c:pt idx="11">
                  <c:v>6.0999999999999999E-2</c:v>
                </c:pt>
                <c:pt idx="12">
                  <c:v>6.8099999999999994E-2</c:v>
                </c:pt>
                <c:pt idx="13">
                  <c:v>6.9900000000000004E-2</c:v>
                </c:pt>
                <c:pt idx="14">
                  <c:v>7.1800000000000003E-2</c:v>
                </c:pt>
                <c:pt idx="15">
                  <c:v>7.51E-2</c:v>
                </c:pt>
                <c:pt idx="16">
                  <c:v>7.6100000000000001E-2</c:v>
                </c:pt>
                <c:pt idx="17">
                  <c:v>7.5600000000000001E-2</c:v>
                </c:pt>
                <c:pt idx="18">
                  <c:v>6.1600000000000002E-2</c:v>
                </c:pt>
                <c:pt idx="19">
                  <c:v>5.0599999999999999E-2</c:v>
                </c:pt>
                <c:pt idx="20">
                  <c:v>3.85E-2</c:v>
                </c:pt>
                <c:pt idx="21">
                  <c:v>3.04E-2</c:v>
                </c:pt>
                <c:pt idx="22">
                  <c:v>2.29E-2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0-483A-85E8-F68F8C050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C0-452B-A7EF-77570832DFBE}"/>
            </c:ext>
          </c:extLst>
        </c:ser>
        <c:ser>
          <c:idx val="1"/>
          <c:order val="1"/>
          <c:tx>
            <c:strRef>
              <c:f>'PCS 97'!$H$4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97'!$H$5:$H$16</c:f>
              <c:numCache>
                <c:formatCode>General</c:formatCode>
                <c:ptCount val="12"/>
                <c:pt idx="0">
                  <c:v>0.92</c:v>
                </c:pt>
                <c:pt idx="1">
                  <c:v>1.05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517-8052-1DCC98CC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104'!$B$5:$B$28</c:f>
              <c:numCache>
                <c:formatCode>0.00%</c:formatCode>
                <c:ptCount val="24"/>
                <c:pt idx="0">
                  <c:v>2.6571815718157183E-3</c:v>
                </c:pt>
                <c:pt idx="1">
                  <c:v>1.8048780487804877E-3</c:v>
                </c:pt>
                <c:pt idx="2">
                  <c:v>1.654471544715447E-3</c:v>
                </c:pt>
                <c:pt idx="3">
                  <c:v>2.2560975609756096E-3</c:v>
                </c:pt>
                <c:pt idx="4">
                  <c:v>4.0609756097560977E-3</c:v>
                </c:pt>
                <c:pt idx="5">
                  <c:v>1.1481029810298103E-2</c:v>
                </c:pt>
                <c:pt idx="6">
                  <c:v>2.3513550135501354E-2</c:v>
                </c:pt>
                <c:pt idx="7">
                  <c:v>2.6672086720867207E-2</c:v>
                </c:pt>
                <c:pt idx="8">
                  <c:v>2.7223577235772359E-2</c:v>
                </c:pt>
                <c:pt idx="9">
                  <c:v>2.8075880758807587E-2</c:v>
                </c:pt>
                <c:pt idx="10">
                  <c:v>2.9981029810298102E-2</c:v>
                </c:pt>
                <c:pt idx="11">
                  <c:v>3.2237127371273711E-2</c:v>
                </c:pt>
                <c:pt idx="12">
                  <c:v>3.3640921409214097E-2</c:v>
                </c:pt>
                <c:pt idx="13">
                  <c:v>3.3991869918699187E-2</c:v>
                </c:pt>
                <c:pt idx="14">
                  <c:v>3.509485094850949E-2</c:v>
                </c:pt>
                <c:pt idx="15">
                  <c:v>3.7902439024390243E-2</c:v>
                </c:pt>
                <c:pt idx="16">
                  <c:v>3.9406504065040655E-2</c:v>
                </c:pt>
                <c:pt idx="17">
                  <c:v>3.8002710027100275E-2</c:v>
                </c:pt>
                <c:pt idx="18">
                  <c:v>2.8677506775067751E-2</c:v>
                </c:pt>
                <c:pt idx="19">
                  <c:v>2.1758807588075881E-2</c:v>
                </c:pt>
                <c:pt idx="20">
                  <c:v>1.6845528455284552E-2</c:v>
                </c:pt>
                <c:pt idx="21">
                  <c:v>1.198238482384824E-2</c:v>
                </c:pt>
                <c:pt idx="22">
                  <c:v>7.6707317073170739E-3</c:v>
                </c:pt>
                <c:pt idx="23">
                  <c:v>4.6626016260162594E-3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3-4EA7-9D52-2C7CFE77588B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104'!$C$5:$C$28</c:f>
              <c:numCache>
                <c:formatCode>0.00%</c:formatCode>
                <c:ptCount val="24"/>
                <c:pt idx="0">
                  <c:v>2.5929539295392952E-3</c:v>
                </c:pt>
                <c:pt idx="1">
                  <c:v>1.7452574525745259E-3</c:v>
                </c:pt>
                <c:pt idx="2">
                  <c:v>1.2964769647696476E-3</c:v>
                </c:pt>
                <c:pt idx="3">
                  <c:v>1.3962059620596205E-3</c:v>
                </c:pt>
                <c:pt idx="4">
                  <c:v>2.7924119241192411E-3</c:v>
                </c:pt>
                <c:pt idx="5">
                  <c:v>8.3273712737127366E-3</c:v>
                </c:pt>
                <c:pt idx="6">
                  <c:v>2.483252032520325E-2</c:v>
                </c:pt>
                <c:pt idx="7">
                  <c:v>3.156422764227642E-2</c:v>
                </c:pt>
                <c:pt idx="8">
                  <c:v>3.1863414634146339E-2</c:v>
                </c:pt>
                <c:pt idx="9">
                  <c:v>3.1813550135501349E-2</c:v>
                </c:pt>
                <c:pt idx="10">
                  <c:v>3.2362059620596205E-2</c:v>
                </c:pt>
                <c:pt idx="11">
                  <c:v>3.2661246612466124E-2</c:v>
                </c:pt>
                <c:pt idx="12">
                  <c:v>3.4256910569105688E-2</c:v>
                </c:pt>
                <c:pt idx="13">
                  <c:v>3.315989159891599E-2</c:v>
                </c:pt>
                <c:pt idx="14">
                  <c:v>3.3758265582655822E-2</c:v>
                </c:pt>
                <c:pt idx="15">
                  <c:v>3.5154471544715439E-2</c:v>
                </c:pt>
                <c:pt idx="16">
                  <c:v>3.6201626016260161E-2</c:v>
                </c:pt>
                <c:pt idx="17">
                  <c:v>3.6052032520325204E-2</c:v>
                </c:pt>
                <c:pt idx="18">
                  <c:v>2.8821680216802169E-2</c:v>
                </c:pt>
                <c:pt idx="19">
                  <c:v>2.0344715447154472E-2</c:v>
                </c:pt>
                <c:pt idx="20">
                  <c:v>1.5258536585365853E-2</c:v>
                </c:pt>
                <c:pt idx="21">
                  <c:v>1.082059620596206E-2</c:v>
                </c:pt>
                <c:pt idx="22">
                  <c:v>7.2802168021680212E-3</c:v>
                </c:pt>
                <c:pt idx="23">
                  <c:v>4.2883468834688347E-3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3-4EA7-9D52-2C7CFE77588B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104'!$D$5:$D$28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3.5000000000000001E-3</c:v>
                </c:pt>
                <c:pt idx="2">
                  <c:v>3.0000000000000001E-3</c:v>
                </c:pt>
                <c:pt idx="3">
                  <c:v>3.7000000000000002E-3</c:v>
                </c:pt>
                <c:pt idx="4">
                  <c:v>6.8999999999999999E-3</c:v>
                </c:pt>
                <c:pt idx="5">
                  <c:v>1.9800000000000002E-2</c:v>
                </c:pt>
                <c:pt idx="6">
                  <c:v>4.8399999999999999E-2</c:v>
                </c:pt>
                <c:pt idx="7">
                  <c:v>5.8200000000000002E-2</c:v>
                </c:pt>
                <c:pt idx="8">
                  <c:v>5.91E-2</c:v>
                </c:pt>
                <c:pt idx="9">
                  <c:v>5.9900000000000002E-2</c:v>
                </c:pt>
                <c:pt idx="10">
                  <c:v>6.2399999999999997E-2</c:v>
                </c:pt>
                <c:pt idx="11">
                  <c:v>6.4799999999999996E-2</c:v>
                </c:pt>
                <c:pt idx="12">
                  <c:v>6.7900000000000002E-2</c:v>
                </c:pt>
                <c:pt idx="13">
                  <c:v>6.7199999999999996E-2</c:v>
                </c:pt>
                <c:pt idx="14">
                  <c:v>6.8900000000000003E-2</c:v>
                </c:pt>
                <c:pt idx="15">
                  <c:v>7.3099999999999998E-2</c:v>
                </c:pt>
                <c:pt idx="16">
                  <c:v>7.5600000000000001E-2</c:v>
                </c:pt>
                <c:pt idx="17">
                  <c:v>7.3999999999999996E-2</c:v>
                </c:pt>
                <c:pt idx="18">
                  <c:v>5.7500000000000002E-2</c:v>
                </c:pt>
                <c:pt idx="19">
                  <c:v>4.2099999999999999E-2</c:v>
                </c:pt>
                <c:pt idx="20">
                  <c:v>3.2099999999999997E-2</c:v>
                </c:pt>
                <c:pt idx="21">
                  <c:v>2.2800000000000001E-2</c:v>
                </c:pt>
                <c:pt idx="22">
                  <c:v>1.4999999999999999E-2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3-4EA7-9D52-2C7CFE775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305-4B4D-9551-9D8935202E19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1">
                  <c:v>1.1000000000000001</c:v>
                </c:pt>
                <c:pt idx="2">
                  <c:v>1.0900000000000001</c:v>
                </c:pt>
                <c:pt idx="3">
                  <c:v>1.06</c:v>
                </c:pt>
                <c:pt idx="4">
                  <c:v>1.01</c:v>
                </c:pt>
                <c:pt idx="5">
                  <c:v>0.96</c:v>
                </c:pt>
                <c:pt idx="6">
                  <c:v>0.97</c:v>
                </c:pt>
                <c:pt idx="7">
                  <c:v>0.98</c:v>
                </c:pt>
                <c:pt idx="8">
                  <c:v>0.95</c:v>
                </c:pt>
                <c:pt idx="9">
                  <c:v>0.97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5-4B4D-9551-9D893520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2.0327731092436977E-3</c:v>
                </c:pt>
                <c:pt idx="1">
                  <c:v>1.4873949579831932E-3</c:v>
                </c:pt>
                <c:pt idx="2">
                  <c:v>1.9336134453781511E-3</c:v>
                </c:pt>
                <c:pt idx="3">
                  <c:v>2.4789915966386554E-3</c:v>
                </c:pt>
                <c:pt idx="4">
                  <c:v>5.0075630252100836E-3</c:v>
                </c:pt>
                <c:pt idx="5">
                  <c:v>9.3705882352941184E-3</c:v>
                </c:pt>
                <c:pt idx="6">
                  <c:v>1.9187394957983193E-2</c:v>
                </c:pt>
                <c:pt idx="7">
                  <c:v>2.5731932773109246E-2</c:v>
                </c:pt>
                <c:pt idx="8">
                  <c:v>3.0937815126050417E-2</c:v>
                </c:pt>
                <c:pt idx="9">
                  <c:v>3.1631932773109238E-2</c:v>
                </c:pt>
                <c:pt idx="10">
                  <c:v>3.4953781512605038E-2</c:v>
                </c:pt>
                <c:pt idx="11">
                  <c:v>3.74327731092437E-2</c:v>
                </c:pt>
                <c:pt idx="12">
                  <c:v>3.7878991596638656E-2</c:v>
                </c:pt>
                <c:pt idx="13">
                  <c:v>3.6044537815126051E-2</c:v>
                </c:pt>
                <c:pt idx="14">
                  <c:v>3.5697478991596636E-2</c:v>
                </c:pt>
                <c:pt idx="15">
                  <c:v>3.7730252100840335E-2</c:v>
                </c:pt>
                <c:pt idx="16">
                  <c:v>3.7631092436974788E-2</c:v>
                </c:pt>
                <c:pt idx="17">
                  <c:v>3.4904201680672271E-2</c:v>
                </c:pt>
                <c:pt idx="18">
                  <c:v>2.4889075630252101E-2</c:v>
                </c:pt>
                <c:pt idx="19">
                  <c:v>1.7848739495798318E-2</c:v>
                </c:pt>
                <c:pt idx="20">
                  <c:v>1.2642857142857141E-2</c:v>
                </c:pt>
                <c:pt idx="21">
                  <c:v>8.8252100840336134E-3</c:v>
                </c:pt>
                <c:pt idx="22">
                  <c:v>5.9495798319327726E-3</c:v>
                </c:pt>
                <c:pt idx="23">
                  <c:v>3.6193277310924369E-3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2.5210084033613447E-3</c:v>
                </c:pt>
                <c:pt idx="1">
                  <c:v>1.8151260504201678E-3</c:v>
                </c:pt>
                <c:pt idx="2">
                  <c:v>1.6134453781512605E-3</c:v>
                </c:pt>
                <c:pt idx="3">
                  <c:v>1.8151260504201678E-3</c:v>
                </c:pt>
                <c:pt idx="4">
                  <c:v>3.3781512605042018E-3</c:v>
                </c:pt>
                <c:pt idx="5">
                  <c:v>7.9663865546218491E-3</c:v>
                </c:pt>
                <c:pt idx="6">
                  <c:v>1.9663865546218486E-2</c:v>
                </c:pt>
                <c:pt idx="7">
                  <c:v>2.7529411764705886E-2</c:v>
                </c:pt>
                <c:pt idx="8">
                  <c:v>3.0554621848739499E-2</c:v>
                </c:pt>
                <c:pt idx="9">
                  <c:v>3.5193277310924372E-2</c:v>
                </c:pt>
                <c:pt idx="10">
                  <c:v>3.736134453781513E-2</c:v>
                </c:pt>
                <c:pt idx="11">
                  <c:v>3.8218487394957985E-2</c:v>
                </c:pt>
                <c:pt idx="12">
                  <c:v>3.8823529411764708E-2</c:v>
                </c:pt>
                <c:pt idx="13">
                  <c:v>3.7159663865546221E-2</c:v>
                </c:pt>
                <c:pt idx="14">
                  <c:v>3.5949579831932775E-2</c:v>
                </c:pt>
                <c:pt idx="15">
                  <c:v>3.6957983193277311E-2</c:v>
                </c:pt>
                <c:pt idx="16">
                  <c:v>3.7966386554621846E-2</c:v>
                </c:pt>
                <c:pt idx="17">
                  <c:v>3.7109243697478991E-2</c:v>
                </c:pt>
                <c:pt idx="18">
                  <c:v>2.6067226890756308E-2</c:v>
                </c:pt>
                <c:pt idx="19">
                  <c:v>1.7092436974789918E-2</c:v>
                </c:pt>
                <c:pt idx="20">
                  <c:v>1.1495798319327732E-2</c:v>
                </c:pt>
                <c:pt idx="21">
                  <c:v>8.5210084033613444E-3</c:v>
                </c:pt>
                <c:pt idx="22">
                  <c:v>5.5966386554621855E-3</c:v>
                </c:pt>
                <c:pt idx="23">
                  <c:v>3.8823529411764709E-3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3.3E-3</c:v>
                </c:pt>
                <c:pt idx="2">
                  <c:v>3.5000000000000001E-3</c:v>
                </c:pt>
                <c:pt idx="3">
                  <c:v>4.3E-3</c:v>
                </c:pt>
                <c:pt idx="4">
                  <c:v>8.3999999999999995E-3</c:v>
                </c:pt>
                <c:pt idx="5">
                  <c:v>1.7500000000000002E-2</c:v>
                </c:pt>
                <c:pt idx="6">
                  <c:v>3.9300000000000002E-2</c:v>
                </c:pt>
                <c:pt idx="7">
                  <c:v>5.3900000000000003E-2</c:v>
                </c:pt>
                <c:pt idx="8">
                  <c:v>6.1800000000000001E-2</c:v>
                </c:pt>
                <c:pt idx="9">
                  <c:v>6.7199999999999996E-2</c:v>
                </c:pt>
                <c:pt idx="10">
                  <c:v>7.3200000000000001E-2</c:v>
                </c:pt>
                <c:pt idx="11">
                  <c:v>7.5800000000000006E-2</c:v>
                </c:pt>
                <c:pt idx="12">
                  <c:v>7.6600000000000001E-2</c:v>
                </c:pt>
                <c:pt idx="13">
                  <c:v>7.3200000000000001E-2</c:v>
                </c:pt>
                <c:pt idx="14">
                  <c:v>7.1099999999999997E-2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7.1199999999999999E-2</c:v>
                </c:pt>
                <c:pt idx="18">
                  <c:v>5.04E-2</c:v>
                </c:pt>
                <c:pt idx="19">
                  <c:v>3.4799999999999998E-2</c:v>
                </c:pt>
                <c:pt idx="20">
                  <c:v>2.4400000000000002E-2</c:v>
                </c:pt>
                <c:pt idx="21">
                  <c:v>1.7600000000000001E-2</c:v>
                </c:pt>
                <c:pt idx="22">
                  <c:v>1.17E-2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10'!$B$5:$B$28</c:f>
              <c:numCache>
                <c:formatCode>0.00%</c:formatCode>
                <c:ptCount val="24"/>
                <c:pt idx="0">
                  <c:v>3.6968085106382979E-3</c:v>
                </c:pt>
                <c:pt idx="1">
                  <c:v>3.0067375886524824E-3</c:v>
                </c:pt>
                <c:pt idx="2">
                  <c:v>2.1195035460992908E-3</c:v>
                </c:pt>
                <c:pt idx="3">
                  <c:v>2.6124113475177306E-3</c:v>
                </c:pt>
                <c:pt idx="4">
                  <c:v>3.8939716312056745E-3</c:v>
                </c:pt>
                <c:pt idx="5">
                  <c:v>8.0343971631205678E-3</c:v>
                </c:pt>
                <c:pt idx="6">
                  <c:v>1.7547517730496454E-2</c:v>
                </c:pt>
                <c:pt idx="7">
                  <c:v>2.6074822695035464E-2</c:v>
                </c:pt>
                <c:pt idx="8">
                  <c:v>2.6962056737588651E-2</c:v>
                </c:pt>
                <c:pt idx="9">
                  <c:v>2.7504255319148935E-2</c:v>
                </c:pt>
                <c:pt idx="10">
                  <c:v>2.932801418439716E-2</c:v>
                </c:pt>
                <c:pt idx="11">
                  <c:v>3.2137588652482271E-2</c:v>
                </c:pt>
                <c:pt idx="12">
                  <c:v>3.4306382978723404E-2</c:v>
                </c:pt>
                <c:pt idx="13">
                  <c:v>3.1447517730496449E-2</c:v>
                </c:pt>
                <c:pt idx="14">
                  <c:v>3.2334751773049647E-2</c:v>
                </c:pt>
                <c:pt idx="15">
                  <c:v>3.5982269503546098E-2</c:v>
                </c:pt>
                <c:pt idx="16">
                  <c:v>3.9728368794326244E-2</c:v>
                </c:pt>
                <c:pt idx="17">
                  <c:v>4.1157801418439721E-2</c:v>
                </c:pt>
                <c:pt idx="18">
                  <c:v>3.0806737588652482E-2</c:v>
                </c:pt>
                <c:pt idx="19">
                  <c:v>2.1885106382978727E-2</c:v>
                </c:pt>
                <c:pt idx="20">
                  <c:v>1.6906737588652482E-2</c:v>
                </c:pt>
                <c:pt idx="21">
                  <c:v>1.1632624113475178E-2</c:v>
                </c:pt>
                <c:pt idx="22">
                  <c:v>8.3301418439716297E-3</c:v>
                </c:pt>
                <c:pt idx="23">
                  <c:v>5.3726950354609929E-3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A-48D7-A4BC-0F484280915B}"/>
            </c:ext>
          </c:extLst>
        </c:ser>
        <c:ser>
          <c:idx val="1"/>
          <c:order val="1"/>
          <c:tx>
            <c:strRef>
              <c:f>'PCS 10'!$C$4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10'!$C$5:$C$28</c:f>
              <c:numCache>
                <c:formatCode>0.00%</c:formatCode>
                <c:ptCount val="24"/>
                <c:pt idx="0">
                  <c:v>5.3751773049645398E-3</c:v>
                </c:pt>
                <c:pt idx="1">
                  <c:v>4.2595744680851057E-3</c:v>
                </c:pt>
                <c:pt idx="2">
                  <c:v>2.6875886524822699E-3</c:v>
                </c:pt>
                <c:pt idx="3">
                  <c:v>2.7890070921985813E-3</c:v>
                </c:pt>
                <c:pt idx="4">
                  <c:v>3.498936170212766E-3</c:v>
                </c:pt>
                <c:pt idx="5">
                  <c:v>1.059822695035461E-2</c:v>
                </c:pt>
                <c:pt idx="6">
                  <c:v>2.7281560283687945E-2</c:v>
                </c:pt>
                <c:pt idx="7">
                  <c:v>3.2859574468085108E-2</c:v>
                </c:pt>
                <c:pt idx="8">
                  <c:v>3.1084751773049646E-2</c:v>
                </c:pt>
                <c:pt idx="9">
                  <c:v>2.875212765957447E-2</c:v>
                </c:pt>
                <c:pt idx="10">
                  <c:v>2.7585815602836877E-2</c:v>
                </c:pt>
                <c:pt idx="11">
                  <c:v>2.86E-2</c:v>
                </c:pt>
                <c:pt idx="12">
                  <c:v>3.2453900709219857E-2</c:v>
                </c:pt>
                <c:pt idx="13">
                  <c:v>3.2758156028368797E-2</c:v>
                </c:pt>
                <c:pt idx="14">
                  <c:v>3.306241134751773E-2</c:v>
                </c:pt>
                <c:pt idx="15">
                  <c:v>3.2555319148936168E-2</c:v>
                </c:pt>
                <c:pt idx="16">
                  <c:v>3.3113120567375885E-2</c:v>
                </c:pt>
                <c:pt idx="17">
                  <c:v>3.3214539007092203E-2</c:v>
                </c:pt>
                <c:pt idx="18">
                  <c:v>2.7991489361702128E-2</c:v>
                </c:pt>
                <c:pt idx="19">
                  <c:v>2.3275531914893618E-2</c:v>
                </c:pt>
                <c:pt idx="20">
                  <c:v>1.987801418439716E-2</c:v>
                </c:pt>
                <c:pt idx="21">
                  <c:v>1.5009929078014185E-2</c:v>
                </c:pt>
                <c:pt idx="22">
                  <c:v>1.0902482269503546E-2</c:v>
                </c:pt>
                <c:pt idx="23">
                  <c:v>7.4542553191489355E-3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A-48D7-A4BC-0F484280915B}"/>
            </c:ext>
          </c:extLst>
        </c:ser>
        <c:ser>
          <c:idx val="2"/>
          <c:order val="2"/>
          <c:tx>
            <c:strRef>
              <c:f>'PCS 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10'!$D$5:$D$28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7.3000000000000001E-3</c:v>
                </c:pt>
                <c:pt idx="2">
                  <c:v>4.7999999999999996E-3</c:v>
                </c:pt>
                <c:pt idx="3">
                  <c:v>5.4000000000000003E-3</c:v>
                </c:pt>
                <c:pt idx="4">
                  <c:v>7.4000000000000003E-3</c:v>
                </c:pt>
                <c:pt idx="5">
                  <c:v>1.8700000000000001E-2</c:v>
                </c:pt>
                <c:pt idx="6">
                  <c:v>4.48E-2</c:v>
                </c:pt>
                <c:pt idx="7">
                  <c:v>5.8900000000000001E-2</c:v>
                </c:pt>
                <c:pt idx="8">
                  <c:v>5.8000000000000003E-2</c:v>
                </c:pt>
                <c:pt idx="9">
                  <c:v>5.6300000000000003E-2</c:v>
                </c:pt>
                <c:pt idx="10">
                  <c:v>5.6899999999999999E-2</c:v>
                </c:pt>
                <c:pt idx="11">
                  <c:v>6.0699999999999997E-2</c:v>
                </c:pt>
                <c:pt idx="12">
                  <c:v>6.6799999999999998E-2</c:v>
                </c:pt>
                <c:pt idx="13">
                  <c:v>6.4199999999999993E-2</c:v>
                </c:pt>
                <c:pt idx="14">
                  <c:v>6.54E-2</c:v>
                </c:pt>
                <c:pt idx="15">
                  <c:v>6.8500000000000005E-2</c:v>
                </c:pt>
                <c:pt idx="16">
                  <c:v>7.2900000000000006E-2</c:v>
                </c:pt>
                <c:pt idx="17">
                  <c:v>7.4399999999999994E-2</c:v>
                </c:pt>
                <c:pt idx="18">
                  <c:v>5.8799999999999998E-2</c:v>
                </c:pt>
                <c:pt idx="19">
                  <c:v>4.5199999999999997E-2</c:v>
                </c:pt>
                <c:pt idx="20">
                  <c:v>3.6799999999999999E-2</c:v>
                </c:pt>
                <c:pt idx="21">
                  <c:v>2.6700000000000002E-2</c:v>
                </c:pt>
                <c:pt idx="22">
                  <c:v>1.9199999999999998E-2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A-48D7-A4BC-0F484280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0.99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108'!$B$5:$B$28</c:f>
              <c:numCache>
                <c:formatCode>0.00%</c:formatCode>
                <c:ptCount val="24"/>
                <c:pt idx="0">
                  <c:v>2.5337078651685397E-3</c:v>
                </c:pt>
                <c:pt idx="1">
                  <c:v>1.7921348314606739E-3</c:v>
                </c:pt>
                <c:pt idx="2">
                  <c:v>1.6685393258426967E-3</c:v>
                </c:pt>
                <c:pt idx="3">
                  <c:v>2.1011235955056178E-3</c:v>
                </c:pt>
                <c:pt idx="4">
                  <c:v>3.8314606741573034E-3</c:v>
                </c:pt>
                <c:pt idx="5">
                  <c:v>1.0382022471910111E-2</c:v>
                </c:pt>
                <c:pt idx="6">
                  <c:v>2.6820224719101126E-2</c:v>
                </c:pt>
                <c:pt idx="7">
                  <c:v>3.9674157303370781E-2</c:v>
                </c:pt>
                <c:pt idx="8">
                  <c:v>3.5904494382022471E-2</c:v>
                </c:pt>
                <c:pt idx="9">
                  <c:v>3.8191011235955058E-2</c:v>
                </c:pt>
                <c:pt idx="10">
                  <c:v>4.1837078651685393E-2</c:v>
                </c:pt>
                <c:pt idx="11">
                  <c:v>4.3814606741573038E-2</c:v>
                </c:pt>
                <c:pt idx="12">
                  <c:v>4.5421348314606744E-2</c:v>
                </c:pt>
                <c:pt idx="13">
                  <c:v>4.4926966292134829E-2</c:v>
                </c:pt>
                <c:pt idx="14">
                  <c:v>4.62247191011236E-2</c:v>
                </c:pt>
                <c:pt idx="15">
                  <c:v>4.6657303370786517E-2</c:v>
                </c:pt>
                <c:pt idx="16">
                  <c:v>4.5792134831460676E-2</c:v>
                </c:pt>
                <c:pt idx="17">
                  <c:v>4.2825842696629216E-2</c:v>
                </c:pt>
                <c:pt idx="18">
                  <c:v>3.1207865168539326E-2</c:v>
                </c:pt>
                <c:pt idx="19">
                  <c:v>2.3668539325842699E-2</c:v>
                </c:pt>
                <c:pt idx="20">
                  <c:v>1.792134831460674E-2</c:v>
                </c:pt>
                <c:pt idx="21">
                  <c:v>1.242134831460674E-2</c:v>
                </c:pt>
                <c:pt idx="22">
                  <c:v>7.7247191011235953E-3</c:v>
                </c:pt>
                <c:pt idx="23">
                  <c:v>4.5112359550561797E-3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76C-B644-2615607FE610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108'!$C$5:$C$28</c:f>
              <c:numCache>
                <c:formatCode>0.00%</c:formatCode>
                <c:ptCount val="24"/>
                <c:pt idx="0">
                  <c:v>2.1393258426966291E-3</c:v>
                </c:pt>
                <c:pt idx="1">
                  <c:v>1.298876404494382E-3</c:v>
                </c:pt>
                <c:pt idx="2">
                  <c:v>9.9325842696629208E-4</c:v>
                </c:pt>
                <c:pt idx="3">
                  <c:v>9.5505617977528095E-4</c:v>
                </c:pt>
                <c:pt idx="4">
                  <c:v>1.3752808988764045E-3</c:v>
                </c:pt>
                <c:pt idx="5">
                  <c:v>4.0112359550561801E-3</c:v>
                </c:pt>
                <c:pt idx="6">
                  <c:v>1.3676404494382021E-2</c:v>
                </c:pt>
                <c:pt idx="7">
                  <c:v>2.2462921348314607E-2</c:v>
                </c:pt>
                <c:pt idx="8">
                  <c:v>2.5022471910112361E-2</c:v>
                </c:pt>
                <c:pt idx="9">
                  <c:v>2.5098876404494382E-2</c:v>
                </c:pt>
                <c:pt idx="10">
                  <c:v>2.6397752808988761E-2</c:v>
                </c:pt>
                <c:pt idx="11">
                  <c:v>2.7505617977528089E-2</c:v>
                </c:pt>
                <c:pt idx="12">
                  <c:v>2.8919101123595504E-2</c:v>
                </c:pt>
                <c:pt idx="13">
                  <c:v>2.78876404494382E-2</c:v>
                </c:pt>
                <c:pt idx="14">
                  <c:v>2.708539325842697E-2</c:v>
                </c:pt>
                <c:pt idx="15">
                  <c:v>2.7047191011235955E-2</c:v>
                </c:pt>
                <c:pt idx="16">
                  <c:v>2.6359550561797757E-2</c:v>
                </c:pt>
                <c:pt idx="17">
                  <c:v>2.5404494382022476E-2</c:v>
                </c:pt>
                <c:pt idx="18">
                  <c:v>2.1049438202247191E-2</c:v>
                </c:pt>
                <c:pt idx="19">
                  <c:v>1.5968539325842693E-2</c:v>
                </c:pt>
                <c:pt idx="20">
                  <c:v>1.2568539325842697E-2</c:v>
                </c:pt>
                <c:pt idx="21">
                  <c:v>8.8247191011235938E-3</c:v>
                </c:pt>
                <c:pt idx="22">
                  <c:v>6.2651685393258424E-3</c:v>
                </c:pt>
                <c:pt idx="23">
                  <c:v>3.7056179775280897E-3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6-476C-B644-2615607FE610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108'!$D$5:$D$28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3.0000000000000001E-3</c:v>
                </c:pt>
                <c:pt idx="4">
                  <c:v>5.1999999999999998E-3</c:v>
                </c:pt>
                <c:pt idx="5">
                  <c:v>1.44E-2</c:v>
                </c:pt>
                <c:pt idx="6">
                  <c:v>4.0500000000000001E-2</c:v>
                </c:pt>
                <c:pt idx="7">
                  <c:v>6.2199999999999998E-2</c:v>
                </c:pt>
                <c:pt idx="8">
                  <c:v>6.0900000000000003E-2</c:v>
                </c:pt>
                <c:pt idx="9">
                  <c:v>6.3299999999999995E-2</c:v>
                </c:pt>
                <c:pt idx="10">
                  <c:v>6.83E-2</c:v>
                </c:pt>
                <c:pt idx="11">
                  <c:v>7.1400000000000005E-2</c:v>
                </c:pt>
                <c:pt idx="12">
                  <c:v>7.4399999999999994E-2</c:v>
                </c:pt>
                <c:pt idx="13">
                  <c:v>7.2900000000000006E-2</c:v>
                </c:pt>
                <c:pt idx="14">
                  <c:v>7.3300000000000004E-2</c:v>
                </c:pt>
                <c:pt idx="15">
                  <c:v>7.3700000000000002E-2</c:v>
                </c:pt>
                <c:pt idx="16">
                  <c:v>7.2099999999999997E-2</c:v>
                </c:pt>
                <c:pt idx="17">
                  <c:v>6.83E-2</c:v>
                </c:pt>
                <c:pt idx="18">
                  <c:v>5.2299999999999999E-2</c:v>
                </c:pt>
                <c:pt idx="19">
                  <c:v>3.9600000000000003E-2</c:v>
                </c:pt>
                <c:pt idx="20">
                  <c:v>3.0499999999999999E-2</c:v>
                </c:pt>
                <c:pt idx="21">
                  <c:v>2.1299999999999999E-2</c:v>
                </c:pt>
                <c:pt idx="22">
                  <c:v>1.3899999999999999E-2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6-476C-B644-2615607FE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8AB-468F-994D-6191B36B28E4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1.02</c:v>
                </c:pt>
                <c:pt idx="5">
                  <c:v>0.97</c:v>
                </c:pt>
                <c:pt idx="6">
                  <c:v>0.93</c:v>
                </c:pt>
                <c:pt idx="7">
                  <c:v>0.93</c:v>
                </c:pt>
                <c:pt idx="8">
                  <c:v>0.89</c:v>
                </c:pt>
                <c:pt idx="9">
                  <c:v>0.82</c:v>
                </c:pt>
                <c:pt idx="10">
                  <c:v>0.84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B-468F-994D-6191B36B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109'!$B$5:$B$28</c:f>
              <c:numCache>
                <c:formatCode>0.00%</c:formatCode>
                <c:ptCount val="24"/>
                <c:pt idx="0">
                  <c:v>3.3823008849557523E-3</c:v>
                </c:pt>
                <c:pt idx="1">
                  <c:v>2.6092035398230093E-3</c:v>
                </c:pt>
                <c:pt idx="2">
                  <c:v>1.7877876106194692E-3</c:v>
                </c:pt>
                <c:pt idx="3">
                  <c:v>1.4978761061946902E-3</c:v>
                </c:pt>
                <c:pt idx="4">
                  <c:v>1.9327433628318585E-3</c:v>
                </c:pt>
                <c:pt idx="5">
                  <c:v>4.0104424778761062E-3</c:v>
                </c:pt>
                <c:pt idx="6">
                  <c:v>1.5510265486725662E-2</c:v>
                </c:pt>
                <c:pt idx="7">
                  <c:v>2.5608849557522122E-2</c:v>
                </c:pt>
                <c:pt idx="8">
                  <c:v>2.8121415929203541E-2</c:v>
                </c:pt>
                <c:pt idx="9">
                  <c:v>2.7686548672566372E-2</c:v>
                </c:pt>
                <c:pt idx="10">
                  <c:v>2.9667610619469029E-2</c:v>
                </c:pt>
                <c:pt idx="11">
                  <c:v>3.1890265486725668E-2</c:v>
                </c:pt>
                <c:pt idx="12">
                  <c:v>3.3919646017699118E-2</c:v>
                </c:pt>
                <c:pt idx="13">
                  <c:v>3.3388141592920348E-2</c:v>
                </c:pt>
                <c:pt idx="14">
                  <c:v>3.4547787610619468E-2</c:v>
                </c:pt>
                <c:pt idx="15">
                  <c:v>3.6770442477876107E-2</c:v>
                </c:pt>
                <c:pt idx="16">
                  <c:v>3.7495221238938052E-2</c:v>
                </c:pt>
                <c:pt idx="17">
                  <c:v>3.7591858407079647E-2</c:v>
                </c:pt>
                <c:pt idx="18">
                  <c:v>3.0633982300884953E-2</c:v>
                </c:pt>
                <c:pt idx="19">
                  <c:v>2.1211858407079648E-2</c:v>
                </c:pt>
                <c:pt idx="20">
                  <c:v>1.6331681415929201E-2</c:v>
                </c:pt>
                <c:pt idx="21">
                  <c:v>1.2804424778761061E-2</c:v>
                </c:pt>
                <c:pt idx="22">
                  <c:v>9.1805309734513257E-3</c:v>
                </c:pt>
                <c:pt idx="23">
                  <c:v>5.5083185840707968E-3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693-8E9F-1EA33DC78CCB}"/>
            </c:ext>
          </c:extLst>
        </c:ser>
        <c:ser>
          <c:idx val="1"/>
          <c:order val="1"/>
          <c:tx>
            <c:strRef>
              <c:f>'PCS 109'!$C$4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109'!$C$5:$C$28</c:f>
              <c:numCache>
                <c:formatCode>0.00%</c:formatCode>
                <c:ptCount val="24"/>
                <c:pt idx="0">
                  <c:v>2.6874336283185842E-3</c:v>
                </c:pt>
                <c:pt idx="1">
                  <c:v>1.912212389380531E-3</c:v>
                </c:pt>
                <c:pt idx="2">
                  <c:v>1.6538053097345132E-3</c:v>
                </c:pt>
                <c:pt idx="3">
                  <c:v>2.0155752212389381E-3</c:v>
                </c:pt>
                <c:pt idx="4">
                  <c:v>3.4109734513274336E-3</c:v>
                </c:pt>
                <c:pt idx="5">
                  <c:v>1.1059823008849558E-2</c:v>
                </c:pt>
                <c:pt idx="6">
                  <c:v>2.6099115044247789E-2</c:v>
                </c:pt>
                <c:pt idx="7">
                  <c:v>3.3334513274336286E-2</c:v>
                </c:pt>
                <c:pt idx="8">
                  <c:v>3.3024424778761059E-2</c:v>
                </c:pt>
                <c:pt idx="9">
                  <c:v>3.1422300884955748E-2</c:v>
                </c:pt>
                <c:pt idx="10">
                  <c:v>3.2714336283185839E-2</c:v>
                </c:pt>
                <c:pt idx="11">
                  <c:v>3.4161415929203541E-2</c:v>
                </c:pt>
                <c:pt idx="12">
                  <c:v>3.493663716814159E-2</c:v>
                </c:pt>
                <c:pt idx="13">
                  <c:v>3.4833274336283186E-2</c:v>
                </c:pt>
                <c:pt idx="14">
                  <c:v>3.571185840707964E-2</c:v>
                </c:pt>
                <c:pt idx="15">
                  <c:v>3.7572389380530979E-2</c:v>
                </c:pt>
                <c:pt idx="16">
                  <c:v>3.9587964601769915E-2</c:v>
                </c:pt>
                <c:pt idx="17">
                  <c:v>3.6848849557522122E-2</c:v>
                </c:pt>
                <c:pt idx="18">
                  <c:v>2.573734513274336E-2</c:v>
                </c:pt>
                <c:pt idx="19">
                  <c:v>1.9277168141592922E-2</c:v>
                </c:pt>
                <c:pt idx="20">
                  <c:v>1.503929203539823E-2</c:v>
                </c:pt>
                <c:pt idx="21">
                  <c:v>1.152495575221239E-2</c:v>
                </c:pt>
                <c:pt idx="22">
                  <c:v>7.8038938053097348E-3</c:v>
                </c:pt>
                <c:pt idx="23">
                  <c:v>4.4962831858407076E-3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693-8E9F-1EA33DC78CCB}"/>
            </c:ext>
          </c:extLst>
        </c:ser>
        <c:ser>
          <c:idx val="2"/>
          <c:order val="2"/>
          <c:tx>
            <c:strRef>
              <c:f>'PCS 109'!$D$4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109'!$D$5:$D$28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4.4999999999999997E-3</c:v>
                </c:pt>
                <c:pt idx="2">
                  <c:v>3.5000000000000001E-3</c:v>
                </c:pt>
                <c:pt idx="3">
                  <c:v>3.5000000000000001E-3</c:v>
                </c:pt>
                <c:pt idx="4">
                  <c:v>5.3E-3</c:v>
                </c:pt>
                <c:pt idx="5">
                  <c:v>1.4999999999999999E-2</c:v>
                </c:pt>
                <c:pt idx="6">
                  <c:v>4.1599999999999998E-2</c:v>
                </c:pt>
                <c:pt idx="7">
                  <c:v>5.8900000000000001E-2</c:v>
                </c:pt>
                <c:pt idx="8">
                  <c:v>6.1199999999999997E-2</c:v>
                </c:pt>
                <c:pt idx="9">
                  <c:v>5.91E-2</c:v>
                </c:pt>
                <c:pt idx="10">
                  <c:v>6.2399999999999997E-2</c:v>
                </c:pt>
                <c:pt idx="11">
                  <c:v>6.6100000000000006E-2</c:v>
                </c:pt>
                <c:pt idx="12">
                  <c:v>6.8900000000000003E-2</c:v>
                </c:pt>
                <c:pt idx="13">
                  <c:v>6.83E-2</c:v>
                </c:pt>
                <c:pt idx="14">
                  <c:v>7.0300000000000001E-2</c:v>
                </c:pt>
                <c:pt idx="15">
                  <c:v>7.4399999999999994E-2</c:v>
                </c:pt>
                <c:pt idx="16">
                  <c:v>7.7100000000000002E-2</c:v>
                </c:pt>
                <c:pt idx="17">
                  <c:v>7.4399999999999994E-2</c:v>
                </c:pt>
                <c:pt idx="18">
                  <c:v>5.6399999999999999E-2</c:v>
                </c:pt>
                <c:pt idx="19">
                  <c:v>4.0500000000000001E-2</c:v>
                </c:pt>
                <c:pt idx="20">
                  <c:v>3.1399999999999997E-2</c:v>
                </c:pt>
                <c:pt idx="21">
                  <c:v>2.4199999999999999E-2</c:v>
                </c:pt>
                <c:pt idx="22">
                  <c:v>1.6899999999999998E-2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693-8E9F-1EA33DC7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F3-43F6-8722-1D5C0F420E63}"/>
            </c:ext>
          </c:extLst>
        </c:ser>
        <c:ser>
          <c:idx val="1"/>
          <c:order val="1"/>
          <c:tx>
            <c:strRef>
              <c:f>'PCS 109'!$H$4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1.1299999999999999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0.99</c:v>
                </c:pt>
                <c:pt idx="5">
                  <c:v>0.89</c:v>
                </c:pt>
                <c:pt idx="6">
                  <c:v>0.9</c:v>
                </c:pt>
                <c:pt idx="7">
                  <c:v>0.93</c:v>
                </c:pt>
                <c:pt idx="8">
                  <c:v>0.91</c:v>
                </c:pt>
                <c:pt idx="9">
                  <c:v>1.02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3-43F6-8722-1D5C0F42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110'!$B$5:$B$28</c:f>
              <c:numCache>
                <c:formatCode>0.00%</c:formatCode>
                <c:ptCount val="24"/>
                <c:pt idx="0">
                  <c:v>4.567219152854512E-3</c:v>
                </c:pt>
                <c:pt idx="1">
                  <c:v>3.5966850828729282E-3</c:v>
                </c:pt>
                <c:pt idx="2">
                  <c:v>2.4548802946593004E-3</c:v>
                </c:pt>
                <c:pt idx="3">
                  <c:v>1.7127071823204419E-3</c:v>
                </c:pt>
                <c:pt idx="4">
                  <c:v>2.4548802946593004E-3</c:v>
                </c:pt>
                <c:pt idx="5">
                  <c:v>4.9097605893186009E-3</c:v>
                </c:pt>
                <c:pt idx="6">
                  <c:v>1.6384898710865563E-2</c:v>
                </c:pt>
                <c:pt idx="7">
                  <c:v>2.8659300184162063E-2</c:v>
                </c:pt>
                <c:pt idx="8">
                  <c:v>3.2427255985267037E-2</c:v>
                </c:pt>
                <c:pt idx="9">
                  <c:v>3.1913443830570896E-2</c:v>
                </c:pt>
                <c:pt idx="10">
                  <c:v>3.448250460405157E-2</c:v>
                </c:pt>
                <c:pt idx="11">
                  <c:v>3.7279926335174955E-2</c:v>
                </c:pt>
                <c:pt idx="12">
                  <c:v>3.9563535911602214E-2</c:v>
                </c:pt>
                <c:pt idx="13">
                  <c:v>3.9848987108655622E-2</c:v>
                </c:pt>
                <c:pt idx="14">
                  <c:v>4.0933701657458563E-2</c:v>
                </c:pt>
                <c:pt idx="15">
                  <c:v>4.3731123388581948E-2</c:v>
                </c:pt>
                <c:pt idx="16">
                  <c:v>4.4530386740331489E-2</c:v>
                </c:pt>
                <c:pt idx="17">
                  <c:v>4.4359116022099451E-2</c:v>
                </c:pt>
                <c:pt idx="18">
                  <c:v>3.6766114180478822E-2</c:v>
                </c:pt>
                <c:pt idx="19">
                  <c:v>2.5747697974217314E-2</c:v>
                </c:pt>
                <c:pt idx="20">
                  <c:v>1.9981583793738489E-2</c:v>
                </c:pt>
                <c:pt idx="21">
                  <c:v>1.5756906077348067E-2</c:v>
                </c:pt>
                <c:pt idx="22">
                  <c:v>1.1532228360957641E-2</c:v>
                </c:pt>
                <c:pt idx="23">
                  <c:v>7.3646408839779E-3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DB5-9A55-622F9FD025B9}"/>
            </c:ext>
          </c:extLst>
        </c:ser>
        <c:ser>
          <c:idx val="1"/>
          <c:order val="1"/>
          <c:tx>
            <c:strRef>
              <c:f>'PCS 110'!$C$4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110'!$C$5:$C$28</c:f>
              <c:numCache>
                <c:formatCode>0.00%</c:formatCode>
                <c:ptCount val="24"/>
                <c:pt idx="0">
                  <c:v>2.4887661141804788E-3</c:v>
                </c:pt>
                <c:pt idx="1">
                  <c:v>1.6305709023941069E-3</c:v>
                </c:pt>
                <c:pt idx="2">
                  <c:v>1.4160220994475139E-3</c:v>
                </c:pt>
                <c:pt idx="3">
                  <c:v>1.8022099447513812E-3</c:v>
                </c:pt>
                <c:pt idx="4">
                  <c:v>2.8320441988950278E-3</c:v>
                </c:pt>
                <c:pt idx="5">
                  <c:v>7.7237569060773477E-3</c:v>
                </c:pt>
                <c:pt idx="6">
                  <c:v>1.9523941068139962E-2</c:v>
                </c:pt>
                <c:pt idx="7">
                  <c:v>2.7676795580110498E-2</c:v>
                </c:pt>
                <c:pt idx="8">
                  <c:v>2.840626151012891E-2</c:v>
                </c:pt>
                <c:pt idx="9">
                  <c:v>2.7033149171270719E-2</c:v>
                </c:pt>
                <c:pt idx="10">
                  <c:v>2.8148802946593002E-2</c:v>
                </c:pt>
                <c:pt idx="11">
                  <c:v>2.9049907918968689E-2</c:v>
                </c:pt>
                <c:pt idx="12">
                  <c:v>2.9564825046040518E-2</c:v>
                </c:pt>
                <c:pt idx="13">
                  <c:v>2.88353591160221E-2</c:v>
                </c:pt>
                <c:pt idx="14">
                  <c:v>2.8706629834254142E-2</c:v>
                </c:pt>
                <c:pt idx="15">
                  <c:v>3.0337200736648251E-2</c:v>
                </c:pt>
                <c:pt idx="16">
                  <c:v>3.1581583793738488E-2</c:v>
                </c:pt>
                <c:pt idx="17">
                  <c:v>3.1238305709023941E-2</c:v>
                </c:pt>
                <c:pt idx="18">
                  <c:v>2.1626519337016575E-2</c:v>
                </c:pt>
                <c:pt idx="19">
                  <c:v>1.6091160220994476E-2</c:v>
                </c:pt>
                <c:pt idx="20">
                  <c:v>1.2529650092081032E-2</c:v>
                </c:pt>
                <c:pt idx="21">
                  <c:v>9.7834254143646417E-3</c:v>
                </c:pt>
                <c:pt idx="22">
                  <c:v>6.8226519337016575E-3</c:v>
                </c:pt>
                <c:pt idx="23">
                  <c:v>4.2051565377532229E-3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9-4DB5-9A55-622F9FD025B9}"/>
            </c:ext>
          </c:extLst>
        </c:ser>
        <c:ser>
          <c:idx val="2"/>
          <c:order val="2"/>
          <c:tx>
            <c:strRef>
              <c:f>'PCS 110'!$D$4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110'!$D$5:$D$28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5.0000000000000001E-3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5.4999999999999997E-3</c:v>
                </c:pt>
                <c:pt idx="5">
                  <c:v>1.35E-2</c:v>
                </c:pt>
                <c:pt idx="6">
                  <c:v>3.7499999999999999E-2</c:v>
                </c:pt>
                <c:pt idx="7">
                  <c:v>5.7700000000000001E-2</c:v>
                </c:pt>
                <c:pt idx="8">
                  <c:v>6.1699999999999998E-2</c:v>
                </c:pt>
                <c:pt idx="9">
                  <c:v>5.96E-2</c:v>
                </c:pt>
                <c:pt idx="10">
                  <c:v>6.3100000000000003E-2</c:v>
                </c:pt>
                <c:pt idx="11">
                  <c:v>6.6500000000000004E-2</c:v>
                </c:pt>
                <c:pt idx="12">
                  <c:v>6.9099999999999995E-2</c:v>
                </c:pt>
                <c:pt idx="13">
                  <c:v>6.8400000000000002E-2</c:v>
                </c:pt>
                <c:pt idx="14">
                  <c:v>6.9199999999999998E-2</c:v>
                </c:pt>
                <c:pt idx="15">
                  <c:v>7.3499999999999996E-2</c:v>
                </c:pt>
                <c:pt idx="16">
                  <c:v>7.5700000000000003E-2</c:v>
                </c:pt>
                <c:pt idx="17">
                  <c:v>7.51E-2</c:v>
                </c:pt>
                <c:pt idx="18">
                  <c:v>5.7099999999999998E-2</c:v>
                </c:pt>
                <c:pt idx="19">
                  <c:v>4.1200000000000001E-2</c:v>
                </c:pt>
                <c:pt idx="20">
                  <c:v>3.1899999999999998E-2</c:v>
                </c:pt>
                <c:pt idx="21">
                  <c:v>2.5100000000000001E-2</c:v>
                </c:pt>
                <c:pt idx="22">
                  <c:v>1.7999999999999999E-2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9-4DB5-9A55-622F9FD0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867-4C29-8A39-43D260AA316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0.95</c:v>
                </c:pt>
                <c:pt idx="5">
                  <c:v>0.91</c:v>
                </c:pt>
                <c:pt idx="6">
                  <c:v>0.88</c:v>
                </c:pt>
                <c:pt idx="7">
                  <c:v>0.95</c:v>
                </c:pt>
                <c:pt idx="8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C29-8A39-43D260AA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112'!$B$5:$B$28</c:f>
              <c:numCache>
                <c:formatCode>0.00%</c:formatCode>
                <c:ptCount val="24"/>
                <c:pt idx="0">
                  <c:v>1.8064516129032259E-3</c:v>
                </c:pt>
                <c:pt idx="1">
                  <c:v>1.1870967741935484E-3</c:v>
                </c:pt>
                <c:pt idx="2">
                  <c:v>9.806451612903225E-4</c:v>
                </c:pt>
                <c:pt idx="3">
                  <c:v>1.1870967741935484E-3</c:v>
                </c:pt>
                <c:pt idx="4">
                  <c:v>2.1161290322580647E-3</c:v>
                </c:pt>
                <c:pt idx="5">
                  <c:v>5.8322580645161284E-3</c:v>
                </c:pt>
                <c:pt idx="6">
                  <c:v>2.2761290322580646E-2</c:v>
                </c:pt>
                <c:pt idx="7">
                  <c:v>4.0516129032258069E-2</c:v>
                </c:pt>
                <c:pt idx="8">
                  <c:v>3.9587096774193552E-2</c:v>
                </c:pt>
                <c:pt idx="9">
                  <c:v>3.8503225806451609E-2</c:v>
                </c:pt>
                <c:pt idx="10">
                  <c:v>3.7006451612903231E-2</c:v>
                </c:pt>
                <c:pt idx="11">
                  <c:v>3.6748387096774193E-2</c:v>
                </c:pt>
                <c:pt idx="12">
                  <c:v>3.705806451612903E-2</c:v>
                </c:pt>
                <c:pt idx="13">
                  <c:v>3.705806451612903E-2</c:v>
                </c:pt>
                <c:pt idx="14">
                  <c:v>3.6645161290322574E-2</c:v>
                </c:pt>
                <c:pt idx="15">
                  <c:v>3.6335483870967744E-2</c:v>
                </c:pt>
                <c:pt idx="16">
                  <c:v>3.5612903225806458E-2</c:v>
                </c:pt>
                <c:pt idx="17">
                  <c:v>3.1174193548387099E-2</c:v>
                </c:pt>
                <c:pt idx="18">
                  <c:v>2.5599999999999998E-2</c:v>
                </c:pt>
                <c:pt idx="19">
                  <c:v>1.7445161290322579E-2</c:v>
                </c:pt>
                <c:pt idx="20">
                  <c:v>1.2799999999999999E-2</c:v>
                </c:pt>
                <c:pt idx="21">
                  <c:v>9.083870967741936E-3</c:v>
                </c:pt>
                <c:pt idx="22">
                  <c:v>5.8838709677419354E-3</c:v>
                </c:pt>
                <c:pt idx="23">
                  <c:v>3.1999999999999997E-3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7-4E1C-8270-43DD06B1A0E9}"/>
            </c:ext>
          </c:extLst>
        </c:ser>
        <c:ser>
          <c:idx val="1"/>
          <c:order val="1"/>
          <c:tx>
            <c:strRef>
              <c:f>'PCS 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112'!$C$5:$C$28</c:f>
              <c:numCache>
                <c:formatCode>0.00%</c:formatCode>
                <c:ptCount val="24"/>
                <c:pt idx="0">
                  <c:v>2.3709677419354838E-3</c:v>
                </c:pt>
                <c:pt idx="1">
                  <c:v>1.7419354838709676E-3</c:v>
                </c:pt>
                <c:pt idx="2">
                  <c:v>1.3548387096774194E-3</c:v>
                </c:pt>
                <c:pt idx="3">
                  <c:v>9.6774193548387097E-4</c:v>
                </c:pt>
                <c:pt idx="4">
                  <c:v>1.1612903225806451E-3</c:v>
                </c:pt>
                <c:pt idx="5">
                  <c:v>3.3870967741935483E-3</c:v>
                </c:pt>
                <c:pt idx="6">
                  <c:v>1.2193548387096775E-2</c:v>
                </c:pt>
                <c:pt idx="7">
                  <c:v>2.3806451612903227E-2</c:v>
                </c:pt>
                <c:pt idx="8">
                  <c:v>2.4822580645161289E-2</c:v>
                </c:pt>
                <c:pt idx="9">
                  <c:v>2.8064516129032258E-2</c:v>
                </c:pt>
                <c:pt idx="10">
                  <c:v>2.9467741935483873E-2</c:v>
                </c:pt>
                <c:pt idx="11">
                  <c:v>3.2225806451612909E-2</c:v>
                </c:pt>
                <c:pt idx="12">
                  <c:v>3.4403225806451609E-2</c:v>
                </c:pt>
                <c:pt idx="13">
                  <c:v>3.4548387096774193E-2</c:v>
                </c:pt>
                <c:pt idx="14">
                  <c:v>3.8080645161290325E-2</c:v>
                </c:pt>
                <c:pt idx="15">
                  <c:v>3.9677419354838712E-2</c:v>
                </c:pt>
                <c:pt idx="16">
                  <c:v>4.3645161290322587E-2</c:v>
                </c:pt>
                <c:pt idx="17">
                  <c:v>4.0790322580645161E-2</c:v>
                </c:pt>
                <c:pt idx="18">
                  <c:v>2.7870967741935482E-2</c:v>
                </c:pt>
                <c:pt idx="19">
                  <c:v>2.2887096774193549E-2</c:v>
                </c:pt>
                <c:pt idx="20">
                  <c:v>1.6499999999999997E-2</c:v>
                </c:pt>
                <c:pt idx="21">
                  <c:v>1.1516129032258066E-2</c:v>
                </c:pt>
                <c:pt idx="22">
                  <c:v>7.6451612903225812E-3</c:v>
                </c:pt>
                <c:pt idx="23">
                  <c:v>4.6935483870967744E-3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7-4E1C-8270-43DD06B1A0E9}"/>
            </c:ext>
          </c:extLst>
        </c:ser>
        <c:ser>
          <c:idx val="2"/>
          <c:order val="2"/>
          <c:tx>
            <c:strRef>
              <c:f>'PCS 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112'!$D$5:$D$28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2.0999999999999999E-3</c:v>
                </c:pt>
                <c:pt idx="4">
                  <c:v>3.3E-3</c:v>
                </c:pt>
                <c:pt idx="5">
                  <c:v>9.1999999999999998E-3</c:v>
                </c:pt>
                <c:pt idx="6">
                  <c:v>3.49E-2</c:v>
                </c:pt>
                <c:pt idx="7">
                  <c:v>6.4299999999999996E-2</c:v>
                </c:pt>
                <c:pt idx="8">
                  <c:v>6.4500000000000002E-2</c:v>
                </c:pt>
                <c:pt idx="9">
                  <c:v>6.6600000000000006E-2</c:v>
                </c:pt>
                <c:pt idx="10">
                  <c:v>6.6500000000000004E-2</c:v>
                </c:pt>
                <c:pt idx="11">
                  <c:v>6.9000000000000006E-2</c:v>
                </c:pt>
                <c:pt idx="12">
                  <c:v>7.1400000000000005E-2</c:v>
                </c:pt>
                <c:pt idx="13">
                  <c:v>7.1599999999999997E-2</c:v>
                </c:pt>
                <c:pt idx="14">
                  <c:v>7.4700000000000003E-2</c:v>
                </c:pt>
                <c:pt idx="15">
                  <c:v>7.5999999999999998E-2</c:v>
                </c:pt>
                <c:pt idx="16">
                  <c:v>7.9299999999999995E-2</c:v>
                </c:pt>
                <c:pt idx="17">
                  <c:v>7.1900000000000006E-2</c:v>
                </c:pt>
                <c:pt idx="18">
                  <c:v>5.3499999999999999E-2</c:v>
                </c:pt>
                <c:pt idx="19">
                  <c:v>4.0300000000000002E-2</c:v>
                </c:pt>
                <c:pt idx="20">
                  <c:v>2.93E-2</c:v>
                </c:pt>
                <c:pt idx="21">
                  <c:v>2.06E-2</c:v>
                </c:pt>
                <c:pt idx="22">
                  <c:v>1.35E-2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7-4E1C-8270-43DD06B1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7-42CE-B267-58C8C02B1FB7}"/>
            </c:ext>
          </c:extLst>
        </c:ser>
        <c:ser>
          <c:idx val="1"/>
          <c:order val="1"/>
          <c:tx>
            <c:strRef>
              <c:f>'PCS 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1.06</c:v>
                </c:pt>
                <c:pt idx="2">
                  <c:v>1.04</c:v>
                </c:pt>
                <c:pt idx="3">
                  <c:v>1.06</c:v>
                </c:pt>
                <c:pt idx="4">
                  <c:v>1.03</c:v>
                </c:pt>
                <c:pt idx="5">
                  <c:v>0.93</c:v>
                </c:pt>
                <c:pt idx="6">
                  <c:v>0.91</c:v>
                </c:pt>
                <c:pt idx="7">
                  <c:v>0.97</c:v>
                </c:pt>
                <c:pt idx="8">
                  <c:v>0.95</c:v>
                </c:pt>
                <c:pt idx="9">
                  <c:v>1.03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A3D-AB43-DC08A93F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2.6567088607594934E-3</c:v>
                </c:pt>
                <c:pt idx="1">
                  <c:v>1.6040506329113927E-3</c:v>
                </c:pt>
                <c:pt idx="2">
                  <c:v>1.1027848101265822E-3</c:v>
                </c:pt>
                <c:pt idx="3">
                  <c:v>1.3032911392405063E-3</c:v>
                </c:pt>
                <c:pt idx="4">
                  <c:v>2.7569620253164555E-3</c:v>
                </c:pt>
                <c:pt idx="5">
                  <c:v>7.1681012658227844E-3</c:v>
                </c:pt>
                <c:pt idx="6">
                  <c:v>2.0451645569620255E-2</c:v>
                </c:pt>
                <c:pt idx="7">
                  <c:v>2.8722531645569618E-2</c:v>
                </c:pt>
                <c:pt idx="8">
                  <c:v>2.9825316455696201E-2</c:v>
                </c:pt>
                <c:pt idx="9">
                  <c:v>3.2482025316455693E-2</c:v>
                </c:pt>
                <c:pt idx="10">
                  <c:v>3.4136202531645565E-2</c:v>
                </c:pt>
                <c:pt idx="11">
                  <c:v>3.5489620253164558E-2</c:v>
                </c:pt>
                <c:pt idx="12">
                  <c:v>3.6041012658227851E-2</c:v>
                </c:pt>
                <c:pt idx="13">
                  <c:v>3.5339240506329112E-2</c:v>
                </c:pt>
                <c:pt idx="14">
                  <c:v>3.4787848101265825E-2</c:v>
                </c:pt>
                <c:pt idx="15">
                  <c:v>3.4136202531645565E-2</c:v>
                </c:pt>
                <c:pt idx="16">
                  <c:v>3.3584810126582279E-2</c:v>
                </c:pt>
                <c:pt idx="17">
                  <c:v>3.2883037974683546E-2</c:v>
                </c:pt>
                <c:pt idx="18">
                  <c:v>2.9123544303797464E-2</c:v>
                </c:pt>
                <c:pt idx="19">
                  <c:v>2.3258734177215187E-2</c:v>
                </c:pt>
                <c:pt idx="20">
                  <c:v>1.8246075949367089E-2</c:v>
                </c:pt>
                <c:pt idx="21">
                  <c:v>1.3032911392405063E-2</c:v>
                </c:pt>
                <c:pt idx="22">
                  <c:v>8.1205063291139232E-3</c:v>
                </c:pt>
                <c:pt idx="23">
                  <c:v>4.9124050632911387E-3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F-40DD-B0F1-1E6FEC8E69D2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2.9425316455696203E-3</c:v>
                </c:pt>
                <c:pt idx="1">
                  <c:v>1.7954430379746836E-3</c:v>
                </c:pt>
                <c:pt idx="2">
                  <c:v>1.3465822784810128E-3</c:v>
                </c:pt>
                <c:pt idx="3">
                  <c:v>1.1470886075949367E-3</c:v>
                </c:pt>
                <c:pt idx="4">
                  <c:v>1.8453164556962026E-3</c:v>
                </c:pt>
                <c:pt idx="5">
                  <c:v>4.987341772151899E-3</c:v>
                </c:pt>
                <c:pt idx="6">
                  <c:v>1.4064303797468354E-2</c:v>
                </c:pt>
                <c:pt idx="7">
                  <c:v>2.2692405063291139E-2</c:v>
                </c:pt>
                <c:pt idx="8">
                  <c:v>2.643291139240506E-2</c:v>
                </c:pt>
                <c:pt idx="9">
                  <c:v>2.8028860759493672E-2</c:v>
                </c:pt>
                <c:pt idx="10">
                  <c:v>3.1220759493670886E-2</c:v>
                </c:pt>
                <c:pt idx="11">
                  <c:v>3.3614683544303796E-2</c:v>
                </c:pt>
                <c:pt idx="12">
                  <c:v>3.6307848101265826E-2</c:v>
                </c:pt>
                <c:pt idx="13">
                  <c:v>3.5809113924050631E-2</c:v>
                </c:pt>
                <c:pt idx="14">
                  <c:v>3.6706835443037975E-2</c:v>
                </c:pt>
                <c:pt idx="15">
                  <c:v>3.6906329113924052E-2</c:v>
                </c:pt>
                <c:pt idx="16">
                  <c:v>3.7804050632911396E-2</c:v>
                </c:pt>
                <c:pt idx="17">
                  <c:v>3.7105822784810123E-2</c:v>
                </c:pt>
                <c:pt idx="18">
                  <c:v>3.3165822784810131E-2</c:v>
                </c:pt>
                <c:pt idx="19">
                  <c:v>2.613367088607595E-2</c:v>
                </c:pt>
                <c:pt idx="20">
                  <c:v>1.9899493670886077E-2</c:v>
                </c:pt>
                <c:pt idx="21">
                  <c:v>1.4164050632911393E-2</c:v>
                </c:pt>
                <c:pt idx="22">
                  <c:v>9.2764556962025308E-3</c:v>
                </c:pt>
                <c:pt idx="23">
                  <c:v>5.4362025316455689E-3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F-40DD-B0F1-1E6FEC8E69D2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2.3999999999999998E-3</c:v>
                </c:pt>
                <c:pt idx="4">
                  <c:v>4.5999999999999999E-3</c:v>
                </c:pt>
                <c:pt idx="5">
                  <c:v>1.21E-2</c:v>
                </c:pt>
                <c:pt idx="6">
                  <c:v>3.4599999999999999E-2</c:v>
                </c:pt>
                <c:pt idx="7">
                  <c:v>5.1499999999999997E-2</c:v>
                </c:pt>
                <c:pt idx="8">
                  <c:v>5.6300000000000003E-2</c:v>
                </c:pt>
                <c:pt idx="9">
                  <c:v>6.0499999999999998E-2</c:v>
                </c:pt>
                <c:pt idx="10">
                  <c:v>6.5299999999999997E-2</c:v>
                </c:pt>
                <c:pt idx="11">
                  <c:v>6.9000000000000006E-2</c:v>
                </c:pt>
                <c:pt idx="12">
                  <c:v>7.2300000000000003E-2</c:v>
                </c:pt>
                <c:pt idx="13">
                  <c:v>7.1099999999999997E-2</c:v>
                </c:pt>
                <c:pt idx="14">
                  <c:v>7.1300000000000002E-2</c:v>
                </c:pt>
                <c:pt idx="15">
                  <c:v>7.1099999999999997E-2</c:v>
                </c:pt>
                <c:pt idx="16">
                  <c:v>7.1400000000000005E-2</c:v>
                </c:pt>
                <c:pt idx="17">
                  <c:v>7.0000000000000007E-2</c:v>
                </c:pt>
                <c:pt idx="18">
                  <c:v>6.2300000000000001E-2</c:v>
                </c:pt>
                <c:pt idx="19">
                  <c:v>4.9399999999999999E-2</c:v>
                </c:pt>
                <c:pt idx="20">
                  <c:v>3.8100000000000002E-2</c:v>
                </c:pt>
                <c:pt idx="21">
                  <c:v>2.7199999999999998E-2</c:v>
                </c:pt>
                <c:pt idx="22">
                  <c:v>1.7399999999999999E-2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0DD-B0F1-1E6FEC8E6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11'!$B$5:$B$28</c:f>
              <c:numCache>
                <c:formatCode>0.00%</c:formatCode>
                <c:ptCount val="24"/>
                <c:pt idx="0">
                  <c:v>1.9112582781456954E-3</c:v>
                </c:pt>
                <c:pt idx="1">
                  <c:v>1.2741721854304634E-3</c:v>
                </c:pt>
                <c:pt idx="2">
                  <c:v>1.2251655629139074E-3</c:v>
                </c:pt>
                <c:pt idx="3">
                  <c:v>1.7152317880794704E-3</c:v>
                </c:pt>
                <c:pt idx="4">
                  <c:v>4.9496688741721851E-3</c:v>
                </c:pt>
                <c:pt idx="5">
                  <c:v>1.2300662251655629E-2</c:v>
                </c:pt>
                <c:pt idx="6">
                  <c:v>2.7639735099337748E-2</c:v>
                </c:pt>
                <c:pt idx="7">
                  <c:v>2.9747019867549667E-2</c:v>
                </c:pt>
                <c:pt idx="8">
                  <c:v>3.3373509933774831E-2</c:v>
                </c:pt>
                <c:pt idx="9">
                  <c:v>3.0139072847682118E-2</c:v>
                </c:pt>
                <c:pt idx="10">
                  <c:v>3.0874172185430464E-2</c:v>
                </c:pt>
                <c:pt idx="11">
                  <c:v>3.0923178807947021E-2</c:v>
                </c:pt>
                <c:pt idx="12">
                  <c:v>3.1609271523178807E-2</c:v>
                </c:pt>
                <c:pt idx="13">
                  <c:v>3.2785430463576161E-2</c:v>
                </c:pt>
                <c:pt idx="14">
                  <c:v>3.2736423841059605E-2</c:v>
                </c:pt>
                <c:pt idx="15">
                  <c:v>3.3520529801324507E-2</c:v>
                </c:pt>
                <c:pt idx="16">
                  <c:v>3.4647682119205298E-2</c:v>
                </c:pt>
                <c:pt idx="17">
                  <c:v>3.4353642384105959E-2</c:v>
                </c:pt>
                <c:pt idx="18">
                  <c:v>2.8374834437086091E-2</c:v>
                </c:pt>
                <c:pt idx="19">
                  <c:v>2.0925827814569538E-2</c:v>
                </c:pt>
                <c:pt idx="20">
                  <c:v>1.4603973509933775E-2</c:v>
                </c:pt>
                <c:pt idx="21">
                  <c:v>1.0095364238410596E-2</c:v>
                </c:pt>
                <c:pt idx="22">
                  <c:v>6.3708609271523175E-3</c:v>
                </c:pt>
                <c:pt idx="23">
                  <c:v>3.9205298013245031E-3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032-AC1E-B698A91305CF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11'!$C$5:$C$28</c:f>
              <c:numCache>
                <c:formatCode>0.00%</c:formatCode>
                <c:ptCount val="24"/>
                <c:pt idx="0">
                  <c:v>2.8556291390728476E-3</c:v>
                </c:pt>
                <c:pt idx="1">
                  <c:v>1.8867549668874174E-3</c:v>
                </c:pt>
                <c:pt idx="2">
                  <c:v>1.3258278145695363E-3</c:v>
                </c:pt>
                <c:pt idx="3">
                  <c:v>1.3768211920529804E-3</c:v>
                </c:pt>
                <c:pt idx="4">
                  <c:v>2.9576158940397348E-3</c:v>
                </c:pt>
                <c:pt idx="5">
                  <c:v>8.0059602649006616E-3</c:v>
                </c:pt>
                <c:pt idx="6">
                  <c:v>1.978543046357616E-2</c:v>
                </c:pt>
                <c:pt idx="7">
                  <c:v>2.1672185430463575E-2</c:v>
                </c:pt>
                <c:pt idx="8">
                  <c:v>2.6924503311258279E-2</c:v>
                </c:pt>
                <c:pt idx="9">
                  <c:v>2.6006622516556291E-2</c:v>
                </c:pt>
                <c:pt idx="10">
                  <c:v>2.7383443708609272E-2</c:v>
                </c:pt>
                <c:pt idx="11">
                  <c:v>3.039205298013245E-2</c:v>
                </c:pt>
                <c:pt idx="12">
                  <c:v>3.4063576158940401E-2</c:v>
                </c:pt>
                <c:pt idx="13">
                  <c:v>3.6868211920529803E-2</c:v>
                </c:pt>
                <c:pt idx="14">
                  <c:v>3.5644370860927151E-2</c:v>
                </c:pt>
                <c:pt idx="15">
                  <c:v>3.9927814569536424E-2</c:v>
                </c:pt>
                <c:pt idx="16">
                  <c:v>4.0284768211920528E-2</c:v>
                </c:pt>
                <c:pt idx="17">
                  <c:v>4.110066225165563E-2</c:v>
                </c:pt>
                <c:pt idx="18">
                  <c:v>3.4267549668874166E-2</c:v>
                </c:pt>
                <c:pt idx="19">
                  <c:v>2.5955629139072848E-2</c:v>
                </c:pt>
                <c:pt idx="20">
                  <c:v>2.0652317880794704E-2</c:v>
                </c:pt>
                <c:pt idx="21">
                  <c:v>1.4839072847682119E-2</c:v>
                </c:pt>
                <c:pt idx="22">
                  <c:v>9.9437086092715229E-3</c:v>
                </c:pt>
                <c:pt idx="23">
                  <c:v>5.8642384105960267E-3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0-4032-AC1E-B698A91305CF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3.0999999999999999E-3</c:v>
                </c:pt>
                <c:pt idx="4">
                  <c:v>7.9000000000000008E-3</c:v>
                </c:pt>
                <c:pt idx="5">
                  <c:v>2.0299999999999999E-2</c:v>
                </c:pt>
                <c:pt idx="6">
                  <c:v>4.7399999999999998E-2</c:v>
                </c:pt>
                <c:pt idx="7">
                  <c:v>5.1400000000000001E-2</c:v>
                </c:pt>
                <c:pt idx="8">
                  <c:v>6.0299999999999999E-2</c:v>
                </c:pt>
                <c:pt idx="9">
                  <c:v>5.6099999999999997E-2</c:v>
                </c:pt>
                <c:pt idx="10">
                  <c:v>5.8299999999999998E-2</c:v>
                </c:pt>
                <c:pt idx="11">
                  <c:v>6.13E-2</c:v>
                </c:pt>
                <c:pt idx="12">
                  <c:v>6.5699999999999995E-2</c:v>
                </c:pt>
                <c:pt idx="13">
                  <c:v>6.9699999999999998E-2</c:v>
                </c:pt>
                <c:pt idx="14">
                  <c:v>6.8400000000000002E-2</c:v>
                </c:pt>
                <c:pt idx="15">
                  <c:v>7.3400000000000007E-2</c:v>
                </c:pt>
                <c:pt idx="16">
                  <c:v>7.4899999999999994E-2</c:v>
                </c:pt>
                <c:pt idx="17">
                  <c:v>7.5499999999999998E-2</c:v>
                </c:pt>
                <c:pt idx="18">
                  <c:v>6.2600000000000003E-2</c:v>
                </c:pt>
                <c:pt idx="19">
                  <c:v>4.6899999999999997E-2</c:v>
                </c:pt>
                <c:pt idx="20">
                  <c:v>3.5200000000000002E-2</c:v>
                </c:pt>
                <c:pt idx="21">
                  <c:v>2.4899999999999999E-2</c:v>
                </c:pt>
                <c:pt idx="22">
                  <c:v>1.6299999999999999E-2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032-AC1E-B698A913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EF-48D9-BA46-C492B22E4B8E}"/>
            </c:ext>
          </c:extLst>
        </c:ser>
        <c:ser>
          <c:idx val="1"/>
          <c:order val="1"/>
          <c:tx>
            <c:strRef>
              <c:f>'PCS 113'!$H$4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1.05</c:v>
                </c:pt>
                <c:pt idx="3">
                  <c:v>1.05</c:v>
                </c:pt>
                <c:pt idx="4">
                  <c:v>1.02</c:v>
                </c:pt>
                <c:pt idx="5">
                  <c:v>0.93</c:v>
                </c:pt>
                <c:pt idx="6">
                  <c:v>0.93</c:v>
                </c:pt>
                <c:pt idx="7">
                  <c:v>0.97</c:v>
                </c:pt>
                <c:pt idx="8">
                  <c:v>0.92</c:v>
                </c:pt>
                <c:pt idx="9">
                  <c:v>1.03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F-48D9-BA46-C492B22E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114'!$B$5:$B$28</c:f>
              <c:numCache>
                <c:formatCode>0.00%</c:formatCode>
                <c:ptCount val="24"/>
                <c:pt idx="0">
                  <c:v>1.8870967741935482E-3</c:v>
                </c:pt>
                <c:pt idx="1">
                  <c:v>1.0645161290322581E-3</c:v>
                </c:pt>
                <c:pt idx="2">
                  <c:v>8.7096774193548381E-4</c:v>
                </c:pt>
                <c:pt idx="3">
                  <c:v>1.1612903225806451E-3</c:v>
                </c:pt>
                <c:pt idx="4">
                  <c:v>2.7096774193548388E-3</c:v>
                </c:pt>
                <c:pt idx="5">
                  <c:v>8.1774193548387088E-3</c:v>
                </c:pt>
                <c:pt idx="6">
                  <c:v>2.3177419354838708E-2</c:v>
                </c:pt>
                <c:pt idx="7">
                  <c:v>2.9370967741935483E-2</c:v>
                </c:pt>
                <c:pt idx="8">
                  <c:v>3.203225806451613E-2</c:v>
                </c:pt>
                <c:pt idx="9">
                  <c:v>3.6145161290322581E-2</c:v>
                </c:pt>
                <c:pt idx="10">
                  <c:v>3.6532258064516127E-2</c:v>
                </c:pt>
                <c:pt idx="11">
                  <c:v>3.6241935483870967E-2</c:v>
                </c:pt>
                <c:pt idx="12">
                  <c:v>3.5709677419354838E-2</c:v>
                </c:pt>
                <c:pt idx="13">
                  <c:v>3.3677419354838707E-2</c:v>
                </c:pt>
                <c:pt idx="14">
                  <c:v>3.3000000000000002E-2</c:v>
                </c:pt>
                <c:pt idx="15">
                  <c:v>3.174193548387097E-2</c:v>
                </c:pt>
                <c:pt idx="16">
                  <c:v>3.1935483870967743E-2</c:v>
                </c:pt>
                <c:pt idx="17">
                  <c:v>0.03</c:v>
                </c:pt>
                <c:pt idx="18">
                  <c:v>2.5161290322580646E-2</c:v>
                </c:pt>
                <c:pt idx="19">
                  <c:v>1.8629032258064514E-2</c:v>
                </c:pt>
                <c:pt idx="20">
                  <c:v>1.4274193548387097E-2</c:v>
                </c:pt>
                <c:pt idx="21">
                  <c:v>1.0258064516129033E-2</c:v>
                </c:pt>
                <c:pt idx="22">
                  <c:v>6.5322580645161294E-3</c:v>
                </c:pt>
                <c:pt idx="23">
                  <c:v>3.5322580645161289E-3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E7D-9FFD-211FD9B10FCA}"/>
            </c:ext>
          </c:extLst>
        </c:ser>
        <c:ser>
          <c:idx val="1"/>
          <c:order val="1"/>
          <c:tx>
            <c:strRef>
              <c:f>'PCS 114'!$C$4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114'!$C$5:$C$28</c:f>
              <c:numCache>
                <c:formatCode>0.00%</c:formatCode>
                <c:ptCount val="24"/>
                <c:pt idx="0">
                  <c:v>3.5096774193548383E-3</c:v>
                </c:pt>
                <c:pt idx="1">
                  <c:v>2.2193548387096774E-3</c:v>
                </c:pt>
                <c:pt idx="2">
                  <c:v>1.6516129032258064E-3</c:v>
                </c:pt>
                <c:pt idx="3">
                  <c:v>1.2903225806451613E-3</c:v>
                </c:pt>
                <c:pt idx="4">
                  <c:v>1.2387096774193547E-3</c:v>
                </c:pt>
                <c:pt idx="5">
                  <c:v>2.4258064516129033E-3</c:v>
                </c:pt>
                <c:pt idx="6">
                  <c:v>8.8774193548387097E-3</c:v>
                </c:pt>
                <c:pt idx="7">
                  <c:v>1.5896774193548388E-2</c:v>
                </c:pt>
                <c:pt idx="8">
                  <c:v>2.24E-2</c:v>
                </c:pt>
                <c:pt idx="9">
                  <c:v>2.6374193548387097E-2</c:v>
                </c:pt>
                <c:pt idx="10">
                  <c:v>3.0090322580645163E-2</c:v>
                </c:pt>
                <c:pt idx="11">
                  <c:v>3.4012903225806454E-2</c:v>
                </c:pt>
                <c:pt idx="12">
                  <c:v>3.6954838709677418E-2</c:v>
                </c:pt>
                <c:pt idx="13">
                  <c:v>3.7006451612903224E-2</c:v>
                </c:pt>
                <c:pt idx="14">
                  <c:v>3.9896774193548382E-2</c:v>
                </c:pt>
                <c:pt idx="15">
                  <c:v>4.2580645161290322E-2</c:v>
                </c:pt>
                <c:pt idx="16">
                  <c:v>4.443870967741935E-2</c:v>
                </c:pt>
                <c:pt idx="17">
                  <c:v>4.5212903225806449E-2</c:v>
                </c:pt>
                <c:pt idx="18">
                  <c:v>3.6645161290322581E-2</c:v>
                </c:pt>
                <c:pt idx="19">
                  <c:v>2.7561290322580645E-2</c:v>
                </c:pt>
                <c:pt idx="20">
                  <c:v>2.2348387096774194E-2</c:v>
                </c:pt>
                <c:pt idx="21">
                  <c:v>1.6516129032258065E-2</c:v>
                </c:pt>
                <c:pt idx="22">
                  <c:v>1.0683870967741935E-2</c:v>
                </c:pt>
                <c:pt idx="23">
                  <c:v>6.3483870967741933E-3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E7D-9FFD-211FD9B10FCA}"/>
            </c:ext>
          </c:extLst>
        </c:ser>
        <c:ser>
          <c:idx val="2"/>
          <c:order val="2"/>
          <c:tx>
            <c:strRef>
              <c:f>'PCS 114'!$D$4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114'!$D$5:$D$28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2.5000000000000001E-3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1.0699999999999999E-2</c:v>
                </c:pt>
                <c:pt idx="6">
                  <c:v>3.2300000000000002E-2</c:v>
                </c:pt>
                <c:pt idx="7">
                  <c:v>4.5600000000000002E-2</c:v>
                </c:pt>
                <c:pt idx="8">
                  <c:v>5.4600000000000003E-2</c:v>
                </c:pt>
                <c:pt idx="9">
                  <c:v>6.2799999999999995E-2</c:v>
                </c:pt>
                <c:pt idx="10">
                  <c:v>6.6799999999999998E-2</c:v>
                </c:pt>
                <c:pt idx="11">
                  <c:v>7.0300000000000001E-2</c:v>
                </c:pt>
                <c:pt idx="12">
                  <c:v>7.2700000000000001E-2</c:v>
                </c:pt>
                <c:pt idx="13">
                  <c:v>7.0699999999999999E-2</c:v>
                </c:pt>
                <c:pt idx="14">
                  <c:v>7.2800000000000004E-2</c:v>
                </c:pt>
                <c:pt idx="15">
                  <c:v>7.4099999999999999E-2</c:v>
                </c:pt>
                <c:pt idx="16">
                  <c:v>7.6200000000000004E-2</c:v>
                </c:pt>
                <c:pt idx="17">
                  <c:v>7.4899999999999994E-2</c:v>
                </c:pt>
                <c:pt idx="18">
                  <c:v>6.1600000000000002E-2</c:v>
                </c:pt>
                <c:pt idx="19">
                  <c:v>4.5999999999999999E-2</c:v>
                </c:pt>
                <c:pt idx="20">
                  <c:v>3.6499999999999998E-2</c:v>
                </c:pt>
                <c:pt idx="21">
                  <c:v>2.6700000000000002E-2</c:v>
                </c:pt>
                <c:pt idx="22">
                  <c:v>1.7100000000000001E-2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E7D-9FFD-211FD9B1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1E-4D47-B00C-8FD95322D56A}"/>
            </c:ext>
          </c:extLst>
        </c:ser>
        <c:ser>
          <c:idx val="1"/>
          <c:order val="1"/>
          <c:tx>
            <c:strRef>
              <c:f>'PCS 114'!$H$4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1.08</c:v>
                </c:pt>
                <c:pt idx="4">
                  <c:v>0.99</c:v>
                </c:pt>
                <c:pt idx="5">
                  <c:v>0.89</c:v>
                </c:pt>
                <c:pt idx="6">
                  <c:v>0.88</c:v>
                </c:pt>
                <c:pt idx="7">
                  <c:v>0.89</c:v>
                </c:pt>
                <c:pt idx="9">
                  <c:v>0.96</c:v>
                </c:pt>
                <c:pt idx="10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E-4D47-B00C-8FD95322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115'!$B$5:$B$28</c:f>
              <c:numCache>
                <c:formatCode>0.00%</c:formatCode>
                <c:ptCount val="24"/>
                <c:pt idx="0">
                  <c:v>2.0363128491620109E-3</c:v>
                </c:pt>
                <c:pt idx="1">
                  <c:v>2.4435754189944137E-3</c:v>
                </c:pt>
                <c:pt idx="2">
                  <c:v>1.7648044692737429E-3</c:v>
                </c:pt>
                <c:pt idx="3">
                  <c:v>2.2173184357541899E-3</c:v>
                </c:pt>
                <c:pt idx="4">
                  <c:v>3.7106145251396649E-3</c:v>
                </c:pt>
                <c:pt idx="5">
                  <c:v>1.0272067039106145E-2</c:v>
                </c:pt>
                <c:pt idx="6">
                  <c:v>3.1766480446927377E-2</c:v>
                </c:pt>
                <c:pt idx="7">
                  <c:v>3.7332402234636873E-2</c:v>
                </c:pt>
                <c:pt idx="8">
                  <c:v>2.9820670391061451E-2</c:v>
                </c:pt>
                <c:pt idx="9">
                  <c:v>2.6834078212290502E-2</c:v>
                </c:pt>
                <c:pt idx="10">
                  <c:v>2.6019553072625698E-2</c:v>
                </c:pt>
                <c:pt idx="11">
                  <c:v>2.7150837988826816E-2</c:v>
                </c:pt>
                <c:pt idx="12">
                  <c:v>2.8146368715083799E-2</c:v>
                </c:pt>
                <c:pt idx="13">
                  <c:v>2.9277653631284914E-2</c:v>
                </c:pt>
                <c:pt idx="14">
                  <c:v>3.1675977653631282E-2</c:v>
                </c:pt>
                <c:pt idx="15">
                  <c:v>3.1404469273743019E-2</c:v>
                </c:pt>
                <c:pt idx="16">
                  <c:v>3.3350279329608941E-2</c:v>
                </c:pt>
                <c:pt idx="17">
                  <c:v>2.8553631284916201E-2</c:v>
                </c:pt>
                <c:pt idx="18">
                  <c:v>2.2444692737430168E-2</c:v>
                </c:pt>
                <c:pt idx="19">
                  <c:v>1.7014525139664803E-2</c:v>
                </c:pt>
                <c:pt idx="20">
                  <c:v>1.2172625698324023E-2</c:v>
                </c:pt>
                <c:pt idx="21">
                  <c:v>8.416759776536312E-3</c:v>
                </c:pt>
                <c:pt idx="22">
                  <c:v>5.4301675977653629E-3</c:v>
                </c:pt>
                <c:pt idx="23">
                  <c:v>3.3486033519553077E-3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C-459E-96BD-0D22340039A7}"/>
            </c:ext>
          </c:extLst>
        </c:ser>
        <c:ser>
          <c:idx val="1"/>
          <c:order val="1"/>
          <c:tx>
            <c:strRef>
              <c:f>'PCS 115'!$C$4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115'!$C$5:$C$28</c:f>
              <c:numCache>
                <c:formatCode>0.00%</c:formatCode>
                <c:ptCount val="24"/>
                <c:pt idx="0">
                  <c:v>3.8324022346368719E-3</c:v>
                </c:pt>
                <c:pt idx="1">
                  <c:v>3.7776536312849164E-3</c:v>
                </c:pt>
                <c:pt idx="2">
                  <c:v>2.5731843575418994E-3</c:v>
                </c:pt>
                <c:pt idx="3">
                  <c:v>2.2994413407821227E-3</c:v>
                </c:pt>
                <c:pt idx="4">
                  <c:v>2.7374301675977654E-3</c:v>
                </c:pt>
                <c:pt idx="5">
                  <c:v>7.5553072625698329E-3</c:v>
                </c:pt>
                <c:pt idx="6">
                  <c:v>2.1242458100558661E-2</c:v>
                </c:pt>
                <c:pt idx="7">
                  <c:v>2.89072625698324E-2</c:v>
                </c:pt>
                <c:pt idx="8">
                  <c:v>2.907150837988827E-2</c:v>
                </c:pt>
                <c:pt idx="9">
                  <c:v>2.7812290502793293E-2</c:v>
                </c:pt>
                <c:pt idx="10">
                  <c:v>2.8414525139664804E-2</c:v>
                </c:pt>
                <c:pt idx="11">
                  <c:v>3.1151955307262572E-2</c:v>
                </c:pt>
                <c:pt idx="12">
                  <c:v>3.4601117318435758E-2</c:v>
                </c:pt>
                <c:pt idx="13">
                  <c:v>3.8050279329608937E-2</c:v>
                </c:pt>
                <c:pt idx="14">
                  <c:v>4.0349720670391061E-2</c:v>
                </c:pt>
                <c:pt idx="15">
                  <c:v>4.489385474860335E-2</c:v>
                </c:pt>
                <c:pt idx="16">
                  <c:v>4.6372067039106145E-2</c:v>
                </c:pt>
                <c:pt idx="17">
                  <c:v>4.4072625698324021E-2</c:v>
                </c:pt>
                <c:pt idx="18">
                  <c:v>3.3232402234636874E-2</c:v>
                </c:pt>
                <c:pt idx="19">
                  <c:v>2.5458100558659217E-2</c:v>
                </c:pt>
                <c:pt idx="20">
                  <c:v>1.9928491620111732E-2</c:v>
                </c:pt>
                <c:pt idx="21">
                  <c:v>1.516536312849162E-2</c:v>
                </c:pt>
                <c:pt idx="22">
                  <c:v>9.6357541899441349E-3</c:v>
                </c:pt>
                <c:pt idx="23">
                  <c:v>6.2960893854748607E-3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C-459E-96BD-0D22340039A7}"/>
            </c:ext>
          </c:extLst>
        </c:ser>
        <c:ser>
          <c:idx val="2"/>
          <c:order val="2"/>
          <c:tx>
            <c:strRef>
              <c:f>'PCS 115'!$D$4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115'!$D$5:$D$28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6.1999999999999998E-3</c:v>
                </c:pt>
                <c:pt idx="2">
                  <c:v>4.3E-3</c:v>
                </c:pt>
                <c:pt idx="3">
                  <c:v>4.4999999999999997E-3</c:v>
                </c:pt>
                <c:pt idx="4">
                  <c:v>6.4000000000000003E-3</c:v>
                </c:pt>
                <c:pt idx="5">
                  <c:v>1.78E-2</c:v>
                </c:pt>
                <c:pt idx="6">
                  <c:v>5.2999999999999999E-2</c:v>
                </c:pt>
                <c:pt idx="7">
                  <c:v>6.6299999999999998E-2</c:v>
                </c:pt>
                <c:pt idx="8">
                  <c:v>5.8900000000000001E-2</c:v>
                </c:pt>
                <c:pt idx="9">
                  <c:v>5.4600000000000003E-2</c:v>
                </c:pt>
                <c:pt idx="10">
                  <c:v>5.4600000000000003E-2</c:v>
                </c:pt>
                <c:pt idx="11">
                  <c:v>5.8599999999999999E-2</c:v>
                </c:pt>
                <c:pt idx="12">
                  <c:v>6.3100000000000003E-2</c:v>
                </c:pt>
                <c:pt idx="13">
                  <c:v>6.7100000000000007E-2</c:v>
                </c:pt>
                <c:pt idx="14">
                  <c:v>7.17E-2</c:v>
                </c:pt>
                <c:pt idx="15">
                  <c:v>7.6100000000000001E-2</c:v>
                </c:pt>
                <c:pt idx="16">
                  <c:v>7.9699999999999993E-2</c:v>
                </c:pt>
                <c:pt idx="17">
                  <c:v>7.2900000000000006E-2</c:v>
                </c:pt>
                <c:pt idx="18">
                  <c:v>5.57E-2</c:v>
                </c:pt>
                <c:pt idx="19">
                  <c:v>4.2500000000000003E-2</c:v>
                </c:pt>
                <c:pt idx="20">
                  <c:v>3.2099999999999997E-2</c:v>
                </c:pt>
                <c:pt idx="21">
                  <c:v>2.35E-2</c:v>
                </c:pt>
                <c:pt idx="22">
                  <c:v>1.4999999999999999E-2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C-459E-96BD-0D223400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115'!$H$5:$H$16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1.1499999999999999</c:v>
                </c:pt>
                <c:pt idx="2">
                  <c:v>1.1100000000000001</c:v>
                </c:pt>
                <c:pt idx="3">
                  <c:v>1.1100000000000001</c:v>
                </c:pt>
                <c:pt idx="4">
                  <c:v>1.04</c:v>
                </c:pt>
                <c:pt idx="5">
                  <c:v>0.76</c:v>
                </c:pt>
                <c:pt idx="6">
                  <c:v>0.75</c:v>
                </c:pt>
                <c:pt idx="7">
                  <c:v>0.84</c:v>
                </c:pt>
                <c:pt idx="8">
                  <c:v>0.92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7-4056-AE39-ED0DAEBA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116'!$B$5:$B$28</c:f>
              <c:numCache>
                <c:formatCode>0.00%</c:formatCode>
                <c:ptCount val="24"/>
                <c:pt idx="0">
                  <c:v>2.1753694581280788E-3</c:v>
                </c:pt>
                <c:pt idx="1">
                  <c:v>1.41871921182266E-3</c:v>
                </c:pt>
                <c:pt idx="2">
                  <c:v>1.3714285714285712E-3</c:v>
                </c:pt>
                <c:pt idx="3">
                  <c:v>1.9862068965517243E-3</c:v>
                </c:pt>
                <c:pt idx="4">
                  <c:v>3.8778325123152717E-3</c:v>
                </c:pt>
                <c:pt idx="5">
                  <c:v>1.1775369458128078E-2</c:v>
                </c:pt>
                <c:pt idx="6">
                  <c:v>2.9414778325123153E-2</c:v>
                </c:pt>
                <c:pt idx="7">
                  <c:v>4.3176354679802957E-2</c:v>
                </c:pt>
                <c:pt idx="8">
                  <c:v>3.5609852216748776E-2</c:v>
                </c:pt>
                <c:pt idx="9">
                  <c:v>2.9083743842364531E-2</c:v>
                </c:pt>
                <c:pt idx="10">
                  <c:v>2.8185221674876845E-2</c:v>
                </c:pt>
                <c:pt idx="11">
                  <c:v>2.889458128078818E-2</c:v>
                </c:pt>
                <c:pt idx="12">
                  <c:v>2.9509359605911327E-2</c:v>
                </c:pt>
                <c:pt idx="13">
                  <c:v>2.8941871921182267E-2</c:v>
                </c:pt>
                <c:pt idx="14">
                  <c:v>3.0076847290640397E-2</c:v>
                </c:pt>
                <c:pt idx="15">
                  <c:v>3.2110344827586207E-2</c:v>
                </c:pt>
                <c:pt idx="16">
                  <c:v>3.2961576354679806E-2</c:v>
                </c:pt>
                <c:pt idx="17">
                  <c:v>3.0218719211822658E-2</c:v>
                </c:pt>
                <c:pt idx="18">
                  <c:v>2.3456157635467979E-2</c:v>
                </c:pt>
                <c:pt idx="19">
                  <c:v>1.7166502463054189E-2</c:v>
                </c:pt>
                <c:pt idx="20">
                  <c:v>1.2721182266009852E-2</c:v>
                </c:pt>
                <c:pt idx="21">
                  <c:v>9.1270935960591128E-3</c:v>
                </c:pt>
                <c:pt idx="22">
                  <c:v>5.9586206896551728E-3</c:v>
                </c:pt>
                <c:pt idx="23">
                  <c:v>3.7359605911330049E-3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0-4684-8620-E6B9CE37E316}"/>
            </c:ext>
          </c:extLst>
        </c:ser>
        <c:ser>
          <c:idx val="1"/>
          <c:order val="1"/>
          <c:tx>
            <c:strRef>
              <c:f>'PCS 116'!$C$4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116'!$C$5:$C$28</c:f>
              <c:numCache>
                <c:formatCode>0.00%</c:formatCode>
                <c:ptCount val="24"/>
                <c:pt idx="0">
                  <c:v>4.4275862068965518E-3</c:v>
                </c:pt>
                <c:pt idx="1">
                  <c:v>2.846305418719212E-3</c:v>
                </c:pt>
                <c:pt idx="2">
                  <c:v>2.4773399014778323E-3</c:v>
                </c:pt>
                <c:pt idx="3">
                  <c:v>1.58128078817734E-3</c:v>
                </c:pt>
                <c:pt idx="4">
                  <c:v>1.9502463054187193E-3</c:v>
                </c:pt>
                <c:pt idx="5">
                  <c:v>4.6911330049261082E-3</c:v>
                </c:pt>
                <c:pt idx="6">
                  <c:v>1.3335467980295565E-2</c:v>
                </c:pt>
                <c:pt idx="7">
                  <c:v>2.0451231527093598E-2</c:v>
                </c:pt>
                <c:pt idx="8">
                  <c:v>2.37192118226601E-2</c:v>
                </c:pt>
                <c:pt idx="9">
                  <c:v>2.530049261083744E-2</c:v>
                </c:pt>
                <c:pt idx="10">
                  <c:v>2.7198029556650245E-2</c:v>
                </c:pt>
                <c:pt idx="11">
                  <c:v>2.972807881773399E-2</c:v>
                </c:pt>
                <c:pt idx="12">
                  <c:v>3.3575862068965519E-2</c:v>
                </c:pt>
                <c:pt idx="13">
                  <c:v>3.6422167487684724E-2</c:v>
                </c:pt>
                <c:pt idx="14">
                  <c:v>3.8846798029556651E-2</c:v>
                </c:pt>
                <c:pt idx="15">
                  <c:v>4.3327093596059109E-2</c:v>
                </c:pt>
                <c:pt idx="16">
                  <c:v>4.986305418719212E-2</c:v>
                </c:pt>
                <c:pt idx="17">
                  <c:v>4.986305418719212E-2</c:v>
                </c:pt>
                <c:pt idx="18">
                  <c:v>3.6527586206896549E-2</c:v>
                </c:pt>
                <c:pt idx="19">
                  <c:v>2.6987192118226602E-2</c:v>
                </c:pt>
                <c:pt idx="20">
                  <c:v>2.0240394088669948E-2</c:v>
                </c:pt>
                <c:pt idx="21">
                  <c:v>1.5443842364532018E-2</c:v>
                </c:pt>
                <c:pt idx="22">
                  <c:v>1.1016256157635467E-2</c:v>
                </c:pt>
                <c:pt idx="23">
                  <c:v>7.2211822660098526E-3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0-4684-8620-E6B9CE37E316}"/>
            </c:ext>
          </c:extLst>
        </c:ser>
        <c:ser>
          <c:idx val="2"/>
          <c:order val="2"/>
          <c:tx>
            <c:strRef>
              <c:f>'PCS 116'!$D$4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116'!$D$5:$D$28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4.1999999999999997E-3</c:v>
                </c:pt>
                <c:pt idx="2">
                  <c:v>3.8E-3</c:v>
                </c:pt>
                <c:pt idx="3">
                  <c:v>3.5999999999999999E-3</c:v>
                </c:pt>
                <c:pt idx="4">
                  <c:v>5.7999999999999996E-3</c:v>
                </c:pt>
                <c:pt idx="5">
                  <c:v>1.6500000000000001E-2</c:v>
                </c:pt>
                <c:pt idx="6">
                  <c:v>4.2900000000000001E-2</c:v>
                </c:pt>
                <c:pt idx="7">
                  <c:v>6.3600000000000004E-2</c:v>
                </c:pt>
                <c:pt idx="8">
                  <c:v>5.9499999999999997E-2</c:v>
                </c:pt>
                <c:pt idx="9">
                  <c:v>5.4399999999999997E-2</c:v>
                </c:pt>
                <c:pt idx="10">
                  <c:v>5.5399999999999998E-2</c:v>
                </c:pt>
                <c:pt idx="11">
                  <c:v>5.8599999999999999E-2</c:v>
                </c:pt>
                <c:pt idx="12">
                  <c:v>6.3100000000000003E-2</c:v>
                </c:pt>
                <c:pt idx="13">
                  <c:v>6.5299999999999997E-2</c:v>
                </c:pt>
                <c:pt idx="14">
                  <c:v>6.88E-2</c:v>
                </c:pt>
                <c:pt idx="15">
                  <c:v>7.5499999999999998E-2</c:v>
                </c:pt>
                <c:pt idx="16">
                  <c:v>8.2900000000000001E-2</c:v>
                </c:pt>
                <c:pt idx="17">
                  <c:v>8.0199999999999994E-2</c:v>
                </c:pt>
                <c:pt idx="18">
                  <c:v>0.06</c:v>
                </c:pt>
                <c:pt idx="19">
                  <c:v>4.41E-2</c:v>
                </c:pt>
                <c:pt idx="20">
                  <c:v>3.3000000000000002E-2</c:v>
                </c:pt>
                <c:pt idx="21">
                  <c:v>2.4500000000000001E-2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0-4684-8620-E6B9CE37E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927-4BFD-83C5-E9F6C151C9F8}"/>
            </c:ext>
          </c:extLst>
        </c:ser>
        <c:ser>
          <c:idx val="1"/>
          <c:order val="1"/>
          <c:tx>
            <c:strRef>
              <c:f>'PCS 116'!$H$4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1.22</c:v>
                </c:pt>
                <c:pt idx="2">
                  <c:v>1.2</c:v>
                </c:pt>
                <c:pt idx="3">
                  <c:v>1.1200000000000001</c:v>
                </c:pt>
                <c:pt idx="4">
                  <c:v>1.04</c:v>
                </c:pt>
                <c:pt idx="5">
                  <c:v>0.68</c:v>
                </c:pt>
                <c:pt idx="6">
                  <c:v>0.68</c:v>
                </c:pt>
                <c:pt idx="7">
                  <c:v>0.84</c:v>
                </c:pt>
                <c:pt idx="8">
                  <c:v>0.99</c:v>
                </c:pt>
                <c:pt idx="9">
                  <c:v>1.01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7-4BFD-83C5-E9F6C151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[6]Sheet1!$B$5:$B$28</c:f>
              <c:numCache>
                <c:formatCode>General</c:formatCode>
                <c:ptCount val="24"/>
                <c:pt idx="0">
                  <c:v>2.1753694581280788E-3</c:v>
                </c:pt>
                <c:pt idx="1">
                  <c:v>1.41871921182266E-3</c:v>
                </c:pt>
                <c:pt idx="2">
                  <c:v>1.3714285714285712E-3</c:v>
                </c:pt>
                <c:pt idx="3">
                  <c:v>1.9862068965517243E-3</c:v>
                </c:pt>
                <c:pt idx="4">
                  <c:v>3.8778325123152717E-3</c:v>
                </c:pt>
                <c:pt idx="5">
                  <c:v>1.1775369458128078E-2</c:v>
                </c:pt>
                <c:pt idx="6">
                  <c:v>2.9414778325123153E-2</c:v>
                </c:pt>
                <c:pt idx="7">
                  <c:v>4.3176354679802957E-2</c:v>
                </c:pt>
                <c:pt idx="8">
                  <c:v>3.5609852216748776E-2</c:v>
                </c:pt>
                <c:pt idx="9">
                  <c:v>2.9083743842364531E-2</c:v>
                </c:pt>
                <c:pt idx="10">
                  <c:v>2.8185221674876845E-2</c:v>
                </c:pt>
                <c:pt idx="11">
                  <c:v>2.889458128078818E-2</c:v>
                </c:pt>
                <c:pt idx="12">
                  <c:v>2.9509359605911327E-2</c:v>
                </c:pt>
                <c:pt idx="13">
                  <c:v>2.8941871921182267E-2</c:v>
                </c:pt>
                <c:pt idx="14">
                  <c:v>3.0076847290640397E-2</c:v>
                </c:pt>
                <c:pt idx="15">
                  <c:v>3.2110344827586207E-2</c:v>
                </c:pt>
                <c:pt idx="16">
                  <c:v>3.2961576354679806E-2</c:v>
                </c:pt>
                <c:pt idx="17">
                  <c:v>3.0218719211822658E-2</c:v>
                </c:pt>
                <c:pt idx="18">
                  <c:v>2.3456157635467979E-2</c:v>
                </c:pt>
                <c:pt idx="19">
                  <c:v>1.7166502463054189E-2</c:v>
                </c:pt>
                <c:pt idx="20">
                  <c:v>1.2721182266009852E-2</c:v>
                </c:pt>
                <c:pt idx="21">
                  <c:v>9.1270935960591128E-3</c:v>
                </c:pt>
                <c:pt idx="22">
                  <c:v>5.9586206896551728E-3</c:v>
                </c:pt>
                <c:pt idx="23">
                  <c:v>3.7359605911330049E-3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5-4D22-A9C0-7AD7167110EB}"/>
            </c:ext>
          </c:extLst>
        </c:ser>
        <c:ser>
          <c:idx val="1"/>
          <c:order val="1"/>
          <c:tx>
            <c:strRef>
              <c:f>[6]Sheet1!$C$4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[6]Sheet1!$C$5:$C$28</c:f>
              <c:numCache>
                <c:formatCode>General</c:formatCode>
                <c:ptCount val="24"/>
                <c:pt idx="0">
                  <c:v>4.4275862068965518E-3</c:v>
                </c:pt>
                <c:pt idx="1">
                  <c:v>2.846305418719212E-3</c:v>
                </c:pt>
                <c:pt idx="2">
                  <c:v>2.4773399014778323E-3</c:v>
                </c:pt>
                <c:pt idx="3">
                  <c:v>1.58128078817734E-3</c:v>
                </c:pt>
                <c:pt idx="4">
                  <c:v>1.9502463054187193E-3</c:v>
                </c:pt>
                <c:pt idx="5">
                  <c:v>4.6911330049261082E-3</c:v>
                </c:pt>
                <c:pt idx="6">
                  <c:v>1.3335467980295565E-2</c:v>
                </c:pt>
                <c:pt idx="7">
                  <c:v>2.0451231527093598E-2</c:v>
                </c:pt>
                <c:pt idx="8">
                  <c:v>2.37192118226601E-2</c:v>
                </c:pt>
                <c:pt idx="9">
                  <c:v>2.530049261083744E-2</c:v>
                </c:pt>
                <c:pt idx="10">
                  <c:v>2.7198029556650245E-2</c:v>
                </c:pt>
                <c:pt idx="11">
                  <c:v>2.972807881773399E-2</c:v>
                </c:pt>
                <c:pt idx="12">
                  <c:v>3.3575862068965519E-2</c:v>
                </c:pt>
                <c:pt idx="13">
                  <c:v>3.6422167487684724E-2</c:v>
                </c:pt>
                <c:pt idx="14">
                  <c:v>3.8846798029556651E-2</c:v>
                </c:pt>
                <c:pt idx="15">
                  <c:v>4.3327093596059109E-2</c:v>
                </c:pt>
                <c:pt idx="16">
                  <c:v>4.986305418719212E-2</c:v>
                </c:pt>
                <c:pt idx="17">
                  <c:v>4.986305418719212E-2</c:v>
                </c:pt>
                <c:pt idx="18">
                  <c:v>3.6527586206896549E-2</c:v>
                </c:pt>
                <c:pt idx="19">
                  <c:v>2.6987192118226602E-2</c:v>
                </c:pt>
                <c:pt idx="20">
                  <c:v>2.0240394088669948E-2</c:v>
                </c:pt>
                <c:pt idx="21">
                  <c:v>1.5443842364532018E-2</c:v>
                </c:pt>
                <c:pt idx="22">
                  <c:v>1.1016256157635467E-2</c:v>
                </c:pt>
                <c:pt idx="23">
                  <c:v>7.2211822660098526E-3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5-4D22-A9C0-7AD7167110EB}"/>
            </c:ext>
          </c:extLst>
        </c:ser>
        <c:ser>
          <c:idx val="2"/>
          <c:order val="2"/>
          <c:tx>
            <c:strRef>
              <c:f>[6]Sheet1!$D$4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4.1999999999999997E-3</c:v>
                </c:pt>
                <c:pt idx="2">
                  <c:v>3.8E-3</c:v>
                </c:pt>
                <c:pt idx="3">
                  <c:v>3.5999999999999999E-3</c:v>
                </c:pt>
                <c:pt idx="4">
                  <c:v>5.7999999999999996E-3</c:v>
                </c:pt>
                <c:pt idx="5">
                  <c:v>1.6500000000000001E-2</c:v>
                </c:pt>
                <c:pt idx="6">
                  <c:v>4.2900000000000001E-2</c:v>
                </c:pt>
                <c:pt idx="7">
                  <c:v>6.3600000000000004E-2</c:v>
                </c:pt>
                <c:pt idx="8">
                  <c:v>5.9499999999999997E-2</c:v>
                </c:pt>
                <c:pt idx="9">
                  <c:v>5.4399999999999997E-2</c:v>
                </c:pt>
                <c:pt idx="10">
                  <c:v>5.5399999999999998E-2</c:v>
                </c:pt>
                <c:pt idx="11">
                  <c:v>5.8599999999999999E-2</c:v>
                </c:pt>
                <c:pt idx="12">
                  <c:v>6.3100000000000003E-2</c:v>
                </c:pt>
                <c:pt idx="13">
                  <c:v>6.5299999999999997E-2</c:v>
                </c:pt>
                <c:pt idx="14">
                  <c:v>6.88E-2</c:v>
                </c:pt>
                <c:pt idx="15">
                  <c:v>7.5499999999999998E-2</c:v>
                </c:pt>
                <c:pt idx="16">
                  <c:v>8.2900000000000001E-2</c:v>
                </c:pt>
                <c:pt idx="17">
                  <c:v>8.0199999999999994E-2</c:v>
                </c:pt>
                <c:pt idx="18">
                  <c:v>0.06</c:v>
                </c:pt>
                <c:pt idx="19">
                  <c:v>4.41E-2</c:v>
                </c:pt>
                <c:pt idx="20">
                  <c:v>3.3000000000000002E-2</c:v>
                </c:pt>
                <c:pt idx="21">
                  <c:v>2.4500000000000001E-2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5-4D22-A9C0-7AD716711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1.22</c:v>
                </c:pt>
                <c:pt idx="2">
                  <c:v>1.2</c:v>
                </c:pt>
                <c:pt idx="3">
                  <c:v>1.1200000000000001</c:v>
                </c:pt>
                <c:pt idx="4">
                  <c:v>1.04</c:v>
                </c:pt>
                <c:pt idx="5">
                  <c:v>0.68</c:v>
                </c:pt>
                <c:pt idx="6">
                  <c:v>0.68</c:v>
                </c:pt>
                <c:pt idx="7">
                  <c:v>0.84</c:v>
                </c:pt>
                <c:pt idx="8">
                  <c:v>0.99</c:v>
                </c:pt>
                <c:pt idx="9">
                  <c:v>1.01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0-4867-8B95-6022C1B3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117'!$B$5:$B$28</c:f>
              <c:numCache>
                <c:formatCode>0.00%</c:formatCode>
                <c:ptCount val="24"/>
                <c:pt idx="0">
                  <c:v>4.5343283582089545E-3</c:v>
                </c:pt>
                <c:pt idx="1">
                  <c:v>3.364179104477612E-3</c:v>
                </c:pt>
                <c:pt idx="2">
                  <c:v>2.9253731343283585E-3</c:v>
                </c:pt>
                <c:pt idx="3">
                  <c:v>1.8039800995024878E-3</c:v>
                </c:pt>
                <c:pt idx="4">
                  <c:v>2.8278606965174129E-3</c:v>
                </c:pt>
                <c:pt idx="5">
                  <c:v>8.3860696517412941E-3</c:v>
                </c:pt>
                <c:pt idx="6">
                  <c:v>1.6869651741293533E-2</c:v>
                </c:pt>
                <c:pt idx="7">
                  <c:v>2.052636815920398E-2</c:v>
                </c:pt>
                <c:pt idx="8">
                  <c:v>2.1647761194029853E-2</c:v>
                </c:pt>
                <c:pt idx="9">
                  <c:v>2.2281592039800992E-2</c:v>
                </c:pt>
                <c:pt idx="10">
                  <c:v>2.398805970149254E-2</c:v>
                </c:pt>
                <c:pt idx="11">
                  <c:v>2.6815920398009951E-2</c:v>
                </c:pt>
                <c:pt idx="12">
                  <c:v>2.9741293532338307E-2</c:v>
                </c:pt>
                <c:pt idx="13">
                  <c:v>3.0618905472636813E-2</c:v>
                </c:pt>
                <c:pt idx="14">
                  <c:v>3.3202985074626865E-2</c:v>
                </c:pt>
                <c:pt idx="15">
                  <c:v>3.83223880597015E-2</c:v>
                </c:pt>
                <c:pt idx="16">
                  <c:v>4.3344278606965173E-2</c:v>
                </c:pt>
                <c:pt idx="17">
                  <c:v>4.4221890547263686E-2</c:v>
                </c:pt>
                <c:pt idx="18">
                  <c:v>3.2764179104477612E-2</c:v>
                </c:pt>
                <c:pt idx="19">
                  <c:v>2.4621890547263683E-2</c:v>
                </c:pt>
                <c:pt idx="20">
                  <c:v>1.9746268656716418E-2</c:v>
                </c:pt>
                <c:pt idx="21">
                  <c:v>1.6577114427860699E-2</c:v>
                </c:pt>
                <c:pt idx="22">
                  <c:v>1.1067661691542288E-2</c:v>
                </c:pt>
                <c:pt idx="23">
                  <c:v>7.3621890547263692E-3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7-47C3-ABF0-3C699C727ABE}"/>
            </c:ext>
          </c:extLst>
        </c:ser>
        <c:ser>
          <c:idx val="1"/>
          <c:order val="1"/>
          <c:tx>
            <c:strRef>
              <c:f>'PCS 117'!$C$4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117'!$C$5:$C$28</c:f>
              <c:numCache>
                <c:formatCode>0.00%</c:formatCode>
                <c:ptCount val="24"/>
                <c:pt idx="0">
                  <c:v>3.8432835820895522E-3</c:v>
                </c:pt>
                <c:pt idx="1">
                  <c:v>2.7671641791044777E-3</c:v>
                </c:pt>
                <c:pt idx="2">
                  <c:v>2.7671641791044777E-3</c:v>
                </c:pt>
                <c:pt idx="3">
                  <c:v>1.6910447761194032E-3</c:v>
                </c:pt>
                <c:pt idx="4">
                  <c:v>3.3308457711442789E-3</c:v>
                </c:pt>
                <c:pt idx="5">
                  <c:v>1.0248756218905473E-2</c:v>
                </c:pt>
                <c:pt idx="6">
                  <c:v>3.4794527363184079E-2</c:v>
                </c:pt>
                <c:pt idx="7">
                  <c:v>4.4069651741293528E-2</c:v>
                </c:pt>
                <c:pt idx="8">
                  <c:v>3.5511940298507461E-2</c:v>
                </c:pt>
                <c:pt idx="9">
                  <c:v>2.92089552238806E-2</c:v>
                </c:pt>
                <c:pt idx="10">
                  <c:v>2.9260199004975125E-2</c:v>
                </c:pt>
                <c:pt idx="11">
                  <c:v>2.9362686567164176E-2</c:v>
                </c:pt>
                <c:pt idx="12">
                  <c:v>3.0951243781094529E-2</c:v>
                </c:pt>
                <c:pt idx="13">
                  <c:v>3.0746268656716418E-2</c:v>
                </c:pt>
                <c:pt idx="14">
                  <c:v>3.1668656716417908E-2</c:v>
                </c:pt>
                <c:pt idx="15">
                  <c:v>3.223233830845771E-2</c:v>
                </c:pt>
                <c:pt idx="16">
                  <c:v>3.2437313432835818E-2</c:v>
                </c:pt>
                <c:pt idx="17">
                  <c:v>3.1668656716417908E-2</c:v>
                </c:pt>
                <c:pt idx="18">
                  <c:v>2.8286567164179103E-2</c:v>
                </c:pt>
                <c:pt idx="19">
                  <c:v>2.3008457711442786E-2</c:v>
                </c:pt>
                <c:pt idx="20">
                  <c:v>1.691044776119403E-2</c:v>
                </c:pt>
                <c:pt idx="21">
                  <c:v>1.3067164179104477E-2</c:v>
                </c:pt>
                <c:pt idx="22">
                  <c:v>8.9164179104477617E-3</c:v>
                </c:pt>
                <c:pt idx="23">
                  <c:v>5.6368159203980094E-3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7-47C3-ABF0-3C699C727ABE}"/>
            </c:ext>
          </c:extLst>
        </c:ser>
        <c:ser>
          <c:idx val="2"/>
          <c:order val="2"/>
          <c:tx>
            <c:strRef>
              <c:f>'PCS 117'!$D$4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117'!$D$5:$D$28</c:f>
              <c:numCache>
                <c:formatCode>0.00%</c:formatCode>
                <c:ptCount val="24"/>
                <c:pt idx="0">
                  <c:v>8.3999999999999995E-3</c:v>
                </c:pt>
                <c:pt idx="1">
                  <c:v>6.1000000000000004E-3</c:v>
                </c:pt>
                <c:pt idx="2">
                  <c:v>5.7000000000000002E-3</c:v>
                </c:pt>
                <c:pt idx="3">
                  <c:v>3.5000000000000001E-3</c:v>
                </c:pt>
                <c:pt idx="4">
                  <c:v>6.1999999999999998E-3</c:v>
                </c:pt>
                <c:pt idx="5">
                  <c:v>1.8700000000000001E-2</c:v>
                </c:pt>
                <c:pt idx="6">
                  <c:v>5.1700000000000003E-2</c:v>
                </c:pt>
                <c:pt idx="7">
                  <c:v>6.4600000000000005E-2</c:v>
                </c:pt>
                <c:pt idx="8">
                  <c:v>5.7200000000000001E-2</c:v>
                </c:pt>
                <c:pt idx="9">
                  <c:v>5.1499999999999997E-2</c:v>
                </c:pt>
                <c:pt idx="10">
                  <c:v>5.33E-2</c:v>
                </c:pt>
                <c:pt idx="11">
                  <c:v>5.62E-2</c:v>
                </c:pt>
                <c:pt idx="12">
                  <c:v>6.0699999999999997E-2</c:v>
                </c:pt>
                <c:pt idx="13">
                  <c:v>6.13E-2</c:v>
                </c:pt>
                <c:pt idx="14">
                  <c:v>6.4899999999999999E-2</c:v>
                </c:pt>
                <c:pt idx="15">
                  <c:v>7.0599999999999996E-2</c:v>
                </c:pt>
                <c:pt idx="16">
                  <c:v>7.5700000000000003E-2</c:v>
                </c:pt>
                <c:pt idx="17">
                  <c:v>7.5899999999999995E-2</c:v>
                </c:pt>
                <c:pt idx="18">
                  <c:v>6.0999999999999999E-2</c:v>
                </c:pt>
                <c:pt idx="19">
                  <c:v>4.7600000000000003E-2</c:v>
                </c:pt>
                <c:pt idx="20">
                  <c:v>3.6600000000000001E-2</c:v>
                </c:pt>
                <c:pt idx="21">
                  <c:v>2.9600000000000001E-2</c:v>
                </c:pt>
                <c:pt idx="22">
                  <c:v>0.02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7-47C3-ABF0-3C699C727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86068962409742"/>
          <c:y val="0.2243280459507779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7C3-49FC-BF9E-F83F43645E7B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1.17</c:v>
                </c:pt>
                <c:pt idx="1">
                  <c:v>1.21</c:v>
                </c:pt>
                <c:pt idx="2">
                  <c:v>1.24</c:v>
                </c:pt>
                <c:pt idx="3">
                  <c:v>1.07</c:v>
                </c:pt>
                <c:pt idx="4">
                  <c:v>0.9</c:v>
                </c:pt>
                <c:pt idx="7">
                  <c:v>0.77</c:v>
                </c:pt>
                <c:pt idx="8">
                  <c:v>0.77</c:v>
                </c:pt>
                <c:pt idx="9">
                  <c:v>0.84</c:v>
                </c:pt>
                <c:pt idx="10">
                  <c:v>0.93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D-43A9-A453-7DA16214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819917753195828"/>
          <c:y val="7.32565572160622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A76-4901-890E-038E654B7D1E}"/>
            </c:ext>
          </c:extLst>
        </c:ser>
        <c:ser>
          <c:idx val="1"/>
          <c:order val="1"/>
          <c:tx>
            <c:strRef>
              <c:f>'PCS 11'!$H$4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1.04</c:v>
                </c:pt>
                <c:pt idx="3">
                  <c:v>1.03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0.97</c:v>
                </c:pt>
                <c:pt idx="8">
                  <c:v>0.99</c:v>
                </c:pt>
                <c:pt idx="9">
                  <c:v>1.04</c:v>
                </c:pt>
                <c:pt idx="10">
                  <c:v>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A-49FD-A215-7C3402EF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173-47A1-ABA0-9BE2CB9D6F05}"/>
            </c:ext>
          </c:extLst>
        </c:ser>
        <c:ser>
          <c:idx val="1"/>
          <c:order val="1"/>
          <c:tx>
            <c:strRef>
              <c:f>'PCS 117'!$H$4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1.08</c:v>
                </c:pt>
                <c:pt idx="3">
                  <c:v>1.08</c:v>
                </c:pt>
                <c:pt idx="4">
                  <c:v>1.03</c:v>
                </c:pt>
                <c:pt idx="5">
                  <c:v>0.92</c:v>
                </c:pt>
                <c:pt idx="6">
                  <c:v>0.92</c:v>
                </c:pt>
                <c:pt idx="7">
                  <c:v>0.95</c:v>
                </c:pt>
                <c:pt idx="8">
                  <c:v>0.95</c:v>
                </c:pt>
                <c:pt idx="9">
                  <c:v>0.96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3-47A1-ABA0-9BE2CB9D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118'!$B$5:$B$28</c:f>
              <c:numCache>
                <c:formatCode>0.00%</c:formatCode>
                <c:ptCount val="24"/>
                <c:pt idx="0">
                  <c:v>3.8111413043478261E-3</c:v>
                </c:pt>
                <c:pt idx="1">
                  <c:v>2.5407608695652176E-3</c:v>
                </c:pt>
                <c:pt idx="2">
                  <c:v>2.2358695652173913E-3</c:v>
                </c:pt>
                <c:pt idx="3">
                  <c:v>1.9817934782608692E-3</c:v>
                </c:pt>
                <c:pt idx="4">
                  <c:v>3.3029891304347824E-3</c:v>
                </c:pt>
                <c:pt idx="5">
                  <c:v>7.3682065217391315E-3</c:v>
                </c:pt>
                <c:pt idx="6">
                  <c:v>1.7327989130434783E-2</c:v>
                </c:pt>
                <c:pt idx="7">
                  <c:v>1.9360597826086956E-2</c:v>
                </c:pt>
                <c:pt idx="8">
                  <c:v>2.4696195652173913E-2</c:v>
                </c:pt>
                <c:pt idx="9">
                  <c:v>2.4747010869565218E-2</c:v>
                </c:pt>
                <c:pt idx="10">
                  <c:v>2.7135326086956523E-2</c:v>
                </c:pt>
                <c:pt idx="11">
                  <c:v>2.9676086956521738E-2</c:v>
                </c:pt>
                <c:pt idx="12">
                  <c:v>3.2521739130434782E-2</c:v>
                </c:pt>
                <c:pt idx="13">
                  <c:v>3.3029891304347823E-2</c:v>
                </c:pt>
                <c:pt idx="14">
                  <c:v>3.5621467391304347E-2</c:v>
                </c:pt>
                <c:pt idx="15">
                  <c:v>3.9280163043478263E-2</c:v>
                </c:pt>
                <c:pt idx="16">
                  <c:v>4.2837228260869567E-2</c:v>
                </c:pt>
                <c:pt idx="17">
                  <c:v>4.4564945652173914E-2</c:v>
                </c:pt>
                <c:pt idx="18">
                  <c:v>3.5723097826086958E-2</c:v>
                </c:pt>
                <c:pt idx="19">
                  <c:v>2.6220652173913041E-2</c:v>
                </c:pt>
                <c:pt idx="20">
                  <c:v>2.1748913043478261E-2</c:v>
                </c:pt>
                <c:pt idx="21">
                  <c:v>1.5905163043478263E-2</c:v>
                </c:pt>
                <c:pt idx="22">
                  <c:v>1.0315489130434782E-2</c:v>
                </c:pt>
                <c:pt idx="23">
                  <c:v>6.2502717391304348E-3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D-436F-BFC0-6F38935D9D19}"/>
            </c:ext>
          </c:extLst>
        </c:ser>
        <c:ser>
          <c:idx val="1"/>
          <c:order val="1"/>
          <c:tx>
            <c:strRef>
              <c:f>'PCS 118'!$C$4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118'!$C$5:$C$28</c:f>
              <c:numCache>
                <c:formatCode>0.00%</c:formatCode>
                <c:ptCount val="24"/>
                <c:pt idx="0">
                  <c:v>2.2625000000000002E-3</c:v>
                </c:pt>
                <c:pt idx="1">
                  <c:v>1.5739130434782608E-3</c:v>
                </c:pt>
                <c:pt idx="2">
                  <c:v>1.7214673913043478E-3</c:v>
                </c:pt>
                <c:pt idx="3">
                  <c:v>2.6067934782608698E-3</c:v>
                </c:pt>
                <c:pt idx="4">
                  <c:v>6.9350543478260869E-3</c:v>
                </c:pt>
                <c:pt idx="5">
                  <c:v>2.2182336956521741E-2</c:v>
                </c:pt>
                <c:pt idx="6">
                  <c:v>3.5216304347826091E-2</c:v>
                </c:pt>
                <c:pt idx="7">
                  <c:v>3.1920923913043478E-2</c:v>
                </c:pt>
                <c:pt idx="8">
                  <c:v>3.5708152173913044E-2</c:v>
                </c:pt>
                <c:pt idx="9">
                  <c:v>3.3101358695652172E-2</c:v>
                </c:pt>
                <c:pt idx="10">
                  <c:v>3.3740760869565213E-2</c:v>
                </c:pt>
                <c:pt idx="11">
                  <c:v>3.2806250000000002E-2</c:v>
                </c:pt>
                <c:pt idx="12">
                  <c:v>3.2658695652173914E-2</c:v>
                </c:pt>
                <c:pt idx="13">
                  <c:v>3.0543750000000001E-2</c:v>
                </c:pt>
                <c:pt idx="14">
                  <c:v>3.098641304347826E-2</c:v>
                </c:pt>
                <c:pt idx="15">
                  <c:v>2.8969836956521736E-2</c:v>
                </c:pt>
                <c:pt idx="16">
                  <c:v>2.7838586956521739E-2</c:v>
                </c:pt>
                <c:pt idx="17">
                  <c:v>2.7248369565217392E-2</c:v>
                </c:pt>
                <c:pt idx="18">
                  <c:v>2.4051358695652173E-2</c:v>
                </c:pt>
                <c:pt idx="19">
                  <c:v>1.7706521739130433E-2</c:v>
                </c:pt>
                <c:pt idx="20">
                  <c:v>1.3378260869565218E-2</c:v>
                </c:pt>
                <c:pt idx="21">
                  <c:v>9.1483695652173902E-3</c:v>
                </c:pt>
                <c:pt idx="22">
                  <c:v>5.9513586956521734E-3</c:v>
                </c:pt>
                <c:pt idx="23">
                  <c:v>3.5413043478260868E-3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D-436F-BFC0-6F38935D9D19}"/>
            </c:ext>
          </c:extLst>
        </c:ser>
        <c:ser>
          <c:idx val="2"/>
          <c:order val="2"/>
          <c:tx>
            <c:strRef>
              <c:f>'PCS 118'!$D$4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118'!$D$5:$D$28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3.8999999999999998E-3</c:v>
                </c:pt>
                <c:pt idx="3">
                  <c:v>4.5999999999999999E-3</c:v>
                </c:pt>
                <c:pt idx="4">
                  <c:v>1.03E-2</c:v>
                </c:pt>
                <c:pt idx="5">
                  <c:v>2.9600000000000001E-2</c:v>
                </c:pt>
                <c:pt idx="6">
                  <c:v>5.2699999999999997E-2</c:v>
                </c:pt>
                <c:pt idx="7">
                  <c:v>5.1400000000000001E-2</c:v>
                </c:pt>
                <c:pt idx="8">
                  <c:v>6.0499999999999998E-2</c:v>
                </c:pt>
                <c:pt idx="9">
                  <c:v>5.79E-2</c:v>
                </c:pt>
                <c:pt idx="10">
                  <c:v>6.08E-2</c:v>
                </c:pt>
                <c:pt idx="11">
                  <c:v>6.2399999999999997E-2</c:v>
                </c:pt>
                <c:pt idx="12">
                  <c:v>6.5100000000000005E-2</c:v>
                </c:pt>
                <c:pt idx="13">
                  <c:v>6.3600000000000004E-2</c:v>
                </c:pt>
                <c:pt idx="14">
                  <c:v>6.6600000000000006E-2</c:v>
                </c:pt>
                <c:pt idx="15">
                  <c:v>6.8099999999999994E-2</c:v>
                </c:pt>
                <c:pt idx="16">
                  <c:v>7.0699999999999999E-2</c:v>
                </c:pt>
                <c:pt idx="17">
                  <c:v>7.1800000000000003E-2</c:v>
                </c:pt>
                <c:pt idx="18">
                  <c:v>5.9799999999999999E-2</c:v>
                </c:pt>
                <c:pt idx="19">
                  <c:v>4.3900000000000002E-2</c:v>
                </c:pt>
                <c:pt idx="20">
                  <c:v>3.5099999999999999E-2</c:v>
                </c:pt>
                <c:pt idx="21">
                  <c:v>2.5000000000000001E-2</c:v>
                </c:pt>
                <c:pt idx="22">
                  <c:v>1.6299999999999999E-2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D-436F-BFC0-6F38935D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F83-499F-98EB-99AE582282FB}"/>
            </c:ext>
          </c:extLst>
        </c:ser>
        <c:ser>
          <c:idx val="1"/>
          <c:order val="1"/>
          <c:tx>
            <c:strRef>
              <c:f>'PCS 118'!$H$4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1.05</c:v>
                </c:pt>
                <c:pt idx="2">
                  <c:v>1.06</c:v>
                </c:pt>
                <c:pt idx="3">
                  <c:v>1.04</c:v>
                </c:pt>
                <c:pt idx="4">
                  <c:v>1.01</c:v>
                </c:pt>
                <c:pt idx="5">
                  <c:v>0.98</c:v>
                </c:pt>
                <c:pt idx="6">
                  <c:v>0.97</c:v>
                </c:pt>
                <c:pt idx="7">
                  <c:v>0.99</c:v>
                </c:pt>
                <c:pt idx="8">
                  <c:v>0.94</c:v>
                </c:pt>
                <c:pt idx="9">
                  <c:v>0.98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99F-98EB-99AE5822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119'!$B$5:$B$28</c:f>
              <c:numCache>
                <c:formatCode>0.00%</c:formatCode>
                <c:ptCount val="24"/>
                <c:pt idx="0">
                  <c:v>2.6793814432989689E-3</c:v>
                </c:pt>
                <c:pt idx="1">
                  <c:v>1.9680412371134021E-3</c:v>
                </c:pt>
                <c:pt idx="2">
                  <c:v>1.636082474226804E-3</c:v>
                </c:pt>
                <c:pt idx="3">
                  <c:v>8.2989690721649496E-4</c:v>
                </c:pt>
                <c:pt idx="4">
                  <c:v>7.8247422680412368E-4</c:v>
                </c:pt>
                <c:pt idx="5">
                  <c:v>1.636082474226804E-3</c:v>
                </c:pt>
                <c:pt idx="6">
                  <c:v>4.8371134020618557E-3</c:v>
                </c:pt>
                <c:pt idx="7">
                  <c:v>7.8247422680412376E-3</c:v>
                </c:pt>
                <c:pt idx="8">
                  <c:v>9.721649484536082E-3</c:v>
                </c:pt>
                <c:pt idx="9">
                  <c:v>1.1357731958762886E-2</c:v>
                </c:pt>
                <c:pt idx="10">
                  <c:v>1.3491752577319589E-2</c:v>
                </c:pt>
                <c:pt idx="11">
                  <c:v>1.550721649484536E-2</c:v>
                </c:pt>
                <c:pt idx="12">
                  <c:v>1.7285567010309279E-2</c:v>
                </c:pt>
                <c:pt idx="13">
                  <c:v>1.8020618556701028E-2</c:v>
                </c:pt>
                <c:pt idx="14">
                  <c:v>1.8803092783505154E-2</c:v>
                </c:pt>
                <c:pt idx="15">
                  <c:v>1.9135051546391751E-2</c:v>
                </c:pt>
                <c:pt idx="16">
                  <c:v>1.951443298969072E-2</c:v>
                </c:pt>
                <c:pt idx="17">
                  <c:v>1.9016494845360821E-2</c:v>
                </c:pt>
                <c:pt idx="18">
                  <c:v>1.4843298969072168E-2</c:v>
                </c:pt>
                <c:pt idx="19">
                  <c:v>1.187938144329897E-2</c:v>
                </c:pt>
                <c:pt idx="20">
                  <c:v>9.4134020618556712E-3</c:v>
                </c:pt>
                <c:pt idx="21">
                  <c:v>7.777319587628867E-3</c:v>
                </c:pt>
                <c:pt idx="22">
                  <c:v>5.3587628865979378E-3</c:v>
                </c:pt>
                <c:pt idx="23">
                  <c:v>3.7938144329896914E-3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5-4374-B0DD-887A276A8D0D}"/>
            </c:ext>
          </c:extLst>
        </c:ser>
        <c:ser>
          <c:idx val="1"/>
          <c:order val="1"/>
          <c:tx>
            <c:strRef>
              <c:f>'PCS 119'!$C$4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119'!$C$5:$C$28</c:f>
              <c:numCache>
                <c:formatCode>0.00%</c:formatCode>
                <c:ptCount val="24"/>
                <c:pt idx="0">
                  <c:v>6.1030927835051549E-3</c:v>
                </c:pt>
                <c:pt idx="1">
                  <c:v>4.8061855670103086E-3</c:v>
                </c:pt>
                <c:pt idx="2">
                  <c:v>4.7298969072164946E-3</c:v>
                </c:pt>
                <c:pt idx="3">
                  <c:v>4.1195876288659793E-3</c:v>
                </c:pt>
                <c:pt idx="4">
                  <c:v>8.0103092783505164E-3</c:v>
                </c:pt>
                <c:pt idx="5">
                  <c:v>1.9835051546391751E-2</c:v>
                </c:pt>
                <c:pt idx="6">
                  <c:v>4.958762886597938E-2</c:v>
                </c:pt>
                <c:pt idx="7">
                  <c:v>6.1030927835051547E-2</c:v>
                </c:pt>
                <c:pt idx="8">
                  <c:v>5.8971134020618557E-2</c:v>
                </c:pt>
                <c:pt idx="9">
                  <c:v>5.0121649484536075E-2</c:v>
                </c:pt>
                <c:pt idx="10">
                  <c:v>4.8977319587628861E-2</c:v>
                </c:pt>
                <c:pt idx="11">
                  <c:v>4.8443298969072165E-2</c:v>
                </c:pt>
                <c:pt idx="12">
                  <c:v>4.9206185567010313E-2</c:v>
                </c:pt>
                <c:pt idx="13">
                  <c:v>4.9053608247422678E-2</c:v>
                </c:pt>
                <c:pt idx="14">
                  <c:v>4.7909278350515463E-2</c:v>
                </c:pt>
                <c:pt idx="15">
                  <c:v>4.4247422680412374E-2</c:v>
                </c:pt>
                <c:pt idx="16">
                  <c:v>4.2187628865979383E-2</c:v>
                </c:pt>
                <c:pt idx="17">
                  <c:v>4.0204123711340203E-2</c:v>
                </c:pt>
                <c:pt idx="18">
                  <c:v>3.516907216494846E-2</c:v>
                </c:pt>
                <c:pt idx="19">
                  <c:v>2.7540206185567007E-2</c:v>
                </c:pt>
                <c:pt idx="20">
                  <c:v>2.2428865979381443E-2</c:v>
                </c:pt>
                <c:pt idx="21">
                  <c:v>1.7851546391752578E-2</c:v>
                </c:pt>
                <c:pt idx="22">
                  <c:v>1.3350515463917526E-2</c:v>
                </c:pt>
                <c:pt idx="23">
                  <c:v>9.078350515463917E-3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5-4374-B0DD-887A276A8D0D}"/>
            </c:ext>
          </c:extLst>
        </c:ser>
        <c:ser>
          <c:idx val="2"/>
          <c:order val="2"/>
          <c:tx>
            <c:strRef>
              <c:f>'PCS 119'!$D$4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119'!$D$5:$D$28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6.7999999999999996E-3</c:v>
                </c:pt>
                <c:pt idx="2">
                  <c:v>6.3E-3</c:v>
                </c:pt>
                <c:pt idx="3">
                  <c:v>4.8999999999999998E-3</c:v>
                </c:pt>
                <c:pt idx="4">
                  <c:v>8.8000000000000005E-3</c:v>
                </c:pt>
                <c:pt idx="5">
                  <c:v>2.1499999999999998E-2</c:v>
                </c:pt>
                <c:pt idx="6">
                  <c:v>5.4600000000000003E-2</c:v>
                </c:pt>
                <c:pt idx="7">
                  <c:v>6.9000000000000006E-2</c:v>
                </c:pt>
                <c:pt idx="8">
                  <c:v>6.8900000000000003E-2</c:v>
                </c:pt>
                <c:pt idx="9">
                  <c:v>6.1499999999999999E-2</c:v>
                </c:pt>
                <c:pt idx="10">
                  <c:v>6.25E-2</c:v>
                </c:pt>
                <c:pt idx="11">
                  <c:v>6.3899999999999998E-2</c:v>
                </c:pt>
                <c:pt idx="12">
                  <c:v>6.6500000000000004E-2</c:v>
                </c:pt>
                <c:pt idx="13">
                  <c:v>6.7000000000000004E-2</c:v>
                </c:pt>
                <c:pt idx="14">
                  <c:v>6.6699999999999995E-2</c:v>
                </c:pt>
                <c:pt idx="15">
                  <c:v>6.3299999999999995E-2</c:v>
                </c:pt>
                <c:pt idx="16">
                  <c:v>6.1699999999999998E-2</c:v>
                </c:pt>
                <c:pt idx="17">
                  <c:v>5.91E-2</c:v>
                </c:pt>
                <c:pt idx="18">
                  <c:v>0.05</c:v>
                </c:pt>
                <c:pt idx="19">
                  <c:v>3.9399999999999998E-2</c:v>
                </c:pt>
                <c:pt idx="20">
                  <c:v>3.1800000000000002E-2</c:v>
                </c:pt>
                <c:pt idx="21">
                  <c:v>2.5600000000000001E-2</c:v>
                </c:pt>
                <c:pt idx="22">
                  <c:v>1.8700000000000001E-2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5-4374-B0DD-887A276A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7363937998316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B07-49B4-8B9C-AE403F216D35}"/>
            </c:ext>
          </c:extLst>
        </c:ser>
        <c:ser>
          <c:idx val="1"/>
          <c:order val="1"/>
          <c:tx>
            <c:strRef>
              <c:f>'PCS 119'!$H$4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1.01</c:v>
                </c:pt>
                <c:pt idx="2">
                  <c:v>0.94</c:v>
                </c:pt>
                <c:pt idx="3">
                  <c:v>1.08</c:v>
                </c:pt>
                <c:pt idx="4">
                  <c:v>0.98</c:v>
                </c:pt>
                <c:pt idx="5">
                  <c:v>1.1599999999999999</c:v>
                </c:pt>
                <c:pt idx="6">
                  <c:v>1.2</c:v>
                </c:pt>
                <c:pt idx="7">
                  <c:v>1.08</c:v>
                </c:pt>
                <c:pt idx="8">
                  <c:v>0.9</c:v>
                </c:pt>
                <c:pt idx="9">
                  <c:v>0.88</c:v>
                </c:pt>
                <c:pt idx="10">
                  <c:v>0.95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7-49B4-8B9C-AE403F21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120'!$B$5:$B$28</c:f>
              <c:numCache>
                <c:formatCode>0.00%</c:formatCode>
                <c:ptCount val="24"/>
                <c:pt idx="0">
                  <c:v>8.7391304347826096E-4</c:v>
                </c:pt>
                <c:pt idx="1">
                  <c:v>4.8550724637681162E-4</c:v>
                </c:pt>
                <c:pt idx="2">
                  <c:v>3.3985507246376813E-4</c:v>
                </c:pt>
                <c:pt idx="3">
                  <c:v>3.8840579710144928E-4</c:v>
                </c:pt>
                <c:pt idx="4">
                  <c:v>1.0195652173913042E-3</c:v>
                </c:pt>
                <c:pt idx="5">
                  <c:v>1.796376811594203E-3</c:v>
                </c:pt>
                <c:pt idx="6">
                  <c:v>4.7579710144927531E-3</c:v>
                </c:pt>
                <c:pt idx="7">
                  <c:v>1.0972463768115941E-2</c:v>
                </c:pt>
                <c:pt idx="8">
                  <c:v>1.5487681159420289E-2</c:v>
                </c:pt>
                <c:pt idx="9">
                  <c:v>2.039130434782609E-2</c:v>
                </c:pt>
                <c:pt idx="10">
                  <c:v>2.646014492753623E-2</c:v>
                </c:pt>
                <c:pt idx="11">
                  <c:v>3.3111594202898553E-2</c:v>
                </c:pt>
                <c:pt idx="12">
                  <c:v>3.7918115942028985E-2</c:v>
                </c:pt>
                <c:pt idx="13">
                  <c:v>4.1073913043478259E-2</c:v>
                </c:pt>
                <c:pt idx="14">
                  <c:v>4.8744927536231886E-2</c:v>
                </c:pt>
                <c:pt idx="15">
                  <c:v>5.6124637681159419E-2</c:v>
                </c:pt>
                <c:pt idx="16">
                  <c:v>5.427971014492753E-2</c:v>
                </c:pt>
                <c:pt idx="17">
                  <c:v>4.8744927536231886E-2</c:v>
                </c:pt>
                <c:pt idx="18">
                  <c:v>3.282028985507246E-2</c:v>
                </c:pt>
                <c:pt idx="19">
                  <c:v>1.8206521739130434E-2</c:v>
                </c:pt>
                <c:pt idx="20">
                  <c:v>1.4128260869565217E-2</c:v>
                </c:pt>
                <c:pt idx="21">
                  <c:v>9.7586956521739116E-3</c:v>
                </c:pt>
                <c:pt idx="22">
                  <c:v>5.4862318840579703E-3</c:v>
                </c:pt>
                <c:pt idx="23">
                  <c:v>2.0876811594202896E-3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7CC-8660-490F136E79EC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120'!$C$5:$C$28</c:f>
              <c:numCache>
                <c:formatCode>0.00%</c:formatCode>
                <c:ptCount val="24"/>
                <c:pt idx="0">
                  <c:v>9.260869565217391E-4</c:v>
                </c:pt>
                <c:pt idx="1">
                  <c:v>5.659420289855073E-4</c:v>
                </c:pt>
                <c:pt idx="2">
                  <c:v>3.6014492753623186E-4</c:v>
                </c:pt>
                <c:pt idx="3">
                  <c:v>4.1159420289855076E-4</c:v>
                </c:pt>
                <c:pt idx="4">
                  <c:v>1.646376811594203E-3</c:v>
                </c:pt>
                <c:pt idx="5">
                  <c:v>7.7688405797101453E-3</c:v>
                </c:pt>
                <c:pt idx="6">
                  <c:v>3.8535507246376811E-2</c:v>
                </c:pt>
                <c:pt idx="7">
                  <c:v>5.8240579710144923E-2</c:v>
                </c:pt>
                <c:pt idx="8">
                  <c:v>5.8857971014492756E-2</c:v>
                </c:pt>
                <c:pt idx="9">
                  <c:v>5.4484782608695652E-2</c:v>
                </c:pt>
                <c:pt idx="10">
                  <c:v>4.5069565217391305E-2</c:v>
                </c:pt>
                <c:pt idx="11">
                  <c:v>4.0078985507246381E-2</c:v>
                </c:pt>
                <c:pt idx="12">
                  <c:v>3.6683333333333332E-2</c:v>
                </c:pt>
                <c:pt idx="13">
                  <c:v>3.3339130434782607E-2</c:v>
                </c:pt>
                <c:pt idx="14">
                  <c:v>2.9120289855072461E-2</c:v>
                </c:pt>
                <c:pt idx="15">
                  <c:v>2.6444927536231885E-2</c:v>
                </c:pt>
                <c:pt idx="16">
                  <c:v>2.2226086956521743E-2</c:v>
                </c:pt>
                <c:pt idx="17">
                  <c:v>1.8058695652173915E-2</c:v>
                </c:pt>
                <c:pt idx="18">
                  <c:v>1.4148550724637681E-2</c:v>
                </c:pt>
                <c:pt idx="19">
                  <c:v>1.0289855072463768E-2</c:v>
                </c:pt>
                <c:pt idx="20">
                  <c:v>7.2543478260869562E-3</c:v>
                </c:pt>
                <c:pt idx="21">
                  <c:v>5.2478260869565216E-3</c:v>
                </c:pt>
                <c:pt idx="22">
                  <c:v>3.1384057971014494E-3</c:v>
                </c:pt>
                <c:pt idx="23">
                  <c:v>1.646376811594203E-3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7CC-8660-490F136E79EC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120'!$D$5:$D$28</c:f>
              <c:numCache>
                <c:formatCode>0.00%</c:formatCode>
                <c:ptCount val="24"/>
                <c:pt idx="0">
                  <c:v>1.8E-3</c:v>
                </c:pt>
                <c:pt idx="1">
                  <c:v>1.1000000000000001E-3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2.7000000000000001E-3</c:v>
                </c:pt>
                <c:pt idx="5">
                  <c:v>9.4999999999999998E-3</c:v>
                </c:pt>
                <c:pt idx="6">
                  <c:v>4.3099999999999999E-2</c:v>
                </c:pt>
                <c:pt idx="7">
                  <c:v>6.9000000000000006E-2</c:v>
                </c:pt>
                <c:pt idx="8">
                  <c:v>7.3999999999999996E-2</c:v>
                </c:pt>
                <c:pt idx="9">
                  <c:v>7.4800000000000005E-2</c:v>
                </c:pt>
                <c:pt idx="10">
                  <c:v>7.1300000000000002E-2</c:v>
                </c:pt>
                <c:pt idx="11">
                  <c:v>7.2999999999999995E-2</c:v>
                </c:pt>
                <c:pt idx="12">
                  <c:v>7.4499999999999997E-2</c:v>
                </c:pt>
                <c:pt idx="13">
                  <c:v>7.4399999999999994E-2</c:v>
                </c:pt>
                <c:pt idx="14">
                  <c:v>7.8E-2</c:v>
                </c:pt>
                <c:pt idx="15">
                  <c:v>8.2799999999999999E-2</c:v>
                </c:pt>
                <c:pt idx="16">
                  <c:v>7.6700000000000004E-2</c:v>
                </c:pt>
                <c:pt idx="17">
                  <c:v>6.7000000000000004E-2</c:v>
                </c:pt>
                <c:pt idx="18">
                  <c:v>4.7100000000000003E-2</c:v>
                </c:pt>
                <c:pt idx="19">
                  <c:v>2.8500000000000001E-2</c:v>
                </c:pt>
                <c:pt idx="20">
                  <c:v>2.1399999999999999E-2</c:v>
                </c:pt>
                <c:pt idx="21">
                  <c:v>1.4999999999999999E-2</c:v>
                </c:pt>
                <c:pt idx="22">
                  <c:v>8.6999999999999994E-3</c:v>
                </c:pt>
                <c:pt idx="23">
                  <c:v>3.7000000000000002E-3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7CC-8660-490F136E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D3-4541-B2EE-7ADEE9482E7A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2" formatCode="General">
                  <c:v>1.19</c:v>
                </c:pt>
                <c:pt idx="3" formatCode="General">
                  <c:v>1.0900000000000001</c:v>
                </c:pt>
                <c:pt idx="4" formatCode="General">
                  <c:v>1.04</c:v>
                </c:pt>
                <c:pt idx="5" formatCode="General">
                  <c:v>1.01</c:v>
                </c:pt>
                <c:pt idx="6" formatCode="General">
                  <c:v>1</c:v>
                </c:pt>
                <c:pt idx="7" formatCode="General">
                  <c:v>0.98</c:v>
                </c:pt>
                <c:pt idx="8" formatCode="General">
                  <c:v>0.98</c:v>
                </c:pt>
                <c:pt idx="9" formatCode="General">
                  <c:v>1.03</c:v>
                </c:pt>
                <c:pt idx="10" formatCode="General">
                  <c:v>1.03</c:v>
                </c:pt>
                <c:pt idx="11" formatCode="General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3-4541-B2EE-7ADEE948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121'!$B$5:$B$28</c:f>
              <c:numCache>
                <c:formatCode>0.00%</c:formatCode>
                <c:ptCount val="24"/>
                <c:pt idx="0">
                  <c:v>2.8965517241379309E-3</c:v>
                </c:pt>
                <c:pt idx="1">
                  <c:v>2.0172413793103448E-3</c:v>
                </c:pt>
                <c:pt idx="2">
                  <c:v>2.2241379310344827E-3</c:v>
                </c:pt>
                <c:pt idx="3">
                  <c:v>3.620689655172414E-3</c:v>
                </c:pt>
                <c:pt idx="4">
                  <c:v>7.8103448275862073E-3</c:v>
                </c:pt>
                <c:pt idx="5">
                  <c:v>2.1206896551724138E-2</c:v>
                </c:pt>
                <c:pt idx="6">
                  <c:v>4.1017241379310343E-2</c:v>
                </c:pt>
                <c:pt idx="7">
                  <c:v>3.7551724137931036E-2</c:v>
                </c:pt>
                <c:pt idx="8">
                  <c:v>3.7034482758620688E-2</c:v>
                </c:pt>
                <c:pt idx="9">
                  <c:v>3.6155172413793103E-2</c:v>
                </c:pt>
                <c:pt idx="10">
                  <c:v>3.5120689655172413E-2</c:v>
                </c:pt>
                <c:pt idx="11">
                  <c:v>3.3413793103448275E-2</c:v>
                </c:pt>
                <c:pt idx="12">
                  <c:v>3.2120689655172417E-2</c:v>
                </c:pt>
                <c:pt idx="13">
                  <c:v>3.0827586206896549E-2</c:v>
                </c:pt>
                <c:pt idx="14">
                  <c:v>3.0672413793103447E-2</c:v>
                </c:pt>
                <c:pt idx="15">
                  <c:v>2.9120689655172418E-2</c:v>
                </c:pt>
                <c:pt idx="16">
                  <c:v>2.8706896551724138E-2</c:v>
                </c:pt>
                <c:pt idx="17">
                  <c:v>2.782758620689655E-2</c:v>
                </c:pt>
                <c:pt idx="18">
                  <c:v>2.4775862068965513E-2</c:v>
                </c:pt>
                <c:pt idx="19">
                  <c:v>1.7637931034482756E-2</c:v>
                </c:pt>
                <c:pt idx="20">
                  <c:v>1.2982758620689656E-2</c:v>
                </c:pt>
                <c:pt idx="21">
                  <c:v>1.0396551724137932E-2</c:v>
                </c:pt>
                <c:pt idx="22">
                  <c:v>7.3448275862068972E-3</c:v>
                </c:pt>
                <c:pt idx="23">
                  <c:v>4.7586206896551722E-3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B-4FAD-8D6C-476846C7620B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121'!$C$5:$C$28</c:f>
              <c:numCache>
                <c:formatCode>0.00%</c:formatCode>
                <c:ptCount val="24"/>
                <c:pt idx="0">
                  <c:v>4.2482758620689658E-3</c:v>
                </c:pt>
                <c:pt idx="1">
                  <c:v>2.8E-3</c:v>
                </c:pt>
                <c:pt idx="2">
                  <c:v>2.3172413793103447E-3</c:v>
                </c:pt>
                <c:pt idx="3">
                  <c:v>1.5931034482758622E-3</c:v>
                </c:pt>
                <c:pt idx="4">
                  <c:v>1.8344827586206896E-3</c:v>
                </c:pt>
                <c:pt idx="5">
                  <c:v>3.8620689655172414E-3</c:v>
                </c:pt>
                <c:pt idx="6">
                  <c:v>1.1972413793103447E-2</c:v>
                </c:pt>
                <c:pt idx="7">
                  <c:v>2.003448275862069E-2</c:v>
                </c:pt>
                <c:pt idx="8">
                  <c:v>2.0662068965517241E-2</c:v>
                </c:pt>
                <c:pt idx="9">
                  <c:v>2.0227586206896551E-2</c:v>
                </c:pt>
                <c:pt idx="10">
                  <c:v>2.2641379310344826E-2</c:v>
                </c:pt>
                <c:pt idx="11">
                  <c:v>2.6020689655172412E-2</c:v>
                </c:pt>
                <c:pt idx="12">
                  <c:v>2.9303448275862069E-2</c:v>
                </c:pt>
                <c:pt idx="13">
                  <c:v>3.1137931034482761E-2</c:v>
                </c:pt>
                <c:pt idx="14">
                  <c:v>3.4903448275862073E-2</c:v>
                </c:pt>
                <c:pt idx="15">
                  <c:v>4.1517241379310343E-2</c:v>
                </c:pt>
                <c:pt idx="16">
                  <c:v>4.5379310344827589E-2</c:v>
                </c:pt>
                <c:pt idx="17">
                  <c:v>4.5910344827586214E-2</c:v>
                </c:pt>
                <c:pt idx="18">
                  <c:v>3.5289655172413795E-2</c:v>
                </c:pt>
                <c:pt idx="19">
                  <c:v>2.5924137931034479E-2</c:v>
                </c:pt>
                <c:pt idx="20">
                  <c:v>2.0275862068965519E-2</c:v>
                </c:pt>
                <c:pt idx="21">
                  <c:v>1.6365517241379312E-2</c:v>
                </c:pt>
                <c:pt idx="22">
                  <c:v>1.1393103448275863E-2</c:v>
                </c:pt>
                <c:pt idx="23">
                  <c:v>7.1448275862068967E-3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B-4FAD-8D6C-476846C7620B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4.7999999999999996E-3</c:v>
                </c:pt>
                <c:pt idx="2">
                  <c:v>4.4999999999999997E-3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2.5100000000000001E-2</c:v>
                </c:pt>
                <c:pt idx="6">
                  <c:v>5.2999999999999999E-2</c:v>
                </c:pt>
                <c:pt idx="7">
                  <c:v>5.7700000000000001E-2</c:v>
                </c:pt>
                <c:pt idx="8">
                  <c:v>5.7700000000000001E-2</c:v>
                </c:pt>
                <c:pt idx="9">
                  <c:v>5.6399999999999999E-2</c:v>
                </c:pt>
                <c:pt idx="10">
                  <c:v>5.7799999999999997E-2</c:v>
                </c:pt>
                <c:pt idx="11">
                  <c:v>5.9400000000000001E-2</c:v>
                </c:pt>
                <c:pt idx="12">
                  <c:v>6.1400000000000003E-2</c:v>
                </c:pt>
                <c:pt idx="13">
                  <c:v>6.2E-2</c:v>
                </c:pt>
                <c:pt idx="14">
                  <c:v>6.5600000000000006E-2</c:v>
                </c:pt>
                <c:pt idx="15">
                  <c:v>7.0599999999999996E-2</c:v>
                </c:pt>
                <c:pt idx="16">
                  <c:v>7.4099999999999999E-2</c:v>
                </c:pt>
                <c:pt idx="17">
                  <c:v>7.3800000000000004E-2</c:v>
                </c:pt>
                <c:pt idx="18">
                  <c:v>0.06</c:v>
                </c:pt>
                <c:pt idx="19">
                  <c:v>4.3499999999999997E-2</c:v>
                </c:pt>
                <c:pt idx="20">
                  <c:v>3.32E-2</c:v>
                </c:pt>
                <c:pt idx="21">
                  <c:v>2.6700000000000002E-2</c:v>
                </c:pt>
                <c:pt idx="22">
                  <c:v>1.8700000000000001E-2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B-4FAD-8D6C-476846C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1296"/>
        <c:axId val="71912832"/>
      </c:lineChart>
      <c:catAx>
        <c:axId val="71911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1912832"/>
        <c:crosses val="autoZero"/>
        <c:auto val="1"/>
        <c:lblAlgn val="ctr"/>
        <c:lblOffset val="100"/>
        <c:noMultiLvlLbl val="0"/>
      </c:catAx>
      <c:valAx>
        <c:axId val="71912832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1911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'PCS 121'!$G$4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8F9-4486-B33C-9DA283D5683D}"/>
            </c:ext>
          </c:extLst>
        </c:ser>
        <c:ser>
          <c:idx val="1"/>
          <c:order val="1"/>
          <c:tx>
            <c:strRef>
              <c:f>'PCS 121'!$H$4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1.04</c:v>
                </c:pt>
                <c:pt idx="2">
                  <c:v>1.01</c:v>
                </c:pt>
                <c:pt idx="3">
                  <c:v>1.03</c:v>
                </c:pt>
                <c:pt idx="4">
                  <c:v>1.01</c:v>
                </c:pt>
                <c:pt idx="5">
                  <c:v>1</c:v>
                </c:pt>
                <c:pt idx="6">
                  <c:v>1.03</c:v>
                </c:pt>
                <c:pt idx="7">
                  <c:v>0.99</c:v>
                </c:pt>
                <c:pt idx="8">
                  <c:v>0.92</c:v>
                </c:pt>
                <c:pt idx="9">
                  <c:v>0.98</c:v>
                </c:pt>
                <c:pt idx="10">
                  <c:v>0.99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9-4486-B33C-9DA283D5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39424"/>
        <c:axId val="72041216"/>
      </c:lineChart>
      <c:catAx>
        <c:axId val="72039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041216"/>
        <c:crosses val="autoZero"/>
        <c:auto val="1"/>
        <c:lblAlgn val="ctr"/>
        <c:lblOffset val="100"/>
        <c:noMultiLvlLbl val="0"/>
      </c:catAx>
      <c:valAx>
        <c:axId val="72041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03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122'!$B$5:$B$28</c:f>
              <c:numCache>
                <c:formatCode>0.00%</c:formatCode>
                <c:ptCount val="24"/>
                <c:pt idx="0">
                  <c:v>2.4954639175257731E-3</c:v>
                </c:pt>
                <c:pt idx="1">
                  <c:v>1.680618556701031E-3</c:v>
                </c:pt>
                <c:pt idx="2">
                  <c:v>1.680618556701031E-3</c:v>
                </c:pt>
                <c:pt idx="3">
                  <c:v>2.2408247422680415E-3</c:v>
                </c:pt>
                <c:pt idx="4">
                  <c:v>4.6344329896907217E-3</c:v>
                </c:pt>
                <c:pt idx="5">
                  <c:v>1.5176494845360825E-2</c:v>
                </c:pt>
                <c:pt idx="6">
                  <c:v>4.2932164948453609E-2</c:v>
                </c:pt>
                <c:pt idx="7">
                  <c:v>5.245567010309278E-2</c:v>
                </c:pt>
                <c:pt idx="8">
                  <c:v>4.8177731958762883E-2</c:v>
                </c:pt>
                <c:pt idx="9">
                  <c:v>3.9978350515463917E-2</c:v>
                </c:pt>
                <c:pt idx="10">
                  <c:v>3.5547628865979383E-2</c:v>
                </c:pt>
                <c:pt idx="11">
                  <c:v>3.3001237113402061E-2</c:v>
                </c:pt>
                <c:pt idx="12">
                  <c:v>3.0964123711340205E-2</c:v>
                </c:pt>
                <c:pt idx="13">
                  <c:v>2.9283505154639174E-2</c:v>
                </c:pt>
                <c:pt idx="14">
                  <c:v>2.7704742268041233E-2</c:v>
                </c:pt>
                <c:pt idx="15">
                  <c:v>2.6533402061855671E-2</c:v>
                </c:pt>
                <c:pt idx="16">
                  <c:v>2.485278350515464E-2</c:v>
                </c:pt>
                <c:pt idx="17">
                  <c:v>2.4394432989690719E-2</c:v>
                </c:pt>
                <c:pt idx="18">
                  <c:v>2.0778556701030931E-2</c:v>
                </c:pt>
                <c:pt idx="19">
                  <c:v>1.425979381443299E-2</c:v>
                </c:pt>
                <c:pt idx="20">
                  <c:v>1.0949484536082472E-2</c:v>
                </c:pt>
                <c:pt idx="21">
                  <c:v>8.963298969072166E-3</c:v>
                </c:pt>
                <c:pt idx="22">
                  <c:v>6.671546391752577E-3</c:v>
                </c:pt>
                <c:pt idx="23">
                  <c:v>3.9214432989690719E-3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6C-8C99-C824A4D76260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122'!$C$5:$C$28</c:f>
              <c:numCache>
                <c:formatCode>0.00%</c:formatCode>
                <c:ptCount val="24"/>
                <c:pt idx="0">
                  <c:v>3.6313402061855671E-3</c:v>
                </c:pt>
                <c:pt idx="1">
                  <c:v>2.4536082474226804E-3</c:v>
                </c:pt>
                <c:pt idx="2">
                  <c:v>1.7665979381443298E-3</c:v>
                </c:pt>
                <c:pt idx="3">
                  <c:v>1.1777319587628866E-3</c:v>
                </c:pt>
                <c:pt idx="4">
                  <c:v>1.3249484536082476E-3</c:v>
                </c:pt>
                <c:pt idx="5">
                  <c:v>2.8952577319587627E-3</c:v>
                </c:pt>
                <c:pt idx="6">
                  <c:v>8.5876288659793819E-3</c:v>
                </c:pt>
                <c:pt idx="7">
                  <c:v>1.6488247422680413E-2</c:v>
                </c:pt>
                <c:pt idx="8">
                  <c:v>1.8892783505154637E-2</c:v>
                </c:pt>
                <c:pt idx="9">
                  <c:v>2.0021443298969075E-2</c:v>
                </c:pt>
                <c:pt idx="10">
                  <c:v>2.3407422680412369E-2</c:v>
                </c:pt>
                <c:pt idx="11">
                  <c:v>2.7627628865979383E-2</c:v>
                </c:pt>
                <c:pt idx="12">
                  <c:v>3.0817319587628865E-2</c:v>
                </c:pt>
                <c:pt idx="13">
                  <c:v>3.3123711340206183E-2</c:v>
                </c:pt>
                <c:pt idx="14">
                  <c:v>3.8570721649484538E-2</c:v>
                </c:pt>
                <c:pt idx="15">
                  <c:v>4.6962061855670097E-2</c:v>
                </c:pt>
                <c:pt idx="16">
                  <c:v>5.1280412371134017E-2</c:v>
                </c:pt>
                <c:pt idx="17">
                  <c:v>4.6814845360824739E-2</c:v>
                </c:pt>
                <c:pt idx="18">
                  <c:v>3.5037525773195882E-2</c:v>
                </c:pt>
                <c:pt idx="19">
                  <c:v>2.6400824742268042E-2</c:v>
                </c:pt>
                <c:pt idx="20">
                  <c:v>2.0070515463917526E-2</c:v>
                </c:pt>
                <c:pt idx="21">
                  <c:v>1.5703092783505155E-2</c:v>
                </c:pt>
                <c:pt idx="22">
                  <c:v>1.1090309278350516E-2</c:v>
                </c:pt>
                <c:pt idx="23">
                  <c:v>6.7228865979381443E-3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6C-8C99-C824A4D76260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122'!$D$5:$D$28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3.5000000000000001E-3</c:v>
                </c:pt>
                <c:pt idx="3">
                  <c:v>3.3999999999999998E-3</c:v>
                </c:pt>
                <c:pt idx="4">
                  <c:v>6.0000000000000001E-3</c:v>
                </c:pt>
                <c:pt idx="5">
                  <c:v>1.8100000000000002E-2</c:v>
                </c:pt>
                <c:pt idx="6">
                  <c:v>5.16E-2</c:v>
                </c:pt>
                <c:pt idx="7">
                  <c:v>6.9099999999999995E-2</c:v>
                </c:pt>
                <c:pt idx="8">
                  <c:v>6.7199999999999996E-2</c:v>
                </c:pt>
                <c:pt idx="9">
                  <c:v>0.06</c:v>
                </c:pt>
                <c:pt idx="10">
                  <c:v>5.8999999999999997E-2</c:v>
                </c:pt>
                <c:pt idx="11">
                  <c:v>6.0499999999999998E-2</c:v>
                </c:pt>
                <c:pt idx="12">
                  <c:v>6.1800000000000001E-2</c:v>
                </c:pt>
                <c:pt idx="13">
                  <c:v>6.2399999999999997E-2</c:v>
                </c:pt>
                <c:pt idx="14">
                  <c:v>6.6299999999999998E-2</c:v>
                </c:pt>
                <c:pt idx="15">
                  <c:v>7.3499999999999996E-2</c:v>
                </c:pt>
                <c:pt idx="16">
                  <c:v>7.6100000000000001E-2</c:v>
                </c:pt>
                <c:pt idx="17">
                  <c:v>7.1199999999999999E-2</c:v>
                </c:pt>
                <c:pt idx="18">
                  <c:v>5.5599999999999997E-2</c:v>
                </c:pt>
                <c:pt idx="19">
                  <c:v>4.0599999999999997E-2</c:v>
                </c:pt>
                <c:pt idx="20">
                  <c:v>3.1E-2</c:v>
                </c:pt>
                <c:pt idx="21">
                  <c:v>2.46E-2</c:v>
                </c:pt>
                <c:pt idx="22">
                  <c:v>1.77E-2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6C-8C99-C824A4D7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12'!$B$5:$B$28</c:f>
              <c:numCache>
                <c:formatCode>0.00%</c:formatCode>
                <c:ptCount val="24"/>
                <c:pt idx="0">
                  <c:v>1.7870503597122302E-3</c:v>
                </c:pt>
                <c:pt idx="1">
                  <c:v>1.3402877697841729E-3</c:v>
                </c:pt>
                <c:pt idx="2">
                  <c:v>1.8863309352517984E-3</c:v>
                </c:pt>
                <c:pt idx="3">
                  <c:v>2.8791366906474819E-3</c:v>
                </c:pt>
                <c:pt idx="4">
                  <c:v>6.65179856115108E-3</c:v>
                </c:pt>
                <c:pt idx="5">
                  <c:v>1.5686330935251801E-2</c:v>
                </c:pt>
                <c:pt idx="6">
                  <c:v>2.9933093525179855E-2</c:v>
                </c:pt>
                <c:pt idx="7">
                  <c:v>4.0804316546762587E-2</c:v>
                </c:pt>
                <c:pt idx="8">
                  <c:v>3.8223021582733809E-2</c:v>
                </c:pt>
                <c:pt idx="9">
                  <c:v>3.6733812949640288E-2</c:v>
                </c:pt>
                <c:pt idx="10">
                  <c:v>3.6733812949640288E-2</c:v>
                </c:pt>
                <c:pt idx="11">
                  <c:v>3.5095683453237408E-2</c:v>
                </c:pt>
                <c:pt idx="12">
                  <c:v>3.4053237410071942E-2</c:v>
                </c:pt>
                <c:pt idx="13">
                  <c:v>3.3010791366906475E-2</c:v>
                </c:pt>
                <c:pt idx="14">
                  <c:v>3.2166906474820144E-2</c:v>
                </c:pt>
                <c:pt idx="15">
                  <c:v>3.1025179856115109E-2</c:v>
                </c:pt>
                <c:pt idx="16">
                  <c:v>2.9188489208633091E-2</c:v>
                </c:pt>
                <c:pt idx="17">
                  <c:v>2.660719424460432E-2</c:v>
                </c:pt>
                <c:pt idx="18">
                  <c:v>2.0451798561151081E-2</c:v>
                </c:pt>
                <c:pt idx="19">
                  <c:v>1.4544604316546762E-2</c:v>
                </c:pt>
                <c:pt idx="20">
                  <c:v>1.1169064748201439E-2</c:v>
                </c:pt>
                <c:pt idx="21">
                  <c:v>8.190647482014389E-3</c:v>
                </c:pt>
                <c:pt idx="22">
                  <c:v>5.1129496402877702E-3</c:v>
                </c:pt>
                <c:pt idx="23">
                  <c:v>3.0280575539568346E-3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3-4ABA-98F5-C7F850BBB927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12'!$C$5:$C$28</c:f>
              <c:numCache>
                <c:formatCode>0.00%</c:formatCode>
                <c:ptCount val="24"/>
                <c:pt idx="0">
                  <c:v>3.928057553956834E-3</c:v>
                </c:pt>
                <c:pt idx="1">
                  <c:v>2.4676258992805751E-3</c:v>
                </c:pt>
                <c:pt idx="2">
                  <c:v>1.6618705035971223E-3</c:v>
                </c:pt>
                <c:pt idx="3">
                  <c:v>1.5107913669064749E-3</c:v>
                </c:pt>
                <c:pt idx="4">
                  <c:v>2.3165467625899283E-3</c:v>
                </c:pt>
                <c:pt idx="5">
                  <c:v>5.3884892086330932E-3</c:v>
                </c:pt>
                <c:pt idx="6">
                  <c:v>1.3949640287769785E-2</c:v>
                </c:pt>
                <c:pt idx="7">
                  <c:v>1.9237410071942445E-2</c:v>
                </c:pt>
                <c:pt idx="8">
                  <c:v>2.2359712230215829E-2</c:v>
                </c:pt>
                <c:pt idx="9">
                  <c:v>2.5582733812949638E-2</c:v>
                </c:pt>
                <c:pt idx="10">
                  <c:v>2.9007194244604316E-2</c:v>
                </c:pt>
                <c:pt idx="11">
                  <c:v>3.2129496402877697E-2</c:v>
                </c:pt>
                <c:pt idx="12">
                  <c:v>3.4395683453237409E-2</c:v>
                </c:pt>
                <c:pt idx="13">
                  <c:v>3.656115107913669E-2</c:v>
                </c:pt>
                <c:pt idx="14">
                  <c:v>3.9683453237410064E-2</c:v>
                </c:pt>
                <c:pt idx="15">
                  <c:v>4.3812949640287771E-2</c:v>
                </c:pt>
                <c:pt idx="16">
                  <c:v>4.6935251798561159E-2</c:v>
                </c:pt>
                <c:pt idx="17">
                  <c:v>4.401438848920864E-2</c:v>
                </c:pt>
                <c:pt idx="18">
                  <c:v>3.1676258992805753E-2</c:v>
                </c:pt>
                <c:pt idx="19">
                  <c:v>2.2561151079136692E-2</c:v>
                </c:pt>
                <c:pt idx="20">
                  <c:v>1.6820143884892086E-2</c:v>
                </c:pt>
                <c:pt idx="21">
                  <c:v>1.243884892086331E-2</c:v>
                </c:pt>
                <c:pt idx="22">
                  <c:v>9.1151079136690665E-3</c:v>
                </c:pt>
                <c:pt idx="23">
                  <c:v>6.2446043165467627E-3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3-4ABA-98F5-C7F850BBB927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3.8E-3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8.9999999999999993E-3</c:v>
                </c:pt>
                <c:pt idx="5">
                  <c:v>2.1100000000000001E-2</c:v>
                </c:pt>
                <c:pt idx="6">
                  <c:v>4.3900000000000002E-2</c:v>
                </c:pt>
                <c:pt idx="7">
                  <c:v>0.06</c:v>
                </c:pt>
                <c:pt idx="8">
                  <c:v>6.0499999999999998E-2</c:v>
                </c:pt>
                <c:pt idx="9">
                  <c:v>6.2300000000000001E-2</c:v>
                </c:pt>
                <c:pt idx="10">
                  <c:v>6.5699999999999995E-2</c:v>
                </c:pt>
                <c:pt idx="11">
                  <c:v>6.7199999999999996E-2</c:v>
                </c:pt>
                <c:pt idx="12">
                  <c:v>6.8400000000000002E-2</c:v>
                </c:pt>
                <c:pt idx="13">
                  <c:v>6.9400000000000003E-2</c:v>
                </c:pt>
                <c:pt idx="14">
                  <c:v>7.1499999999999994E-2</c:v>
                </c:pt>
                <c:pt idx="15">
                  <c:v>7.4899999999999994E-2</c:v>
                </c:pt>
                <c:pt idx="16">
                  <c:v>7.6300000000000007E-2</c:v>
                </c:pt>
                <c:pt idx="17">
                  <c:v>7.0800000000000002E-2</c:v>
                </c:pt>
                <c:pt idx="18">
                  <c:v>5.2299999999999999E-2</c:v>
                </c:pt>
                <c:pt idx="19">
                  <c:v>3.7199999999999997E-2</c:v>
                </c:pt>
                <c:pt idx="20">
                  <c:v>2.8000000000000001E-2</c:v>
                </c:pt>
                <c:pt idx="21">
                  <c:v>2.07E-2</c:v>
                </c:pt>
                <c:pt idx="22">
                  <c:v>1.43E-2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3-4ABA-98F5-C7F850BB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571958343916686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A43-4C24-BFD9-596B76BB9BBA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1.08</c:v>
                </c:pt>
                <c:pt idx="3">
                  <c:v>1.06</c:v>
                </c:pt>
                <c:pt idx="4">
                  <c:v>1.01</c:v>
                </c:pt>
                <c:pt idx="5">
                  <c:v>0.97</c:v>
                </c:pt>
                <c:pt idx="6">
                  <c:v>0.97</c:v>
                </c:pt>
                <c:pt idx="7">
                  <c:v>0.96</c:v>
                </c:pt>
                <c:pt idx="8">
                  <c:v>0.91</c:v>
                </c:pt>
                <c:pt idx="9">
                  <c:v>0.99</c:v>
                </c:pt>
                <c:pt idx="10">
                  <c:v>0.97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3-4C24-BFD9-596B76BB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123'!$B$5:$B$28</c:f>
              <c:numCache>
                <c:formatCode>0.00%</c:formatCode>
                <c:ptCount val="24"/>
                <c:pt idx="0">
                  <c:v>3.7200000000000002E-3</c:v>
                </c:pt>
                <c:pt idx="1">
                  <c:v>3.1248000000000001E-3</c:v>
                </c:pt>
                <c:pt idx="2">
                  <c:v>2.0831999999999999E-3</c:v>
                </c:pt>
                <c:pt idx="3">
                  <c:v>1.24E-3</c:v>
                </c:pt>
                <c:pt idx="4">
                  <c:v>1.6368000000000001E-3</c:v>
                </c:pt>
                <c:pt idx="5">
                  <c:v>4.1168000000000003E-3</c:v>
                </c:pt>
                <c:pt idx="6">
                  <c:v>1.1408E-2</c:v>
                </c:pt>
                <c:pt idx="7">
                  <c:v>2.3014400000000001E-2</c:v>
                </c:pt>
                <c:pt idx="8">
                  <c:v>2.3708800000000002E-2</c:v>
                </c:pt>
                <c:pt idx="9">
                  <c:v>2.1476799999999997E-2</c:v>
                </c:pt>
                <c:pt idx="10">
                  <c:v>2.3609600000000001E-2</c:v>
                </c:pt>
                <c:pt idx="11">
                  <c:v>2.7875199999999999E-2</c:v>
                </c:pt>
                <c:pt idx="12">
                  <c:v>3.4174400000000001E-2</c:v>
                </c:pt>
                <c:pt idx="13">
                  <c:v>3.5513599999999999E-2</c:v>
                </c:pt>
                <c:pt idx="14">
                  <c:v>3.7447999999999995E-2</c:v>
                </c:pt>
                <c:pt idx="15">
                  <c:v>4.1564799999999999E-2</c:v>
                </c:pt>
                <c:pt idx="16">
                  <c:v>4.4392000000000001E-2</c:v>
                </c:pt>
                <c:pt idx="17">
                  <c:v>4.4342399999999997E-2</c:v>
                </c:pt>
                <c:pt idx="18">
                  <c:v>3.3331199999999998E-2</c:v>
                </c:pt>
                <c:pt idx="19">
                  <c:v>2.6833600000000003E-2</c:v>
                </c:pt>
                <c:pt idx="20">
                  <c:v>1.9740800000000003E-2</c:v>
                </c:pt>
                <c:pt idx="21">
                  <c:v>1.5127999999999999E-2</c:v>
                </c:pt>
                <c:pt idx="22">
                  <c:v>1.01184E-2</c:v>
                </c:pt>
                <c:pt idx="23">
                  <c:v>6.3487999999999999E-3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1-4056-88DB-33B4B054AF17}"/>
            </c:ext>
          </c:extLst>
        </c:ser>
        <c:ser>
          <c:idx val="1"/>
          <c:order val="1"/>
          <c:tx>
            <c:strRef>
              <c:f>'PCS 123'!$C$4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123'!$C$5:$C$28</c:f>
              <c:numCache>
                <c:formatCode>0.00%</c:formatCode>
                <c:ptCount val="24"/>
                <c:pt idx="0">
                  <c:v>3.9312000000000001E-3</c:v>
                </c:pt>
                <c:pt idx="1">
                  <c:v>2.6711999999999999E-3</c:v>
                </c:pt>
                <c:pt idx="2">
                  <c:v>2.016E-3</c:v>
                </c:pt>
                <c:pt idx="3">
                  <c:v>1.3608000000000001E-3</c:v>
                </c:pt>
                <c:pt idx="4">
                  <c:v>2.3687999999999999E-3</c:v>
                </c:pt>
                <c:pt idx="5">
                  <c:v>5.4432000000000005E-3</c:v>
                </c:pt>
                <c:pt idx="6">
                  <c:v>1.54728E-2</c:v>
                </c:pt>
                <c:pt idx="7">
                  <c:v>2.4897599999999999E-2</c:v>
                </c:pt>
                <c:pt idx="8">
                  <c:v>2.8425599999999999E-2</c:v>
                </c:pt>
                <c:pt idx="9">
                  <c:v>2.6964000000000002E-2</c:v>
                </c:pt>
                <c:pt idx="10">
                  <c:v>2.8072800000000002E-2</c:v>
                </c:pt>
                <c:pt idx="11">
                  <c:v>3.2356799999999998E-2</c:v>
                </c:pt>
                <c:pt idx="12">
                  <c:v>3.6791999999999998E-2</c:v>
                </c:pt>
                <c:pt idx="13">
                  <c:v>3.5330399999999998E-2</c:v>
                </c:pt>
                <c:pt idx="14">
                  <c:v>3.5078399999999996E-2</c:v>
                </c:pt>
                <c:pt idx="15">
                  <c:v>3.6993600000000001E-2</c:v>
                </c:pt>
                <c:pt idx="16">
                  <c:v>3.9261600000000001E-2</c:v>
                </c:pt>
                <c:pt idx="17">
                  <c:v>4.0622400000000003E-2</c:v>
                </c:pt>
                <c:pt idx="18">
                  <c:v>3.2003999999999998E-2</c:v>
                </c:pt>
                <c:pt idx="19">
                  <c:v>2.52E-2</c:v>
                </c:pt>
                <c:pt idx="20">
                  <c:v>1.85472E-2</c:v>
                </c:pt>
                <c:pt idx="21">
                  <c:v>1.42632E-2</c:v>
                </c:pt>
                <c:pt idx="22">
                  <c:v>9.4751999999999996E-3</c:v>
                </c:pt>
                <c:pt idx="23">
                  <c:v>6.5015999999999997E-3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1-4056-88DB-33B4B054AF17}"/>
            </c:ext>
          </c:extLst>
        </c:ser>
        <c:ser>
          <c:idx val="2"/>
          <c:order val="2"/>
          <c:tx>
            <c:strRef>
              <c:f>'PCS 123'!$D$4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123'!$D$5:$D$28</c:f>
              <c:numCache>
                <c:formatCode>0.00%</c:formatCode>
                <c:ptCount val="24"/>
                <c:pt idx="0">
                  <c:v>7.6E-3</c:v>
                </c:pt>
                <c:pt idx="1">
                  <c:v>5.7999999999999996E-3</c:v>
                </c:pt>
                <c:pt idx="2">
                  <c:v>4.1000000000000003E-3</c:v>
                </c:pt>
                <c:pt idx="3">
                  <c:v>2.5999999999999999E-3</c:v>
                </c:pt>
                <c:pt idx="4">
                  <c:v>4.0000000000000001E-3</c:v>
                </c:pt>
                <c:pt idx="5">
                  <c:v>9.5999999999999992E-3</c:v>
                </c:pt>
                <c:pt idx="6">
                  <c:v>2.69E-2</c:v>
                </c:pt>
                <c:pt idx="7">
                  <c:v>4.7899999999999998E-2</c:v>
                </c:pt>
                <c:pt idx="8">
                  <c:v>5.21E-2</c:v>
                </c:pt>
                <c:pt idx="9">
                  <c:v>4.8500000000000001E-2</c:v>
                </c:pt>
                <c:pt idx="10">
                  <c:v>5.1700000000000003E-2</c:v>
                </c:pt>
                <c:pt idx="11">
                  <c:v>6.0199999999999997E-2</c:v>
                </c:pt>
                <c:pt idx="12">
                  <c:v>7.0999999999999994E-2</c:v>
                </c:pt>
                <c:pt idx="13">
                  <c:v>7.0900000000000005E-2</c:v>
                </c:pt>
                <c:pt idx="14">
                  <c:v>7.2599999999999998E-2</c:v>
                </c:pt>
                <c:pt idx="15">
                  <c:v>7.8600000000000003E-2</c:v>
                </c:pt>
                <c:pt idx="16">
                  <c:v>8.3699999999999997E-2</c:v>
                </c:pt>
                <c:pt idx="17">
                  <c:v>8.5000000000000006E-2</c:v>
                </c:pt>
                <c:pt idx="18">
                  <c:v>6.5299999999999997E-2</c:v>
                </c:pt>
                <c:pt idx="19">
                  <c:v>5.1999999999999998E-2</c:v>
                </c:pt>
                <c:pt idx="20">
                  <c:v>3.8300000000000001E-2</c:v>
                </c:pt>
                <c:pt idx="21">
                  <c:v>2.9399999999999999E-2</c:v>
                </c:pt>
                <c:pt idx="22">
                  <c:v>1.9599999999999999E-2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1-4056-88DB-33B4B054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123'!$F$5:$F$16</c:f>
              <c:strCache>
                <c:ptCount val="11"/>
                <c:pt idx="0">
                  <c:v>February</c:v>
                </c:pt>
                <c:pt idx="1">
                  <c:v>March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</c:strCache>
            </c:strRef>
          </c:cat>
          <c:val>
            <c:numRef>
              <c:f>'PCS 123'!$H$5:$H$16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1.08</c:v>
                </c:pt>
                <c:pt idx="2">
                  <c:v>1.02</c:v>
                </c:pt>
                <c:pt idx="3">
                  <c:v>1.02</c:v>
                </c:pt>
                <c:pt idx="4">
                  <c:v>0.96</c:v>
                </c:pt>
                <c:pt idx="5">
                  <c:v>0.91</c:v>
                </c:pt>
                <c:pt idx="6">
                  <c:v>0.94</c:v>
                </c:pt>
                <c:pt idx="7">
                  <c:v>0.97</c:v>
                </c:pt>
                <c:pt idx="8">
                  <c:v>0.98</c:v>
                </c:pt>
                <c:pt idx="9">
                  <c:v>0.99</c:v>
                </c:pt>
                <c:pt idx="1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D-40B6-ADD5-3EA14FBF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'PCS124'!$B$4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'PCS124'!$B$5:$B$28</c:f>
              <c:numCache>
                <c:formatCode>0.00%</c:formatCode>
                <c:ptCount val="24"/>
                <c:pt idx="0">
                  <c:v>4.4519531249999997E-3</c:v>
                </c:pt>
                <c:pt idx="1">
                  <c:v>3.2750000000000001E-3</c:v>
                </c:pt>
                <c:pt idx="2">
                  <c:v>3.0191406249999997E-3</c:v>
                </c:pt>
                <c:pt idx="3">
                  <c:v>1.8421874999999999E-3</c:v>
                </c:pt>
                <c:pt idx="4">
                  <c:v>2.5585937500000001E-3</c:v>
                </c:pt>
                <c:pt idx="5">
                  <c:v>6.2429687500000011E-3</c:v>
                </c:pt>
                <c:pt idx="6">
                  <c:v>1.5505078125E-2</c:v>
                </c:pt>
                <c:pt idx="7">
                  <c:v>2.3999609374999998E-2</c:v>
                </c:pt>
                <c:pt idx="8">
                  <c:v>2.3948437500000003E-2</c:v>
                </c:pt>
                <c:pt idx="9">
                  <c:v>2.3539062499999999E-2</c:v>
                </c:pt>
                <c:pt idx="10">
                  <c:v>2.4920703125000002E-2</c:v>
                </c:pt>
                <c:pt idx="11">
                  <c:v>2.814453125E-2</c:v>
                </c:pt>
                <c:pt idx="12">
                  <c:v>3.3210546874999997E-2</c:v>
                </c:pt>
                <c:pt idx="13">
                  <c:v>3.4233984374999998E-2</c:v>
                </c:pt>
                <c:pt idx="14">
                  <c:v>3.5564453124999999E-2</c:v>
                </c:pt>
                <c:pt idx="15">
                  <c:v>3.9299999999999995E-2</c:v>
                </c:pt>
                <c:pt idx="16">
                  <c:v>4.3444921875E-2</c:v>
                </c:pt>
                <c:pt idx="17">
                  <c:v>4.4007812499999993E-2</c:v>
                </c:pt>
                <c:pt idx="18">
                  <c:v>3.3364062499999993E-2</c:v>
                </c:pt>
                <c:pt idx="19">
                  <c:v>2.773515625E-2</c:v>
                </c:pt>
                <c:pt idx="20">
                  <c:v>2.1543359375000001E-2</c:v>
                </c:pt>
                <c:pt idx="21">
                  <c:v>1.7807812499999999E-2</c:v>
                </c:pt>
                <c:pt idx="22">
                  <c:v>1.2127734374999999E-2</c:v>
                </c:pt>
                <c:pt idx="23">
                  <c:v>7.9316406249999999E-3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A-4A99-8851-9B32555A8D19}"/>
            </c:ext>
          </c:extLst>
        </c:ser>
        <c:ser>
          <c:idx val="1"/>
          <c:order val="1"/>
          <c:tx>
            <c:strRef>
              <c:f>'PCS124'!$C$4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'PCS124'!$C$5:$C$28</c:f>
              <c:numCache>
                <c:formatCode>0.00%</c:formatCode>
                <c:ptCount val="24"/>
                <c:pt idx="0">
                  <c:v>3.662109375E-3</c:v>
                </c:pt>
                <c:pt idx="1">
                  <c:v>2.44140625E-3</c:v>
                </c:pt>
                <c:pt idx="2">
                  <c:v>1.953125E-3</c:v>
                </c:pt>
                <c:pt idx="3">
                  <c:v>1.8066406250000001E-3</c:v>
                </c:pt>
                <c:pt idx="4">
                  <c:v>2.9296875E-3</c:v>
                </c:pt>
                <c:pt idx="5">
                  <c:v>7.6171874999999998E-3</c:v>
                </c:pt>
                <c:pt idx="6">
                  <c:v>2.0849609375000001E-2</c:v>
                </c:pt>
                <c:pt idx="7">
                  <c:v>3.5253906250000001E-2</c:v>
                </c:pt>
                <c:pt idx="8">
                  <c:v>3.3740234374999997E-2</c:v>
                </c:pt>
                <c:pt idx="9">
                  <c:v>3.0810546875000001E-2</c:v>
                </c:pt>
                <c:pt idx="10">
                  <c:v>3.0859375000000005E-2</c:v>
                </c:pt>
                <c:pt idx="11">
                  <c:v>3.0078125000000001E-2</c:v>
                </c:pt>
                <c:pt idx="12">
                  <c:v>3.1689453125000003E-2</c:v>
                </c:pt>
                <c:pt idx="13">
                  <c:v>3.1542968750000004E-2</c:v>
                </c:pt>
                <c:pt idx="14">
                  <c:v>3.2031250000000004E-2</c:v>
                </c:pt>
                <c:pt idx="15">
                  <c:v>3.2470703125E-2</c:v>
                </c:pt>
                <c:pt idx="16">
                  <c:v>3.2128906249999999E-2</c:v>
                </c:pt>
                <c:pt idx="17">
                  <c:v>3.1054687500000001E-2</c:v>
                </c:pt>
                <c:pt idx="18">
                  <c:v>2.783203125E-2</c:v>
                </c:pt>
                <c:pt idx="19">
                  <c:v>2.197265625E-2</c:v>
                </c:pt>
                <c:pt idx="20">
                  <c:v>1.6650390625000001E-2</c:v>
                </c:pt>
                <c:pt idx="21">
                  <c:v>1.30859375E-2</c:v>
                </c:pt>
                <c:pt idx="22">
                  <c:v>9.5703125000000007E-3</c:v>
                </c:pt>
                <c:pt idx="23">
                  <c:v>6.34765625E-3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A-4A99-8851-9B32555A8D19}"/>
            </c:ext>
          </c:extLst>
        </c:ser>
        <c:ser>
          <c:idx val="2"/>
          <c:order val="2"/>
          <c:tx>
            <c:strRef>
              <c:f>'PCS124'!$D$4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'PCS124'!$D$5:$D$28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5.7000000000000002E-3</c:v>
                </c:pt>
                <c:pt idx="2">
                  <c:v>5.0000000000000001E-3</c:v>
                </c:pt>
                <c:pt idx="3">
                  <c:v>3.5999999999999999E-3</c:v>
                </c:pt>
                <c:pt idx="4">
                  <c:v>5.4999999999999997E-3</c:v>
                </c:pt>
                <c:pt idx="5">
                  <c:v>1.3899999999999999E-2</c:v>
                </c:pt>
                <c:pt idx="6">
                  <c:v>3.6499999999999998E-2</c:v>
                </c:pt>
                <c:pt idx="7">
                  <c:v>5.9400000000000001E-2</c:v>
                </c:pt>
                <c:pt idx="8">
                  <c:v>5.7799999999999997E-2</c:v>
                </c:pt>
                <c:pt idx="9">
                  <c:v>5.4399999999999997E-2</c:v>
                </c:pt>
                <c:pt idx="10">
                  <c:v>5.5599999999999997E-2</c:v>
                </c:pt>
                <c:pt idx="11">
                  <c:v>5.8200000000000002E-2</c:v>
                </c:pt>
                <c:pt idx="12">
                  <c:v>6.4799999999999996E-2</c:v>
                </c:pt>
                <c:pt idx="13">
                  <c:v>6.5699999999999995E-2</c:v>
                </c:pt>
                <c:pt idx="14">
                  <c:v>6.7400000000000002E-2</c:v>
                </c:pt>
                <c:pt idx="15">
                  <c:v>7.1900000000000006E-2</c:v>
                </c:pt>
                <c:pt idx="16">
                  <c:v>7.5600000000000001E-2</c:v>
                </c:pt>
                <c:pt idx="17">
                  <c:v>7.51E-2</c:v>
                </c:pt>
                <c:pt idx="18">
                  <c:v>6.1199999999999997E-2</c:v>
                </c:pt>
                <c:pt idx="19">
                  <c:v>4.9700000000000001E-2</c:v>
                </c:pt>
                <c:pt idx="20">
                  <c:v>3.8199999999999998E-2</c:v>
                </c:pt>
                <c:pt idx="21">
                  <c:v>3.09E-2</c:v>
                </c:pt>
                <c:pt idx="22">
                  <c:v>2.1700000000000001E-2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A-4A99-8851-9B32555A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'PCS124'!$H$4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'PCS124'!$F$5:$F$16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'PCS124'!$H$5:$H$16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1.06</c:v>
                </c:pt>
                <c:pt idx="3">
                  <c:v>1.07</c:v>
                </c:pt>
                <c:pt idx="4">
                  <c:v>1.05</c:v>
                </c:pt>
                <c:pt idx="5">
                  <c:v>0.96</c:v>
                </c:pt>
                <c:pt idx="6">
                  <c:v>0.97</c:v>
                </c:pt>
                <c:pt idx="7">
                  <c:v>0.99</c:v>
                </c:pt>
                <c:pt idx="8">
                  <c:v>0.93</c:v>
                </c:pt>
                <c:pt idx="9">
                  <c:v>0.96</c:v>
                </c:pt>
                <c:pt idx="10">
                  <c:v>0.96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1-4698-AA75-FB0149AA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125'!$B$5:$B$28</c:f>
              <c:numCache>
                <c:formatCode>0.00%</c:formatCode>
                <c:ptCount val="24"/>
                <c:pt idx="0">
                  <c:v>2.5166666666666662E-3</c:v>
                </c:pt>
                <c:pt idx="1">
                  <c:v>1.9923611111111114E-3</c:v>
                </c:pt>
                <c:pt idx="2">
                  <c:v>1.4156250000000002E-3</c:v>
                </c:pt>
                <c:pt idx="3">
                  <c:v>1.7826388888888887E-3</c:v>
                </c:pt>
                <c:pt idx="4">
                  <c:v>2.9361111111111111E-3</c:v>
                </c:pt>
                <c:pt idx="5">
                  <c:v>7.2878472222222216E-3</c:v>
                </c:pt>
                <c:pt idx="6">
                  <c:v>2.0605208333333336E-2</c:v>
                </c:pt>
                <c:pt idx="7">
                  <c:v>3.1615625000000001E-2</c:v>
                </c:pt>
                <c:pt idx="8">
                  <c:v>3.0147569444444446E-2</c:v>
                </c:pt>
                <c:pt idx="9">
                  <c:v>3.0619444444444446E-2</c:v>
                </c:pt>
                <c:pt idx="10">
                  <c:v>3.3555555555555554E-2</c:v>
                </c:pt>
                <c:pt idx="11">
                  <c:v>3.6858680555555558E-2</c:v>
                </c:pt>
                <c:pt idx="12">
                  <c:v>3.8117013888888891E-2</c:v>
                </c:pt>
                <c:pt idx="13">
                  <c:v>3.895590277777778E-2</c:v>
                </c:pt>
                <c:pt idx="14">
                  <c:v>4.131527777777777E-2</c:v>
                </c:pt>
                <c:pt idx="15">
                  <c:v>4.2363888888888888E-2</c:v>
                </c:pt>
                <c:pt idx="16">
                  <c:v>4.168229166666667E-2</c:v>
                </c:pt>
                <c:pt idx="17">
                  <c:v>3.7120833333333332E-2</c:v>
                </c:pt>
                <c:pt idx="18">
                  <c:v>2.6896875000000001E-2</c:v>
                </c:pt>
                <c:pt idx="19">
                  <c:v>2.0657638888888885E-2</c:v>
                </c:pt>
                <c:pt idx="20">
                  <c:v>1.3789236111111111E-2</c:v>
                </c:pt>
                <c:pt idx="21">
                  <c:v>1.0014236111111109E-2</c:v>
                </c:pt>
                <c:pt idx="22">
                  <c:v>7.340277777777778E-3</c:v>
                </c:pt>
                <c:pt idx="23">
                  <c:v>4.6663194444444443E-3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D-46D5-807F-29E785AB5088}"/>
            </c:ext>
          </c:extLst>
        </c:ser>
        <c:ser>
          <c:idx val="1"/>
          <c:order val="1"/>
          <c:tx>
            <c:strRef>
              <c:f>'PCS 125'!$C$4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125'!$C$5:$C$28</c:f>
              <c:numCache>
                <c:formatCode>0.00%</c:formatCode>
                <c:ptCount val="24"/>
                <c:pt idx="0">
                  <c:v>1.7125E-3</c:v>
                </c:pt>
                <c:pt idx="1">
                  <c:v>1.3319444444444444E-3</c:v>
                </c:pt>
                <c:pt idx="2">
                  <c:v>1.4270833333333334E-3</c:v>
                </c:pt>
                <c:pt idx="3">
                  <c:v>2.5687500000000003E-3</c:v>
                </c:pt>
                <c:pt idx="4">
                  <c:v>5.3277777777777776E-3</c:v>
                </c:pt>
                <c:pt idx="5">
                  <c:v>1.6268750000000002E-2</c:v>
                </c:pt>
                <c:pt idx="6">
                  <c:v>3.5629513888888888E-2</c:v>
                </c:pt>
                <c:pt idx="7">
                  <c:v>3.9197222222222224E-2</c:v>
                </c:pt>
                <c:pt idx="8">
                  <c:v>3.5391666666666668E-2</c:v>
                </c:pt>
                <c:pt idx="9">
                  <c:v>3.3155902777777781E-2</c:v>
                </c:pt>
                <c:pt idx="10">
                  <c:v>3.2347222222222222E-2</c:v>
                </c:pt>
                <c:pt idx="11">
                  <c:v>3.2870486111111111E-2</c:v>
                </c:pt>
                <c:pt idx="12">
                  <c:v>3.3536458333333331E-2</c:v>
                </c:pt>
                <c:pt idx="13">
                  <c:v>3.248993055555556E-2</c:v>
                </c:pt>
                <c:pt idx="14">
                  <c:v>3.1919097222222227E-2</c:v>
                </c:pt>
                <c:pt idx="15">
                  <c:v>3.1966666666666664E-2</c:v>
                </c:pt>
                <c:pt idx="16">
                  <c:v>3.0587152777777776E-2</c:v>
                </c:pt>
                <c:pt idx="17">
                  <c:v>2.5402083333333336E-2</c:v>
                </c:pt>
                <c:pt idx="18">
                  <c:v>1.9360763888888889E-2</c:v>
                </c:pt>
                <c:pt idx="19">
                  <c:v>1.2130208333333331E-2</c:v>
                </c:pt>
                <c:pt idx="20">
                  <c:v>8.2770833333333325E-3</c:v>
                </c:pt>
                <c:pt idx="21">
                  <c:v>6.1840277777777779E-3</c:v>
                </c:pt>
                <c:pt idx="22">
                  <c:v>4.0909722222222224E-3</c:v>
                </c:pt>
                <c:pt idx="23">
                  <c:v>2.5211805555555556E-3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D-46D5-807F-29E785AB5088}"/>
            </c:ext>
          </c:extLst>
        </c:ser>
        <c:ser>
          <c:idx val="2"/>
          <c:order val="2"/>
          <c:tx>
            <c:strRef>
              <c:f>'PCS 125'!$D$4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125'!$D$5:$D$28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3.3E-3</c:v>
                </c:pt>
                <c:pt idx="2">
                  <c:v>2.8999999999999998E-3</c:v>
                </c:pt>
                <c:pt idx="3">
                  <c:v>4.4000000000000003E-3</c:v>
                </c:pt>
                <c:pt idx="4">
                  <c:v>8.3000000000000001E-3</c:v>
                </c:pt>
                <c:pt idx="5">
                  <c:v>2.3599999999999999E-2</c:v>
                </c:pt>
                <c:pt idx="6">
                  <c:v>5.62E-2</c:v>
                </c:pt>
                <c:pt idx="7">
                  <c:v>7.0900000000000005E-2</c:v>
                </c:pt>
                <c:pt idx="8">
                  <c:v>6.5600000000000006E-2</c:v>
                </c:pt>
                <c:pt idx="9">
                  <c:v>6.3799999999999996E-2</c:v>
                </c:pt>
                <c:pt idx="10">
                  <c:v>6.59E-2</c:v>
                </c:pt>
                <c:pt idx="11">
                  <c:v>6.9699999999999998E-2</c:v>
                </c:pt>
                <c:pt idx="12">
                  <c:v>7.1599999999999997E-2</c:v>
                </c:pt>
                <c:pt idx="13">
                  <c:v>7.1400000000000005E-2</c:v>
                </c:pt>
                <c:pt idx="14">
                  <c:v>7.3200000000000001E-2</c:v>
                </c:pt>
                <c:pt idx="15">
                  <c:v>7.4300000000000005E-2</c:v>
                </c:pt>
                <c:pt idx="16">
                  <c:v>7.2300000000000003E-2</c:v>
                </c:pt>
                <c:pt idx="17">
                  <c:v>6.2600000000000003E-2</c:v>
                </c:pt>
                <c:pt idx="18">
                  <c:v>4.6199999999999998E-2</c:v>
                </c:pt>
                <c:pt idx="19">
                  <c:v>3.2800000000000003E-2</c:v>
                </c:pt>
                <c:pt idx="20">
                  <c:v>2.1999999999999999E-2</c:v>
                </c:pt>
                <c:pt idx="21">
                  <c:v>1.6199999999999999E-2</c:v>
                </c:pt>
                <c:pt idx="22">
                  <c:v>1.14E-2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D-46D5-807F-29E785AB5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125'!$H$5:$H$16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1.1000000000000001</c:v>
                </c:pt>
                <c:pt idx="2">
                  <c:v>1.05</c:v>
                </c:pt>
                <c:pt idx="3">
                  <c:v>1.0900000000000001</c:v>
                </c:pt>
                <c:pt idx="4">
                  <c:v>1.03</c:v>
                </c:pt>
                <c:pt idx="5">
                  <c:v>0.96</c:v>
                </c:pt>
                <c:pt idx="6">
                  <c:v>0.98</c:v>
                </c:pt>
                <c:pt idx="7">
                  <c:v>1</c:v>
                </c:pt>
                <c:pt idx="8">
                  <c:v>0.87</c:v>
                </c:pt>
                <c:pt idx="9">
                  <c:v>0.87</c:v>
                </c:pt>
                <c:pt idx="10">
                  <c:v>1.01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7-4C18-955C-7D8D23C0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126'!$B$5:$B$28</c:f>
              <c:numCache>
                <c:formatCode>0.00%</c:formatCode>
                <c:ptCount val="24"/>
                <c:pt idx="0">
                  <c:v>2.956862745098039E-3</c:v>
                </c:pt>
                <c:pt idx="1">
                  <c:v>1.8352941176470587E-3</c:v>
                </c:pt>
                <c:pt idx="2">
                  <c:v>1.2745098039215687E-3</c:v>
                </c:pt>
                <c:pt idx="3">
                  <c:v>1.1215686274509804E-3</c:v>
                </c:pt>
                <c:pt idx="4">
                  <c:v>1.6313725490196078E-3</c:v>
                </c:pt>
                <c:pt idx="5">
                  <c:v>3.6705882352941173E-3</c:v>
                </c:pt>
                <c:pt idx="6">
                  <c:v>1.0807843137254901E-2</c:v>
                </c:pt>
                <c:pt idx="7">
                  <c:v>2.1972549019607841E-2</c:v>
                </c:pt>
                <c:pt idx="8">
                  <c:v>2.2941176470588236E-2</c:v>
                </c:pt>
                <c:pt idx="9">
                  <c:v>2.6254901960784314E-2</c:v>
                </c:pt>
                <c:pt idx="10">
                  <c:v>2.972156862745098E-2</c:v>
                </c:pt>
                <c:pt idx="11">
                  <c:v>3.2423529411764705E-2</c:v>
                </c:pt>
                <c:pt idx="12">
                  <c:v>3.4972549019607842E-2</c:v>
                </c:pt>
                <c:pt idx="13">
                  <c:v>3.6705882352941172E-2</c:v>
                </c:pt>
                <c:pt idx="14">
                  <c:v>4.0784313725490198E-2</c:v>
                </c:pt>
                <c:pt idx="15">
                  <c:v>4.5219607843137249E-2</c:v>
                </c:pt>
                <c:pt idx="16">
                  <c:v>4.674901960784314E-2</c:v>
                </c:pt>
                <c:pt idx="17">
                  <c:v>4.124313725490196E-2</c:v>
                </c:pt>
                <c:pt idx="18">
                  <c:v>3.1505882352941175E-2</c:v>
                </c:pt>
                <c:pt idx="19">
                  <c:v>2.5388235294117645E-2</c:v>
                </c:pt>
                <c:pt idx="20">
                  <c:v>1.8913725490196077E-2</c:v>
                </c:pt>
                <c:pt idx="21">
                  <c:v>1.4733333333333334E-2</c:v>
                </c:pt>
                <c:pt idx="22">
                  <c:v>1.0603921568627451E-2</c:v>
                </c:pt>
                <c:pt idx="23">
                  <c:v>6.372549019607843E-3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8-4542-AAF8-6A8EC163A2A2}"/>
            </c:ext>
          </c:extLst>
        </c:ser>
        <c:ser>
          <c:idx val="1"/>
          <c:order val="1"/>
          <c:tx>
            <c:strRef>
              <c:f>'PCS 126'!$C$4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126'!$C$5:$C$28</c:f>
              <c:numCache>
                <c:formatCode>0.00%</c:formatCode>
                <c:ptCount val="24"/>
                <c:pt idx="0">
                  <c:v>2.3039215686274511E-3</c:v>
                </c:pt>
                <c:pt idx="1">
                  <c:v>1.4705882352941176E-3</c:v>
                </c:pt>
                <c:pt idx="2">
                  <c:v>1.176470588235294E-3</c:v>
                </c:pt>
                <c:pt idx="3">
                  <c:v>1.4215686274509803E-3</c:v>
                </c:pt>
                <c:pt idx="4">
                  <c:v>3.0392156862745099E-3</c:v>
                </c:pt>
                <c:pt idx="5">
                  <c:v>1.0539215686274509E-2</c:v>
                </c:pt>
                <c:pt idx="6">
                  <c:v>3.2647058823529411E-2</c:v>
                </c:pt>
                <c:pt idx="7">
                  <c:v>3.8970588235294118E-2</c:v>
                </c:pt>
                <c:pt idx="8">
                  <c:v>3.8137254901960786E-2</c:v>
                </c:pt>
                <c:pt idx="9">
                  <c:v>3.5539215686274508E-2</c:v>
                </c:pt>
                <c:pt idx="10">
                  <c:v>3.426470588235294E-2</c:v>
                </c:pt>
                <c:pt idx="11">
                  <c:v>3.3921568627450979E-2</c:v>
                </c:pt>
                <c:pt idx="12">
                  <c:v>3.3480392156862743E-2</c:v>
                </c:pt>
                <c:pt idx="13">
                  <c:v>3.1911764705882355E-2</c:v>
                </c:pt>
                <c:pt idx="14">
                  <c:v>3.1127450980392157E-2</c:v>
                </c:pt>
                <c:pt idx="15">
                  <c:v>0.03</c:v>
                </c:pt>
                <c:pt idx="16">
                  <c:v>2.7843137254901965E-2</c:v>
                </c:pt>
                <c:pt idx="17">
                  <c:v>2.6372549019607842E-2</c:v>
                </c:pt>
                <c:pt idx="18">
                  <c:v>2.3235294117647059E-2</c:v>
                </c:pt>
                <c:pt idx="19">
                  <c:v>1.696078431372549E-2</c:v>
                </c:pt>
                <c:pt idx="20">
                  <c:v>1.3333333333333334E-2</c:v>
                </c:pt>
                <c:pt idx="21">
                  <c:v>1.0784313725490196E-2</c:v>
                </c:pt>
                <c:pt idx="22">
                  <c:v>7.5490196078431375E-3</c:v>
                </c:pt>
                <c:pt idx="23">
                  <c:v>4.0686274509803919E-3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8-4542-AAF8-6A8EC163A2A2}"/>
            </c:ext>
          </c:extLst>
        </c:ser>
        <c:ser>
          <c:idx val="2"/>
          <c:order val="2"/>
          <c:tx>
            <c:strRef>
              <c:f>'PCS 126'!$D$4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126'!$D$5:$D$28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3.3E-3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4.7000000000000002E-3</c:v>
                </c:pt>
                <c:pt idx="5">
                  <c:v>1.43E-2</c:v>
                </c:pt>
                <c:pt idx="6">
                  <c:v>4.3700000000000003E-2</c:v>
                </c:pt>
                <c:pt idx="7">
                  <c:v>6.1199999999999997E-2</c:v>
                </c:pt>
                <c:pt idx="8">
                  <c:v>6.1199999999999997E-2</c:v>
                </c:pt>
                <c:pt idx="9">
                  <c:v>6.2E-2</c:v>
                </c:pt>
                <c:pt idx="10">
                  <c:v>6.4000000000000001E-2</c:v>
                </c:pt>
                <c:pt idx="11">
                  <c:v>6.6299999999999998E-2</c:v>
                </c:pt>
                <c:pt idx="12">
                  <c:v>6.8400000000000002E-2</c:v>
                </c:pt>
                <c:pt idx="13">
                  <c:v>6.8599999999999994E-2</c:v>
                </c:pt>
                <c:pt idx="14">
                  <c:v>7.1800000000000003E-2</c:v>
                </c:pt>
                <c:pt idx="15">
                  <c:v>7.51E-2</c:v>
                </c:pt>
                <c:pt idx="16">
                  <c:v>7.4399999999999994E-2</c:v>
                </c:pt>
                <c:pt idx="17">
                  <c:v>6.7500000000000004E-2</c:v>
                </c:pt>
                <c:pt idx="18">
                  <c:v>5.4699999999999999E-2</c:v>
                </c:pt>
                <c:pt idx="19">
                  <c:v>4.2299999999999997E-2</c:v>
                </c:pt>
                <c:pt idx="20">
                  <c:v>3.2199999999999999E-2</c:v>
                </c:pt>
                <c:pt idx="21">
                  <c:v>2.5499999999999998E-2</c:v>
                </c:pt>
                <c:pt idx="22">
                  <c:v>1.8100000000000002E-2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8-4542-AAF8-6A8EC163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126'!$H$5:$H$16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1.1299999999999999</c:v>
                </c:pt>
                <c:pt idx="2">
                  <c:v>1.1299999999999999</c:v>
                </c:pt>
                <c:pt idx="3">
                  <c:v>1.0900000000000001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0.92</c:v>
                </c:pt>
                <c:pt idx="8">
                  <c:v>0.88</c:v>
                </c:pt>
                <c:pt idx="9">
                  <c:v>0.97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1-4F52-A091-B7DAB71B1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128'!$B$5:$B$28</c:f>
              <c:numCache>
                <c:formatCode>0.00%</c:formatCode>
                <c:ptCount val="24"/>
                <c:pt idx="0">
                  <c:v>3.1946564885496184E-3</c:v>
                </c:pt>
                <c:pt idx="1">
                  <c:v>1.8635496183206108E-3</c:v>
                </c:pt>
                <c:pt idx="2">
                  <c:v>1.4908396946564887E-3</c:v>
                </c:pt>
                <c:pt idx="3">
                  <c:v>1.1181297709923663E-3</c:v>
                </c:pt>
                <c:pt idx="4">
                  <c:v>1.6505725190839693E-3</c:v>
                </c:pt>
                <c:pt idx="5">
                  <c:v>3.9400763358778627E-3</c:v>
                </c:pt>
                <c:pt idx="6">
                  <c:v>1.1021564885496183E-2</c:v>
                </c:pt>
                <c:pt idx="7">
                  <c:v>1.7996564885496179E-2</c:v>
                </c:pt>
                <c:pt idx="8">
                  <c:v>2.0765267175572519E-2</c:v>
                </c:pt>
                <c:pt idx="9">
                  <c:v>2.3959923664122137E-2</c:v>
                </c:pt>
                <c:pt idx="10">
                  <c:v>2.8166221374045803E-2</c:v>
                </c:pt>
                <c:pt idx="11">
                  <c:v>3.2053053435114505E-2</c:v>
                </c:pt>
                <c:pt idx="12">
                  <c:v>3.6419083969465652E-2</c:v>
                </c:pt>
                <c:pt idx="13">
                  <c:v>3.7803435114503812E-2</c:v>
                </c:pt>
                <c:pt idx="14">
                  <c:v>4.1796755725190843E-2</c:v>
                </c:pt>
                <c:pt idx="15">
                  <c:v>4.6535496183206106E-2</c:v>
                </c:pt>
                <c:pt idx="16">
                  <c:v>4.978339694656489E-2</c:v>
                </c:pt>
                <c:pt idx="17">
                  <c:v>4.8718511450381675E-2</c:v>
                </c:pt>
                <c:pt idx="18">
                  <c:v>3.79631679389313E-2</c:v>
                </c:pt>
                <c:pt idx="19">
                  <c:v>2.6249427480916028E-2</c:v>
                </c:pt>
                <c:pt idx="20">
                  <c:v>2.2415839694656488E-2</c:v>
                </c:pt>
                <c:pt idx="21">
                  <c:v>1.8422519083969465E-2</c:v>
                </c:pt>
                <c:pt idx="22">
                  <c:v>1.2512404580152672E-2</c:v>
                </c:pt>
                <c:pt idx="23">
                  <c:v>6.5490458015267181E-3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B-4A03-BB21-F429BCF672CA}"/>
            </c:ext>
          </c:extLst>
        </c:ser>
        <c:ser>
          <c:idx val="1"/>
          <c:order val="1"/>
          <c:tx>
            <c:strRef>
              <c:f>'PCS 128'!$C$4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128'!$C$5:$C$28</c:f>
              <c:numCache>
                <c:formatCode>0.00%</c:formatCode>
                <c:ptCount val="24"/>
                <c:pt idx="0">
                  <c:v>1.7767175572519084E-3</c:v>
                </c:pt>
                <c:pt idx="1">
                  <c:v>1.1688931297709924E-3</c:v>
                </c:pt>
                <c:pt idx="2">
                  <c:v>1.0286259541984733E-3</c:v>
                </c:pt>
                <c:pt idx="3">
                  <c:v>1.1221374045801526E-3</c:v>
                </c:pt>
                <c:pt idx="4">
                  <c:v>3.0858778625954195E-3</c:v>
                </c:pt>
                <c:pt idx="5">
                  <c:v>1.1034351145038167E-2</c:v>
                </c:pt>
                <c:pt idx="6">
                  <c:v>2.9970419847328244E-2</c:v>
                </c:pt>
                <c:pt idx="7">
                  <c:v>4.0396946564885503E-2</c:v>
                </c:pt>
                <c:pt idx="8">
                  <c:v>4.0116412213740453E-2</c:v>
                </c:pt>
                <c:pt idx="9">
                  <c:v>3.4131679389312976E-2</c:v>
                </c:pt>
                <c:pt idx="10">
                  <c:v>3.1419847328244273E-2</c:v>
                </c:pt>
                <c:pt idx="11">
                  <c:v>3.1513358778625954E-2</c:v>
                </c:pt>
                <c:pt idx="12">
                  <c:v>3.1279580152671752E-2</c:v>
                </c:pt>
                <c:pt idx="13">
                  <c:v>3.025095419847328E-2</c:v>
                </c:pt>
                <c:pt idx="14">
                  <c:v>2.9876908396946563E-2</c:v>
                </c:pt>
                <c:pt idx="15">
                  <c:v>2.9222328244274808E-2</c:v>
                </c:pt>
                <c:pt idx="16">
                  <c:v>2.7959923664122137E-2</c:v>
                </c:pt>
                <c:pt idx="17">
                  <c:v>2.6837786259541984E-2</c:v>
                </c:pt>
                <c:pt idx="18">
                  <c:v>2.1040076335877862E-2</c:v>
                </c:pt>
                <c:pt idx="19">
                  <c:v>1.528912213740458E-2</c:v>
                </c:pt>
                <c:pt idx="20">
                  <c:v>1.1501908396946566E-2</c:v>
                </c:pt>
                <c:pt idx="21">
                  <c:v>8.462786259541985E-3</c:v>
                </c:pt>
                <c:pt idx="22">
                  <c:v>5.7977099236641225E-3</c:v>
                </c:pt>
                <c:pt idx="23">
                  <c:v>3.1326335877862595E-3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B-4A03-BB21-F429BCF672CA}"/>
            </c:ext>
          </c:extLst>
        </c:ser>
        <c:ser>
          <c:idx val="2"/>
          <c:order val="2"/>
          <c:tx>
            <c:strRef>
              <c:f>'PCS 128'!$D$4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128'!$D$5:$D$28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4.7000000000000002E-3</c:v>
                </c:pt>
                <c:pt idx="5">
                  <c:v>1.4999999999999999E-2</c:v>
                </c:pt>
                <c:pt idx="6">
                  <c:v>4.1000000000000002E-2</c:v>
                </c:pt>
                <c:pt idx="7">
                  <c:v>5.8400000000000001E-2</c:v>
                </c:pt>
                <c:pt idx="8">
                  <c:v>6.0900000000000003E-2</c:v>
                </c:pt>
                <c:pt idx="9">
                  <c:v>5.8099999999999999E-2</c:v>
                </c:pt>
                <c:pt idx="10">
                  <c:v>5.96E-2</c:v>
                </c:pt>
                <c:pt idx="11">
                  <c:v>6.3600000000000004E-2</c:v>
                </c:pt>
                <c:pt idx="12">
                  <c:v>6.7699999999999996E-2</c:v>
                </c:pt>
                <c:pt idx="13">
                  <c:v>6.8099999999999994E-2</c:v>
                </c:pt>
                <c:pt idx="14">
                  <c:v>7.17E-2</c:v>
                </c:pt>
                <c:pt idx="15">
                  <c:v>7.5700000000000003E-2</c:v>
                </c:pt>
                <c:pt idx="16">
                  <c:v>7.7799999999999994E-2</c:v>
                </c:pt>
                <c:pt idx="17">
                  <c:v>7.5600000000000001E-2</c:v>
                </c:pt>
                <c:pt idx="18">
                  <c:v>5.8999999999999997E-2</c:v>
                </c:pt>
                <c:pt idx="19">
                  <c:v>4.1500000000000002E-2</c:v>
                </c:pt>
                <c:pt idx="20">
                  <c:v>3.39E-2</c:v>
                </c:pt>
                <c:pt idx="21">
                  <c:v>2.69E-2</c:v>
                </c:pt>
                <c:pt idx="22">
                  <c:v>1.83E-2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B-4A03-BB21-F429BCF67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CA6-4057-B31D-11BAFD21DA60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1.06</c:v>
                </c:pt>
                <c:pt idx="4">
                  <c:v>0.98</c:v>
                </c:pt>
                <c:pt idx="5">
                  <c:v>0.92</c:v>
                </c:pt>
                <c:pt idx="6">
                  <c:v>0.95</c:v>
                </c:pt>
                <c:pt idx="7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6-4057-B31D-11BAFD21D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128'!$H$5:$H$16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1.0900000000000001</c:v>
                </c:pt>
                <c:pt idx="4">
                  <c:v>0.99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0.92</c:v>
                </c:pt>
                <c:pt idx="9">
                  <c:v>0.97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B-490B-B521-0A50DC36D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130'!$B$5:$B$28</c:f>
              <c:numCache>
                <c:formatCode>0.00%</c:formatCode>
                <c:ptCount val="24"/>
                <c:pt idx="0">
                  <c:v>3.0673316708229427E-3</c:v>
                </c:pt>
                <c:pt idx="1">
                  <c:v>2.1982543640897759E-3</c:v>
                </c:pt>
                <c:pt idx="2">
                  <c:v>1.6870324189526187E-3</c:v>
                </c:pt>
                <c:pt idx="3">
                  <c:v>1.226932668329177E-3</c:v>
                </c:pt>
                <c:pt idx="4">
                  <c:v>2.0960099750623445E-3</c:v>
                </c:pt>
                <c:pt idx="5">
                  <c:v>4.9588528678304235E-3</c:v>
                </c:pt>
                <c:pt idx="6">
                  <c:v>1.2320448877805486E-2</c:v>
                </c:pt>
                <c:pt idx="7">
                  <c:v>2.003990024937656E-2</c:v>
                </c:pt>
                <c:pt idx="8">
                  <c:v>2.4538653366583542E-2</c:v>
                </c:pt>
                <c:pt idx="9">
                  <c:v>2.8014962593516213E-2</c:v>
                </c:pt>
                <c:pt idx="10">
                  <c:v>3.215586034912718E-2</c:v>
                </c:pt>
                <c:pt idx="11">
                  <c:v>3.5376558603491266E-2</c:v>
                </c:pt>
                <c:pt idx="12">
                  <c:v>3.7830423940149627E-2</c:v>
                </c:pt>
                <c:pt idx="13">
                  <c:v>3.7830423940149627E-2</c:v>
                </c:pt>
                <c:pt idx="14">
                  <c:v>3.9364089775561099E-2</c:v>
                </c:pt>
                <c:pt idx="15">
                  <c:v>4.2226932668329178E-2</c:v>
                </c:pt>
                <c:pt idx="16">
                  <c:v>4.3096009975062348E-2</c:v>
                </c:pt>
                <c:pt idx="17">
                  <c:v>4.0539900249376558E-2</c:v>
                </c:pt>
                <c:pt idx="18">
                  <c:v>3.0315461346633411E-2</c:v>
                </c:pt>
                <c:pt idx="19">
                  <c:v>2.2698254364089777E-2</c:v>
                </c:pt>
                <c:pt idx="20">
                  <c:v>1.9426433915211969E-2</c:v>
                </c:pt>
                <c:pt idx="21">
                  <c:v>1.5285536159600998E-2</c:v>
                </c:pt>
                <c:pt idx="22">
                  <c:v>9.5087281795511215E-3</c:v>
                </c:pt>
                <c:pt idx="23">
                  <c:v>5.5211970074812971E-3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D-46E4-8651-A4E185C1DB27}"/>
            </c:ext>
          </c:extLst>
        </c:ser>
        <c:ser>
          <c:idx val="1"/>
          <c:order val="1"/>
          <c:tx>
            <c:strRef>
              <c:f>'PCS 130'!$C$4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130'!$C$5:$C$28</c:f>
              <c:numCache>
                <c:formatCode>0.00%</c:formatCode>
                <c:ptCount val="24"/>
                <c:pt idx="0">
                  <c:v>2.05286783042394E-3</c:v>
                </c:pt>
                <c:pt idx="1">
                  <c:v>1.2708229426433915E-3</c:v>
                </c:pt>
                <c:pt idx="2">
                  <c:v>9.2867830423940152E-4</c:v>
                </c:pt>
                <c:pt idx="3">
                  <c:v>1.02643391521197E-3</c:v>
                </c:pt>
                <c:pt idx="4">
                  <c:v>2.2483790523690774E-3</c:v>
                </c:pt>
                <c:pt idx="5">
                  <c:v>7.6738154613466324E-3</c:v>
                </c:pt>
                <c:pt idx="6">
                  <c:v>2.1995012468827929E-2</c:v>
                </c:pt>
                <c:pt idx="7">
                  <c:v>3.4214463840399008E-2</c:v>
                </c:pt>
                <c:pt idx="8">
                  <c:v>3.9395511221945137E-2</c:v>
                </c:pt>
                <c:pt idx="9">
                  <c:v>3.8760099750623438E-2</c:v>
                </c:pt>
                <c:pt idx="10">
                  <c:v>3.8075810473815461E-2</c:v>
                </c:pt>
                <c:pt idx="11">
                  <c:v>3.7831421446384038E-2</c:v>
                </c:pt>
                <c:pt idx="12">
                  <c:v>3.6804987531172076E-2</c:v>
                </c:pt>
                <c:pt idx="13">
                  <c:v>3.4654364089775562E-2</c:v>
                </c:pt>
                <c:pt idx="14">
                  <c:v>3.2894763092269325E-2</c:v>
                </c:pt>
                <c:pt idx="15">
                  <c:v>3.1135162094763098E-2</c:v>
                </c:pt>
                <c:pt idx="16">
                  <c:v>2.8495760598503742E-2</c:v>
                </c:pt>
                <c:pt idx="17">
                  <c:v>2.7958104738154615E-2</c:v>
                </c:pt>
                <c:pt idx="18">
                  <c:v>2.3461346633416459E-2</c:v>
                </c:pt>
                <c:pt idx="19">
                  <c:v>1.7107231920199504E-2</c:v>
                </c:pt>
                <c:pt idx="20">
                  <c:v>1.2023940149625935E-2</c:v>
                </c:pt>
                <c:pt idx="21">
                  <c:v>8.8468827930174576E-3</c:v>
                </c:pt>
                <c:pt idx="22">
                  <c:v>6.354114713216957E-3</c:v>
                </c:pt>
                <c:pt idx="23">
                  <c:v>3.6169576059850378E-3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D-46E4-8651-A4E185C1DB27}"/>
            </c:ext>
          </c:extLst>
        </c:ser>
        <c:ser>
          <c:idx val="2"/>
          <c:order val="2"/>
          <c:tx>
            <c:strRef>
              <c:f>'PCS 130'!$D$4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130'!$D$5:$D$28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4.3E-3</c:v>
                </c:pt>
                <c:pt idx="5">
                  <c:v>1.26E-2</c:v>
                </c:pt>
                <c:pt idx="6">
                  <c:v>3.44E-2</c:v>
                </c:pt>
                <c:pt idx="7">
                  <c:v>5.4300000000000001E-2</c:v>
                </c:pt>
                <c:pt idx="8">
                  <c:v>6.4000000000000001E-2</c:v>
                </c:pt>
                <c:pt idx="9">
                  <c:v>6.6799999999999998E-2</c:v>
                </c:pt>
                <c:pt idx="10">
                  <c:v>7.0300000000000001E-2</c:v>
                </c:pt>
                <c:pt idx="11">
                  <c:v>7.3300000000000004E-2</c:v>
                </c:pt>
                <c:pt idx="12">
                  <c:v>7.4399999999999994E-2</c:v>
                </c:pt>
                <c:pt idx="13">
                  <c:v>7.22E-2</c:v>
                </c:pt>
                <c:pt idx="14">
                  <c:v>7.2099999999999997E-2</c:v>
                </c:pt>
                <c:pt idx="15">
                  <c:v>7.3200000000000001E-2</c:v>
                </c:pt>
                <c:pt idx="16">
                  <c:v>7.1499999999999994E-2</c:v>
                </c:pt>
                <c:pt idx="17">
                  <c:v>6.8500000000000005E-2</c:v>
                </c:pt>
                <c:pt idx="18">
                  <c:v>5.3900000000000003E-2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2.4199999999999999E-2</c:v>
                </c:pt>
                <c:pt idx="22">
                  <c:v>1.5900000000000001E-2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D-46E4-8651-A4E185C1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130'!$H$5:$H$16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1.0900000000000001</c:v>
                </c:pt>
                <c:pt idx="4">
                  <c:v>0.99</c:v>
                </c:pt>
                <c:pt idx="5">
                  <c:v>0.87</c:v>
                </c:pt>
                <c:pt idx="6">
                  <c:v>0.87</c:v>
                </c:pt>
                <c:pt idx="7">
                  <c:v>0.89</c:v>
                </c:pt>
                <c:pt idx="8">
                  <c:v>0.87</c:v>
                </c:pt>
                <c:pt idx="9">
                  <c:v>0.93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0-4D47-915E-C4C143D2B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131'!$B$5:$B$28</c:f>
              <c:numCache>
                <c:formatCode>0.00%</c:formatCode>
                <c:ptCount val="24"/>
                <c:pt idx="0">
                  <c:v>2.0500000000000002E-3</c:v>
                </c:pt>
                <c:pt idx="1">
                  <c:v>1.15E-3</c:v>
                </c:pt>
                <c:pt idx="2">
                  <c:v>8.4999999999999995E-4</c:v>
                </c:pt>
                <c:pt idx="3">
                  <c:v>8.4999999999999995E-4</c:v>
                </c:pt>
                <c:pt idx="4">
                  <c:v>1.4E-3</c:v>
                </c:pt>
                <c:pt idx="5">
                  <c:v>3.5999999999999999E-3</c:v>
                </c:pt>
                <c:pt idx="6">
                  <c:v>9.8499999999999994E-3</c:v>
                </c:pt>
                <c:pt idx="7">
                  <c:v>1.7649999999999999E-2</c:v>
                </c:pt>
                <c:pt idx="8">
                  <c:v>2.47E-2</c:v>
                </c:pt>
                <c:pt idx="9">
                  <c:v>3.0550000000000001E-2</c:v>
                </c:pt>
                <c:pt idx="10">
                  <c:v>3.4349999999999999E-2</c:v>
                </c:pt>
                <c:pt idx="11">
                  <c:v>3.6850000000000008E-2</c:v>
                </c:pt>
                <c:pt idx="12">
                  <c:v>4.0050000000000009E-2</c:v>
                </c:pt>
                <c:pt idx="13">
                  <c:v>3.9449999999999999E-2</c:v>
                </c:pt>
                <c:pt idx="14">
                  <c:v>3.875E-2</c:v>
                </c:pt>
                <c:pt idx="15">
                  <c:v>4.1050000000000003E-2</c:v>
                </c:pt>
                <c:pt idx="16">
                  <c:v>3.9849999999999997E-2</c:v>
                </c:pt>
                <c:pt idx="17">
                  <c:v>3.6949999999999997E-2</c:v>
                </c:pt>
                <c:pt idx="18">
                  <c:v>2.9700000000000001E-2</c:v>
                </c:pt>
                <c:pt idx="19">
                  <c:v>2.3199999999999998E-2</c:v>
                </c:pt>
                <c:pt idx="20">
                  <c:v>1.9349999999999999E-2</c:v>
                </c:pt>
                <c:pt idx="21">
                  <c:v>1.52E-2</c:v>
                </c:pt>
                <c:pt idx="22">
                  <c:v>8.5000000000000006E-3</c:v>
                </c:pt>
                <c:pt idx="23">
                  <c:v>4.1000000000000003E-3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F-4EBF-ADFD-5B7CA3ABF8E4}"/>
            </c:ext>
          </c:extLst>
        </c:ser>
        <c:ser>
          <c:idx val="1"/>
          <c:order val="1"/>
          <c:tx>
            <c:strRef>
              <c:f>'PCS 131'!$C$4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131'!$C$5:$C$28</c:f>
              <c:numCache>
                <c:formatCode>0.00%</c:formatCode>
                <c:ptCount val="24"/>
                <c:pt idx="0">
                  <c:v>1.8500000000000001E-3</c:v>
                </c:pt>
                <c:pt idx="1">
                  <c:v>1.25E-3</c:v>
                </c:pt>
                <c:pt idx="2">
                  <c:v>8.4999999999999995E-4</c:v>
                </c:pt>
                <c:pt idx="3">
                  <c:v>8.0000000000000004E-4</c:v>
                </c:pt>
                <c:pt idx="4">
                  <c:v>1.5E-3</c:v>
                </c:pt>
                <c:pt idx="5">
                  <c:v>4.9500000000000004E-3</c:v>
                </c:pt>
                <c:pt idx="6">
                  <c:v>1.5900000000000001E-2</c:v>
                </c:pt>
                <c:pt idx="7">
                  <c:v>2.86E-2</c:v>
                </c:pt>
                <c:pt idx="8">
                  <c:v>3.44E-2</c:v>
                </c:pt>
                <c:pt idx="9">
                  <c:v>3.9050000000000001E-2</c:v>
                </c:pt>
                <c:pt idx="10">
                  <c:v>4.0149999999999998E-2</c:v>
                </c:pt>
                <c:pt idx="11">
                  <c:v>4.1849999999999998E-2</c:v>
                </c:pt>
                <c:pt idx="12">
                  <c:v>4.1200000000000001E-2</c:v>
                </c:pt>
                <c:pt idx="13">
                  <c:v>3.8249999999999999E-2</c:v>
                </c:pt>
                <c:pt idx="14">
                  <c:v>3.6400000000000002E-2</c:v>
                </c:pt>
                <c:pt idx="15">
                  <c:v>3.6400000000000002E-2</c:v>
                </c:pt>
                <c:pt idx="16">
                  <c:v>3.295E-2</c:v>
                </c:pt>
                <c:pt idx="17">
                  <c:v>2.9950000000000001E-2</c:v>
                </c:pt>
                <c:pt idx="18">
                  <c:v>2.46E-2</c:v>
                </c:pt>
                <c:pt idx="19">
                  <c:v>1.84E-2</c:v>
                </c:pt>
                <c:pt idx="20">
                  <c:v>1.235E-2</c:v>
                </c:pt>
                <c:pt idx="21">
                  <c:v>9.1999999999999998E-3</c:v>
                </c:pt>
                <c:pt idx="22">
                  <c:v>5.7999999999999996E-3</c:v>
                </c:pt>
                <c:pt idx="23">
                  <c:v>3.3E-3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F-4EBF-ADFD-5B7CA3ABF8E4}"/>
            </c:ext>
          </c:extLst>
        </c:ser>
        <c:ser>
          <c:idx val="2"/>
          <c:order val="2"/>
          <c:tx>
            <c:strRef>
              <c:f>'PCS 131'!$D$4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131'!$D$5:$D$28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2.3999999999999998E-3</c:v>
                </c:pt>
                <c:pt idx="2">
                  <c:v>1.6999999999999999E-3</c:v>
                </c:pt>
                <c:pt idx="3">
                  <c:v>1.6000000000000001E-3</c:v>
                </c:pt>
                <c:pt idx="4">
                  <c:v>2.8999999999999998E-3</c:v>
                </c:pt>
                <c:pt idx="5">
                  <c:v>8.6E-3</c:v>
                </c:pt>
                <c:pt idx="6">
                  <c:v>2.5700000000000001E-2</c:v>
                </c:pt>
                <c:pt idx="7">
                  <c:v>4.6199999999999998E-2</c:v>
                </c:pt>
                <c:pt idx="8">
                  <c:v>5.91E-2</c:v>
                </c:pt>
                <c:pt idx="9">
                  <c:v>6.9599999999999995E-2</c:v>
                </c:pt>
                <c:pt idx="10">
                  <c:v>7.4499999999999997E-2</c:v>
                </c:pt>
                <c:pt idx="11">
                  <c:v>7.8799999999999995E-2</c:v>
                </c:pt>
                <c:pt idx="12">
                  <c:v>8.1199999999999994E-2</c:v>
                </c:pt>
                <c:pt idx="13">
                  <c:v>7.7700000000000005E-2</c:v>
                </c:pt>
                <c:pt idx="14">
                  <c:v>7.5200000000000003E-2</c:v>
                </c:pt>
                <c:pt idx="15">
                  <c:v>7.7499999999999999E-2</c:v>
                </c:pt>
                <c:pt idx="16">
                  <c:v>7.2599999999999998E-2</c:v>
                </c:pt>
                <c:pt idx="17">
                  <c:v>6.7000000000000004E-2</c:v>
                </c:pt>
                <c:pt idx="18">
                  <c:v>5.4300000000000001E-2</c:v>
                </c:pt>
                <c:pt idx="19">
                  <c:v>4.1599999999999998E-2</c:v>
                </c:pt>
                <c:pt idx="20">
                  <c:v>3.1699999999999999E-2</c:v>
                </c:pt>
                <c:pt idx="21">
                  <c:v>2.4400000000000002E-2</c:v>
                </c:pt>
                <c:pt idx="22">
                  <c:v>1.43E-2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F-4EBF-ADFD-5B7CA3AB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131'!$H$5:$H$16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1.18</c:v>
                </c:pt>
                <c:pt idx="2">
                  <c:v>1.21</c:v>
                </c:pt>
                <c:pt idx="3">
                  <c:v>1.1399999999999999</c:v>
                </c:pt>
                <c:pt idx="4">
                  <c:v>0.97</c:v>
                </c:pt>
                <c:pt idx="5">
                  <c:v>0.86</c:v>
                </c:pt>
                <c:pt idx="6">
                  <c:v>0.85</c:v>
                </c:pt>
                <c:pt idx="7">
                  <c:v>0.85</c:v>
                </c:pt>
                <c:pt idx="8">
                  <c:v>0.84</c:v>
                </c:pt>
                <c:pt idx="9">
                  <c:v>0.94</c:v>
                </c:pt>
                <c:pt idx="10">
                  <c:v>1.04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F-494A-8D9D-4367F75D6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132'!$B$5:$B$28</c:f>
              <c:numCache>
                <c:formatCode>0.00%</c:formatCode>
                <c:ptCount val="24"/>
                <c:pt idx="0">
                  <c:v>1.1000000000000001E-3</c:v>
                </c:pt>
                <c:pt idx="1">
                  <c:v>6.9999999999999999E-4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5.9999999999999995E-4</c:v>
                </c:pt>
                <c:pt idx="5">
                  <c:v>2.15E-3</c:v>
                </c:pt>
                <c:pt idx="6">
                  <c:v>6.0000000000000001E-3</c:v>
                </c:pt>
                <c:pt idx="7">
                  <c:v>1.5100000000000001E-2</c:v>
                </c:pt>
                <c:pt idx="8">
                  <c:v>2.1700000000000001E-2</c:v>
                </c:pt>
                <c:pt idx="9">
                  <c:v>2.785E-2</c:v>
                </c:pt>
                <c:pt idx="10">
                  <c:v>3.3399999999999999E-2</c:v>
                </c:pt>
                <c:pt idx="11">
                  <c:v>3.9750000000000001E-2</c:v>
                </c:pt>
                <c:pt idx="12">
                  <c:v>4.2349999999999999E-2</c:v>
                </c:pt>
                <c:pt idx="13">
                  <c:v>4.1799999999999997E-2</c:v>
                </c:pt>
                <c:pt idx="14">
                  <c:v>4.3900000000000002E-2</c:v>
                </c:pt>
                <c:pt idx="15">
                  <c:v>4.9450000000000001E-2</c:v>
                </c:pt>
                <c:pt idx="16">
                  <c:v>4.6149999999999997E-2</c:v>
                </c:pt>
                <c:pt idx="17">
                  <c:v>4.0550000000000003E-2</c:v>
                </c:pt>
                <c:pt idx="18">
                  <c:v>2.9250000000000002E-2</c:v>
                </c:pt>
                <c:pt idx="19">
                  <c:v>2.3099999999999999E-2</c:v>
                </c:pt>
                <c:pt idx="20">
                  <c:v>2.085E-2</c:v>
                </c:pt>
                <c:pt idx="21">
                  <c:v>7.5500000000000003E-3</c:v>
                </c:pt>
                <c:pt idx="22">
                  <c:v>3.7499999999999999E-3</c:v>
                </c:pt>
                <c:pt idx="23">
                  <c:v>1.8500000000000001E-3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B-414F-B86D-1FAB15490811}"/>
            </c:ext>
          </c:extLst>
        </c:ser>
        <c:ser>
          <c:idx val="1"/>
          <c:order val="1"/>
          <c:tx>
            <c:strRef>
              <c:f>'PCS 132'!$C$4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132'!$C$5:$C$28</c:f>
              <c:numCache>
                <c:formatCode>0.00%</c:formatCode>
                <c:ptCount val="24"/>
                <c:pt idx="0">
                  <c:v>1.0499999999999999E-3</c:v>
                </c:pt>
                <c:pt idx="1">
                  <c:v>6.4999999999999997E-4</c:v>
                </c:pt>
                <c:pt idx="2">
                  <c:v>4.4999999999999999E-4</c:v>
                </c:pt>
                <c:pt idx="3">
                  <c:v>3.5E-4</c:v>
                </c:pt>
                <c:pt idx="4">
                  <c:v>5.5000000000000003E-4</c:v>
                </c:pt>
                <c:pt idx="5">
                  <c:v>2.5000000000000001E-3</c:v>
                </c:pt>
                <c:pt idx="6">
                  <c:v>1.8700000000000001E-2</c:v>
                </c:pt>
                <c:pt idx="7">
                  <c:v>3.0550000000000001E-2</c:v>
                </c:pt>
                <c:pt idx="8">
                  <c:v>3.6450000000000003E-2</c:v>
                </c:pt>
                <c:pt idx="9">
                  <c:v>3.7999999999999999E-2</c:v>
                </c:pt>
                <c:pt idx="10">
                  <c:v>4.0649999999999999E-2</c:v>
                </c:pt>
                <c:pt idx="11">
                  <c:v>4.3099999999999999E-2</c:v>
                </c:pt>
                <c:pt idx="12">
                  <c:v>4.5100000000000001E-2</c:v>
                </c:pt>
                <c:pt idx="13">
                  <c:v>4.1750000000000002E-2</c:v>
                </c:pt>
                <c:pt idx="14">
                  <c:v>3.6150000000000002E-2</c:v>
                </c:pt>
                <c:pt idx="15">
                  <c:v>3.2500000000000001E-2</c:v>
                </c:pt>
                <c:pt idx="16">
                  <c:v>3.1399999999999997E-2</c:v>
                </c:pt>
                <c:pt idx="17">
                  <c:v>3.0599999999999999E-2</c:v>
                </c:pt>
                <c:pt idx="18">
                  <c:v>2.4850000000000001E-2</c:v>
                </c:pt>
                <c:pt idx="19">
                  <c:v>2.035E-2</c:v>
                </c:pt>
                <c:pt idx="20">
                  <c:v>1.1900000000000001E-2</c:v>
                </c:pt>
                <c:pt idx="21">
                  <c:v>6.6E-3</c:v>
                </c:pt>
                <c:pt idx="22">
                  <c:v>3.5999999999999999E-3</c:v>
                </c:pt>
                <c:pt idx="23">
                  <c:v>2.15E-3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B-414F-B86D-1FAB15490811}"/>
            </c:ext>
          </c:extLst>
        </c:ser>
        <c:ser>
          <c:idx val="2"/>
          <c:order val="2"/>
          <c:tx>
            <c:strRef>
              <c:f>'PCS 132'!$D$4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132'!$D$5:$D$28</c:f>
              <c:numCache>
                <c:formatCode>0.00%</c:formatCode>
                <c:ptCount val="24"/>
                <c:pt idx="0">
                  <c:v>2.0999999999999999E-3</c:v>
                </c:pt>
                <c:pt idx="1">
                  <c:v>1.4E-3</c:v>
                </c:pt>
                <c:pt idx="2">
                  <c:v>1E-3</c:v>
                </c:pt>
                <c:pt idx="3">
                  <c:v>8.0000000000000004E-4</c:v>
                </c:pt>
                <c:pt idx="4">
                  <c:v>1.1000000000000001E-3</c:v>
                </c:pt>
                <c:pt idx="5">
                  <c:v>4.7000000000000002E-3</c:v>
                </c:pt>
                <c:pt idx="6">
                  <c:v>2.4899999999999999E-2</c:v>
                </c:pt>
                <c:pt idx="7">
                  <c:v>4.5900000000000003E-2</c:v>
                </c:pt>
                <c:pt idx="8">
                  <c:v>5.8299999999999998E-2</c:v>
                </c:pt>
                <c:pt idx="9">
                  <c:v>6.6000000000000003E-2</c:v>
                </c:pt>
                <c:pt idx="10">
                  <c:v>7.4099999999999999E-2</c:v>
                </c:pt>
                <c:pt idx="11">
                  <c:v>8.2900000000000001E-2</c:v>
                </c:pt>
                <c:pt idx="12">
                  <c:v>8.7499999999999994E-2</c:v>
                </c:pt>
                <c:pt idx="13">
                  <c:v>8.3500000000000005E-2</c:v>
                </c:pt>
                <c:pt idx="14">
                  <c:v>0.08</c:v>
                </c:pt>
                <c:pt idx="15">
                  <c:v>8.1699999999999995E-2</c:v>
                </c:pt>
                <c:pt idx="16">
                  <c:v>7.7399999999999997E-2</c:v>
                </c:pt>
                <c:pt idx="17">
                  <c:v>7.0999999999999994E-2</c:v>
                </c:pt>
                <c:pt idx="18">
                  <c:v>5.4100000000000002E-2</c:v>
                </c:pt>
                <c:pt idx="19">
                  <c:v>4.3400000000000001E-2</c:v>
                </c:pt>
                <c:pt idx="20">
                  <c:v>3.2599999999999997E-2</c:v>
                </c:pt>
                <c:pt idx="21">
                  <c:v>1.41E-2</c:v>
                </c:pt>
                <c:pt idx="22">
                  <c:v>7.4000000000000003E-3</c:v>
                </c:pt>
                <c:pt idx="23">
                  <c:v>4.0000000000000001E-3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B-414F-B86D-1FAB15490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132'!$H$5:$H$16</c:f>
              <c:numCache>
                <c:formatCode>General</c:formatCode>
                <c:ptCount val="12"/>
                <c:pt idx="4">
                  <c:v>1.0900000000000001</c:v>
                </c:pt>
                <c:pt idx="5">
                  <c:v>1.01</c:v>
                </c:pt>
                <c:pt idx="6">
                  <c:v>0.92</c:v>
                </c:pt>
                <c:pt idx="7">
                  <c:v>0.9</c:v>
                </c:pt>
                <c:pt idx="8">
                  <c:v>0.88</c:v>
                </c:pt>
                <c:pt idx="9">
                  <c:v>1</c:v>
                </c:pt>
                <c:pt idx="10">
                  <c:v>1.1499999999999999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2-48BD-880A-71E2F7BB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133'!$B$4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133'!$B$5:$B$28</c:f>
              <c:numCache>
                <c:formatCode>0.00%</c:formatCode>
                <c:ptCount val="24"/>
                <c:pt idx="0">
                  <c:v>1.8233766233766234E-3</c:v>
                </c:pt>
                <c:pt idx="1">
                  <c:v>1.1142857142857144E-3</c:v>
                </c:pt>
                <c:pt idx="2">
                  <c:v>9.1168831168831168E-4</c:v>
                </c:pt>
                <c:pt idx="3">
                  <c:v>1.0129870129870129E-3</c:v>
                </c:pt>
                <c:pt idx="4">
                  <c:v>2.5324675324675324E-3</c:v>
                </c:pt>
                <c:pt idx="5">
                  <c:v>8.3064935064935067E-3</c:v>
                </c:pt>
                <c:pt idx="6">
                  <c:v>2.4058441558441557E-2</c:v>
                </c:pt>
                <c:pt idx="7">
                  <c:v>3.2466233766233768E-2</c:v>
                </c:pt>
                <c:pt idx="8">
                  <c:v>3.7075324675324678E-2</c:v>
                </c:pt>
                <c:pt idx="9">
                  <c:v>3.3580519480519481E-2</c:v>
                </c:pt>
                <c:pt idx="10">
                  <c:v>3.434025974025974E-2</c:v>
                </c:pt>
                <c:pt idx="11">
                  <c:v>3.6568831168831167E-2</c:v>
                </c:pt>
                <c:pt idx="12">
                  <c:v>3.7936363636363629E-2</c:v>
                </c:pt>
                <c:pt idx="13">
                  <c:v>3.5454545454545454E-2</c:v>
                </c:pt>
                <c:pt idx="14">
                  <c:v>3.439090909090909E-2</c:v>
                </c:pt>
                <c:pt idx="15">
                  <c:v>3.6467532467532461E-2</c:v>
                </c:pt>
                <c:pt idx="16">
                  <c:v>3.5302597402597398E-2</c:v>
                </c:pt>
                <c:pt idx="17">
                  <c:v>3.2111688311688313E-2</c:v>
                </c:pt>
                <c:pt idx="18">
                  <c:v>2.6337662337662337E-2</c:v>
                </c:pt>
                <c:pt idx="19">
                  <c:v>1.9449350649350647E-2</c:v>
                </c:pt>
                <c:pt idx="20">
                  <c:v>1.4181818181818183E-2</c:v>
                </c:pt>
                <c:pt idx="21">
                  <c:v>1.0940259740259741E-2</c:v>
                </c:pt>
                <c:pt idx="22">
                  <c:v>6.7363636363636358E-3</c:v>
                </c:pt>
                <c:pt idx="23">
                  <c:v>3.393506493506494E-3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4-43E1-A5AC-A1529FFE90B7}"/>
            </c:ext>
          </c:extLst>
        </c:ser>
        <c:ser>
          <c:idx val="1"/>
          <c:order val="1"/>
          <c:tx>
            <c:strRef>
              <c:f>'PCS 133'!$C$4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133'!$C$5:$C$28</c:f>
              <c:numCache>
                <c:formatCode>0.00%</c:formatCode>
                <c:ptCount val="24"/>
                <c:pt idx="0">
                  <c:v>2.2207792207792204E-3</c:v>
                </c:pt>
                <c:pt idx="1">
                  <c:v>1.4311688311688311E-3</c:v>
                </c:pt>
                <c:pt idx="2">
                  <c:v>1.1350649350649351E-3</c:v>
                </c:pt>
                <c:pt idx="3">
                  <c:v>7.4025974025974028E-4</c:v>
                </c:pt>
                <c:pt idx="4">
                  <c:v>1.2337662337662339E-3</c:v>
                </c:pt>
                <c:pt idx="5">
                  <c:v>3.3064935064935066E-3</c:v>
                </c:pt>
                <c:pt idx="6">
                  <c:v>1.2732467532467533E-2</c:v>
                </c:pt>
                <c:pt idx="7">
                  <c:v>2.6945454545454547E-2</c:v>
                </c:pt>
                <c:pt idx="8">
                  <c:v>2.5514285714285715E-2</c:v>
                </c:pt>
                <c:pt idx="9">
                  <c:v>2.5958441558441559E-2</c:v>
                </c:pt>
                <c:pt idx="10">
                  <c:v>2.8425974025974025E-2</c:v>
                </c:pt>
                <c:pt idx="11">
                  <c:v>3.2028571428571427E-2</c:v>
                </c:pt>
                <c:pt idx="12">
                  <c:v>3.4545454545454546E-2</c:v>
                </c:pt>
                <c:pt idx="13">
                  <c:v>3.4101298701298702E-2</c:v>
                </c:pt>
                <c:pt idx="14">
                  <c:v>3.721038961038961E-2</c:v>
                </c:pt>
                <c:pt idx="15">
                  <c:v>4.1454545454545459E-2</c:v>
                </c:pt>
                <c:pt idx="16">
                  <c:v>4.4859740259740252E-2</c:v>
                </c:pt>
                <c:pt idx="17">
                  <c:v>4.2984415584415576E-2</c:v>
                </c:pt>
                <c:pt idx="18">
                  <c:v>3.0005194805194806E-2</c:v>
                </c:pt>
                <c:pt idx="19">
                  <c:v>2.2503896103896102E-2</c:v>
                </c:pt>
                <c:pt idx="20">
                  <c:v>1.7618181818181818E-2</c:v>
                </c:pt>
                <c:pt idx="21">
                  <c:v>1.4212987012987012E-2</c:v>
                </c:pt>
                <c:pt idx="22">
                  <c:v>8.1922077922077924E-3</c:v>
                </c:pt>
                <c:pt idx="23">
                  <c:v>4.0467532467532473E-3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4-43E1-A5AC-A1529FFE90B7}"/>
            </c:ext>
          </c:extLst>
        </c:ser>
        <c:ser>
          <c:idx val="2"/>
          <c:order val="2"/>
          <c:tx>
            <c:strRef>
              <c:f>'PCS 133'!$D$4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133'!$D$5:$D$28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2.5000000000000001E-3</c:v>
                </c:pt>
                <c:pt idx="2">
                  <c:v>2E-3</c:v>
                </c:pt>
                <c:pt idx="3">
                  <c:v>1.6999999999999999E-3</c:v>
                </c:pt>
                <c:pt idx="4">
                  <c:v>3.8E-3</c:v>
                </c:pt>
                <c:pt idx="5">
                  <c:v>1.1599999999999999E-2</c:v>
                </c:pt>
                <c:pt idx="6">
                  <c:v>3.6799999999999999E-2</c:v>
                </c:pt>
                <c:pt idx="7">
                  <c:v>5.9499999999999997E-2</c:v>
                </c:pt>
                <c:pt idx="8">
                  <c:v>6.2600000000000003E-2</c:v>
                </c:pt>
                <c:pt idx="9">
                  <c:v>5.9499999999999997E-2</c:v>
                </c:pt>
                <c:pt idx="10">
                  <c:v>6.2700000000000006E-2</c:v>
                </c:pt>
                <c:pt idx="11">
                  <c:v>6.8599999999999994E-2</c:v>
                </c:pt>
                <c:pt idx="12">
                  <c:v>7.2499999999999995E-2</c:v>
                </c:pt>
                <c:pt idx="13">
                  <c:v>6.9500000000000006E-2</c:v>
                </c:pt>
                <c:pt idx="14">
                  <c:v>7.1499999999999994E-2</c:v>
                </c:pt>
                <c:pt idx="15">
                  <c:v>7.8E-2</c:v>
                </c:pt>
                <c:pt idx="16">
                  <c:v>8.0199999999999994E-2</c:v>
                </c:pt>
                <c:pt idx="17">
                  <c:v>7.5200000000000003E-2</c:v>
                </c:pt>
                <c:pt idx="18">
                  <c:v>5.6399999999999999E-2</c:v>
                </c:pt>
                <c:pt idx="19">
                  <c:v>4.19E-2</c:v>
                </c:pt>
                <c:pt idx="20">
                  <c:v>3.1800000000000002E-2</c:v>
                </c:pt>
                <c:pt idx="21">
                  <c:v>2.52E-2</c:v>
                </c:pt>
                <c:pt idx="22">
                  <c:v>1.4999999999999999E-2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4-43E1-A5AC-A1529FFE9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133'!$H$5:$H$16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1.1599999999999999</c:v>
                </c:pt>
                <c:pt idx="2">
                  <c:v>1.1299999999999999</c:v>
                </c:pt>
                <c:pt idx="3">
                  <c:v>1.0900000000000001</c:v>
                </c:pt>
                <c:pt idx="4">
                  <c:v>1</c:v>
                </c:pt>
                <c:pt idx="5">
                  <c:v>0.87</c:v>
                </c:pt>
                <c:pt idx="6">
                  <c:v>0.86</c:v>
                </c:pt>
                <c:pt idx="7">
                  <c:v>0.91</c:v>
                </c:pt>
                <c:pt idx="8">
                  <c:v>0.91</c:v>
                </c:pt>
                <c:pt idx="9">
                  <c:v>0.94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F-4C25-A61A-DEDD3E409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1606'!$B$4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1606'!$B$5:$B$28</c:f>
              <c:numCache>
                <c:formatCode>0.00%</c:formatCode>
                <c:ptCount val="24"/>
                <c:pt idx="0">
                  <c:v>4.0898876404494378E-3</c:v>
                </c:pt>
                <c:pt idx="1">
                  <c:v>2.7752808988764049E-3</c:v>
                </c:pt>
                <c:pt idx="2">
                  <c:v>2.7265917602996253E-3</c:v>
                </c:pt>
                <c:pt idx="3">
                  <c:v>2.7752808988764049E-3</c:v>
                </c:pt>
                <c:pt idx="4">
                  <c:v>4.8202247191011238E-3</c:v>
                </c:pt>
                <c:pt idx="5">
                  <c:v>1.0565543071161049E-2</c:v>
                </c:pt>
                <c:pt idx="6">
                  <c:v>1.8209737827715358E-2</c:v>
                </c:pt>
                <c:pt idx="7">
                  <c:v>2.2348314606741575E-2</c:v>
                </c:pt>
                <c:pt idx="8">
                  <c:v>2.4149812734082395E-2</c:v>
                </c:pt>
                <c:pt idx="9">
                  <c:v>2.6535580524344571E-2</c:v>
                </c:pt>
                <c:pt idx="10">
                  <c:v>2.8872659176029963E-2</c:v>
                </c:pt>
                <c:pt idx="11">
                  <c:v>3.1453183520599254E-2</c:v>
                </c:pt>
                <c:pt idx="12">
                  <c:v>3.3059925093632959E-2</c:v>
                </c:pt>
                <c:pt idx="13">
                  <c:v>3.29625468164794E-2</c:v>
                </c:pt>
                <c:pt idx="14">
                  <c:v>3.3644194756554308E-2</c:v>
                </c:pt>
                <c:pt idx="15">
                  <c:v>3.4764044943820224E-2</c:v>
                </c:pt>
                <c:pt idx="16">
                  <c:v>3.3546816479400748E-2</c:v>
                </c:pt>
                <c:pt idx="17">
                  <c:v>3.2037453183520595E-2</c:v>
                </c:pt>
                <c:pt idx="18">
                  <c:v>2.8239700374531836E-2</c:v>
                </c:pt>
                <c:pt idx="19">
                  <c:v>2.4636704119850184E-2</c:v>
                </c:pt>
                <c:pt idx="20">
                  <c:v>2.0498127340823968E-2</c:v>
                </c:pt>
                <c:pt idx="21">
                  <c:v>1.5921348314606742E-2</c:v>
                </c:pt>
                <c:pt idx="22">
                  <c:v>1.1295880149812733E-2</c:v>
                </c:pt>
                <c:pt idx="23">
                  <c:v>7.0112359550561793E-3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F1A-B5E4-F920B6C1496C}"/>
            </c:ext>
          </c:extLst>
        </c:ser>
        <c:ser>
          <c:idx val="1"/>
          <c:order val="1"/>
          <c:tx>
            <c:strRef>
              <c:f>'PCS 1606'!$C$4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1606'!$C$5:$C$28</c:f>
              <c:numCache>
                <c:formatCode>0.00%</c:formatCode>
                <c:ptCount val="24"/>
                <c:pt idx="0">
                  <c:v>3.8996254681647941E-3</c:v>
                </c:pt>
                <c:pt idx="1">
                  <c:v>2.5655430711610488E-3</c:v>
                </c:pt>
                <c:pt idx="2">
                  <c:v>1.8471910112359551E-3</c:v>
                </c:pt>
                <c:pt idx="3">
                  <c:v>1.8985018726591762E-3</c:v>
                </c:pt>
                <c:pt idx="4">
                  <c:v>3.0786516853932586E-3</c:v>
                </c:pt>
                <c:pt idx="5">
                  <c:v>8.1071161048689149E-3</c:v>
                </c:pt>
                <c:pt idx="6">
                  <c:v>2.2782022471910111E-2</c:v>
                </c:pt>
                <c:pt idx="7">
                  <c:v>3.2838951310861425E-2</c:v>
                </c:pt>
                <c:pt idx="8">
                  <c:v>3.4326966292134831E-2</c:v>
                </c:pt>
                <c:pt idx="9">
                  <c:v>3.1248314606741573E-2</c:v>
                </c:pt>
                <c:pt idx="10">
                  <c:v>3.2941573033707858E-2</c:v>
                </c:pt>
                <c:pt idx="11">
                  <c:v>3.3813857677902626E-2</c:v>
                </c:pt>
                <c:pt idx="12">
                  <c:v>3.5301872659176031E-2</c:v>
                </c:pt>
                <c:pt idx="13">
                  <c:v>3.4788764044943819E-2</c:v>
                </c:pt>
                <c:pt idx="14">
                  <c:v>3.5045318352059929E-2</c:v>
                </c:pt>
                <c:pt idx="15">
                  <c:v>3.5045318352059929E-2</c:v>
                </c:pt>
                <c:pt idx="16">
                  <c:v>3.4480898876404494E-2</c:v>
                </c:pt>
                <c:pt idx="17">
                  <c:v>3.242846441947566E-2</c:v>
                </c:pt>
                <c:pt idx="18">
                  <c:v>2.7502621722846444E-2</c:v>
                </c:pt>
                <c:pt idx="19">
                  <c:v>2.1601872659176031E-2</c:v>
                </c:pt>
                <c:pt idx="20">
                  <c:v>1.7035205992509364E-2</c:v>
                </c:pt>
                <c:pt idx="21">
                  <c:v>1.3956554307116105E-2</c:v>
                </c:pt>
                <c:pt idx="22">
                  <c:v>1.0108239700374531E-2</c:v>
                </c:pt>
                <c:pt idx="23">
                  <c:v>6.5164794007490628E-3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F1A-B5E4-F920B6C1496C}"/>
            </c:ext>
          </c:extLst>
        </c:ser>
        <c:ser>
          <c:idx val="2"/>
          <c:order val="2"/>
          <c:tx>
            <c:strRef>
              <c:f>'PCS 1606'!$D$4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1606'!$D$5:$D$28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4.7000000000000002E-3</c:v>
                </c:pt>
                <c:pt idx="4">
                  <c:v>7.9000000000000008E-3</c:v>
                </c:pt>
                <c:pt idx="5">
                  <c:v>1.8700000000000001E-2</c:v>
                </c:pt>
                <c:pt idx="6">
                  <c:v>4.1099999999999998E-2</c:v>
                </c:pt>
                <c:pt idx="7">
                  <c:v>5.5100000000000003E-2</c:v>
                </c:pt>
                <c:pt idx="8">
                  <c:v>5.8500000000000003E-2</c:v>
                </c:pt>
                <c:pt idx="9">
                  <c:v>5.7799999999999997E-2</c:v>
                </c:pt>
                <c:pt idx="10">
                  <c:v>6.1800000000000001E-2</c:v>
                </c:pt>
                <c:pt idx="11">
                  <c:v>6.5299999999999997E-2</c:v>
                </c:pt>
                <c:pt idx="12">
                  <c:v>6.8400000000000002E-2</c:v>
                </c:pt>
                <c:pt idx="13">
                  <c:v>6.7799999999999999E-2</c:v>
                </c:pt>
                <c:pt idx="14">
                  <c:v>6.8599999999999994E-2</c:v>
                </c:pt>
                <c:pt idx="15">
                  <c:v>6.9900000000000004E-2</c:v>
                </c:pt>
                <c:pt idx="16">
                  <c:v>6.8099999999999994E-2</c:v>
                </c:pt>
                <c:pt idx="17">
                  <c:v>6.4500000000000002E-2</c:v>
                </c:pt>
                <c:pt idx="18">
                  <c:v>5.5800000000000002E-2</c:v>
                </c:pt>
                <c:pt idx="19">
                  <c:v>4.6199999999999998E-2</c:v>
                </c:pt>
                <c:pt idx="20">
                  <c:v>3.7499999999999999E-2</c:v>
                </c:pt>
                <c:pt idx="21">
                  <c:v>2.98E-2</c:v>
                </c:pt>
                <c:pt idx="22">
                  <c:v>2.1299999999999999E-2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D-4F1A-B5E4-F920B6C14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13'!$B$5:$B$28</c:f>
              <c:numCache>
                <c:formatCode>0.00%</c:formatCode>
                <c:ptCount val="24"/>
                <c:pt idx="0">
                  <c:v>2.1409395973154364E-3</c:v>
                </c:pt>
                <c:pt idx="1">
                  <c:v>1.313758389261745E-3</c:v>
                </c:pt>
                <c:pt idx="2">
                  <c:v>1.1191275167785235E-3</c:v>
                </c:pt>
                <c:pt idx="3">
                  <c:v>1.6543624161073824E-3</c:v>
                </c:pt>
                <c:pt idx="4">
                  <c:v>3.9412751677852347E-3</c:v>
                </c:pt>
                <c:pt idx="5">
                  <c:v>1.196979865771812E-2</c:v>
                </c:pt>
                <c:pt idx="6">
                  <c:v>2.9000000000000001E-2</c:v>
                </c:pt>
                <c:pt idx="7">
                  <c:v>3.4498322147651007E-2</c:v>
                </c:pt>
                <c:pt idx="8">
                  <c:v>3.4692953020134233E-2</c:v>
                </c:pt>
                <c:pt idx="9">
                  <c:v>3.6882550335570474E-2</c:v>
                </c:pt>
                <c:pt idx="10">
                  <c:v>3.6444630872483223E-2</c:v>
                </c:pt>
                <c:pt idx="11">
                  <c:v>3.5374161073825509E-2</c:v>
                </c:pt>
                <c:pt idx="12">
                  <c:v>3.396308724832215E-2</c:v>
                </c:pt>
                <c:pt idx="13">
                  <c:v>3.2162751677852354E-2</c:v>
                </c:pt>
                <c:pt idx="14">
                  <c:v>3.1043624161073823E-2</c:v>
                </c:pt>
                <c:pt idx="15">
                  <c:v>2.9535234899328858E-2</c:v>
                </c:pt>
                <c:pt idx="16">
                  <c:v>2.9437919463087249E-2</c:v>
                </c:pt>
                <c:pt idx="17">
                  <c:v>2.7929530201342281E-2</c:v>
                </c:pt>
                <c:pt idx="18">
                  <c:v>2.3647651006711408E-2</c:v>
                </c:pt>
                <c:pt idx="19">
                  <c:v>1.7468120805369129E-2</c:v>
                </c:pt>
                <c:pt idx="20">
                  <c:v>1.3040268456375839E-2</c:v>
                </c:pt>
                <c:pt idx="21">
                  <c:v>9.3909395973154376E-3</c:v>
                </c:pt>
                <c:pt idx="22">
                  <c:v>6.325503355704698E-3</c:v>
                </c:pt>
                <c:pt idx="23">
                  <c:v>3.6979865771812081E-3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E-4808-956C-8C15A9098DF9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13'!$C$5:$C$28</c:f>
              <c:numCache>
                <c:formatCode>0.00%</c:formatCode>
                <c:ptCount val="24"/>
                <c:pt idx="0">
                  <c:v>3.9020134228187919E-3</c:v>
                </c:pt>
                <c:pt idx="1">
                  <c:v>2.5671140939597316E-3</c:v>
                </c:pt>
                <c:pt idx="2">
                  <c:v>1.9510067114093959E-3</c:v>
                </c:pt>
                <c:pt idx="3">
                  <c:v>1.4375838926174494E-3</c:v>
                </c:pt>
                <c:pt idx="4">
                  <c:v>1.3862416107382552E-3</c:v>
                </c:pt>
                <c:pt idx="5">
                  <c:v>2.669798657718121E-3</c:v>
                </c:pt>
                <c:pt idx="6">
                  <c:v>8.3174496644295298E-3</c:v>
                </c:pt>
                <c:pt idx="7">
                  <c:v>1.5094630872483221E-2</c:v>
                </c:pt>
                <c:pt idx="8">
                  <c:v>2.094765100671141E-2</c:v>
                </c:pt>
                <c:pt idx="9">
                  <c:v>2.4284899328859064E-2</c:v>
                </c:pt>
                <c:pt idx="10">
                  <c:v>2.8597651006711411E-2</c:v>
                </c:pt>
                <c:pt idx="11">
                  <c:v>3.3115771812080537E-2</c:v>
                </c:pt>
                <c:pt idx="12">
                  <c:v>3.5169463087248332E-2</c:v>
                </c:pt>
                <c:pt idx="13">
                  <c:v>3.6761073825503358E-2</c:v>
                </c:pt>
                <c:pt idx="14">
                  <c:v>3.9122818791946311E-2</c:v>
                </c:pt>
                <c:pt idx="15">
                  <c:v>4.2716778523489936E-2</c:v>
                </c:pt>
                <c:pt idx="16">
                  <c:v>4.538657718120806E-2</c:v>
                </c:pt>
                <c:pt idx="17">
                  <c:v>4.6259395973154364E-2</c:v>
                </c:pt>
                <c:pt idx="18">
                  <c:v>3.6863758389261744E-2</c:v>
                </c:pt>
                <c:pt idx="19">
                  <c:v>2.8238255033557046E-2</c:v>
                </c:pt>
                <c:pt idx="20">
                  <c:v>2.2898657718120805E-2</c:v>
                </c:pt>
                <c:pt idx="21">
                  <c:v>1.7302348993288592E-2</c:v>
                </c:pt>
                <c:pt idx="22">
                  <c:v>1.1552013422818792E-2</c:v>
                </c:pt>
                <c:pt idx="23">
                  <c:v>6.879865771812081E-3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E-4808-956C-8C15A9098DF9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3.8999999999999998E-3</c:v>
                </c:pt>
                <c:pt idx="2">
                  <c:v>3.0999999999999999E-3</c:v>
                </c:pt>
                <c:pt idx="3">
                  <c:v>3.0999999999999999E-3</c:v>
                </c:pt>
                <c:pt idx="4">
                  <c:v>5.3E-3</c:v>
                </c:pt>
                <c:pt idx="5">
                  <c:v>1.46E-2</c:v>
                </c:pt>
                <c:pt idx="6">
                  <c:v>3.7199999999999997E-2</c:v>
                </c:pt>
                <c:pt idx="7">
                  <c:v>4.9500000000000002E-2</c:v>
                </c:pt>
                <c:pt idx="8">
                  <c:v>5.5599999999999997E-2</c:v>
                </c:pt>
                <c:pt idx="9">
                  <c:v>6.1100000000000002E-2</c:v>
                </c:pt>
                <c:pt idx="10">
                  <c:v>6.5000000000000002E-2</c:v>
                </c:pt>
                <c:pt idx="11">
                  <c:v>6.8500000000000005E-2</c:v>
                </c:pt>
                <c:pt idx="12">
                  <c:v>6.9099999999999995E-2</c:v>
                </c:pt>
                <c:pt idx="13">
                  <c:v>6.8900000000000003E-2</c:v>
                </c:pt>
                <c:pt idx="14">
                  <c:v>7.0199999999999999E-2</c:v>
                </c:pt>
                <c:pt idx="15">
                  <c:v>7.2400000000000006E-2</c:v>
                </c:pt>
                <c:pt idx="16">
                  <c:v>7.4899999999999994E-2</c:v>
                </c:pt>
                <c:pt idx="17">
                  <c:v>7.4300000000000005E-2</c:v>
                </c:pt>
                <c:pt idx="18">
                  <c:v>6.0600000000000001E-2</c:v>
                </c:pt>
                <c:pt idx="19">
                  <c:v>4.5699999999999998E-2</c:v>
                </c:pt>
                <c:pt idx="20">
                  <c:v>3.5900000000000001E-2</c:v>
                </c:pt>
                <c:pt idx="21">
                  <c:v>2.6700000000000002E-2</c:v>
                </c:pt>
                <c:pt idx="22">
                  <c:v>1.7899999999999999E-2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808-956C-8C15A909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37F-4999-B1EA-6E02EEEFF34C}"/>
            </c:ext>
          </c:extLst>
        </c:ser>
        <c:ser>
          <c:idx val="1"/>
          <c:order val="1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1.04</c:v>
                </c:pt>
                <c:pt idx="3">
                  <c:v>1.04</c:v>
                </c:pt>
                <c:pt idx="4">
                  <c:v>1</c:v>
                </c:pt>
                <c:pt idx="5">
                  <c:v>0.97</c:v>
                </c:pt>
                <c:pt idx="6">
                  <c:v>0.96</c:v>
                </c:pt>
                <c:pt idx="7">
                  <c:v>0.97</c:v>
                </c:pt>
                <c:pt idx="8">
                  <c:v>0.92</c:v>
                </c:pt>
                <c:pt idx="9">
                  <c:v>1.02</c:v>
                </c:pt>
                <c:pt idx="10">
                  <c:v>1.04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F-4999-B1EA-6E02EEEF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2112'!$B$5:$B$28</c:f>
              <c:numCache>
                <c:formatCode>0.00%</c:formatCode>
                <c:ptCount val="24"/>
                <c:pt idx="0">
                  <c:v>2.1958424507658642E-3</c:v>
                </c:pt>
                <c:pt idx="1">
                  <c:v>1.3663019693654266E-3</c:v>
                </c:pt>
                <c:pt idx="2">
                  <c:v>1.2199124726477023E-3</c:v>
                </c:pt>
                <c:pt idx="3">
                  <c:v>1.6590809628008751E-3</c:v>
                </c:pt>
                <c:pt idx="4">
                  <c:v>3.8061269146608314E-3</c:v>
                </c:pt>
                <c:pt idx="5">
                  <c:v>1.175995623632385E-2</c:v>
                </c:pt>
                <c:pt idx="6">
                  <c:v>3.1571334792122534E-2</c:v>
                </c:pt>
                <c:pt idx="7">
                  <c:v>3.3084026258205688E-2</c:v>
                </c:pt>
                <c:pt idx="8">
                  <c:v>3.5914223194748358E-2</c:v>
                </c:pt>
                <c:pt idx="9">
                  <c:v>3.723172866520788E-2</c:v>
                </c:pt>
                <c:pt idx="10">
                  <c:v>3.6597374179431069E-2</c:v>
                </c:pt>
                <c:pt idx="11">
                  <c:v>3.5133479212253828E-2</c:v>
                </c:pt>
                <c:pt idx="12">
                  <c:v>3.3571991247264774E-2</c:v>
                </c:pt>
                <c:pt idx="13">
                  <c:v>3.1473741794310728E-2</c:v>
                </c:pt>
                <c:pt idx="14">
                  <c:v>3.0449015317286651E-2</c:v>
                </c:pt>
                <c:pt idx="15">
                  <c:v>2.89363238512035E-2</c:v>
                </c:pt>
                <c:pt idx="16">
                  <c:v>2.8789934354485774E-2</c:v>
                </c:pt>
                <c:pt idx="17">
                  <c:v>2.8253172866520789E-2</c:v>
                </c:pt>
                <c:pt idx="18">
                  <c:v>2.4788621444201311E-2</c:v>
                </c:pt>
                <c:pt idx="19">
                  <c:v>1.7615536105032824E-2</c:v>
                </c:pt>
                <c:pt idx="20">
                  <c:v>1.2931072210065644E-2</c:v>
                </c:pt>
                <c:pt idx="21">
                  <c:v>9.4177242888402631E-3</c:v>
                </c:pt>
                <c:pt idx="22">
                  <c:v>6.489934354485776E-3</c:v>
                </c:pt>
                <c:pt idx="23">
                  <c:v>3.7573304157549237E-3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9-4945-95A5-9B8A483BB500}"/>
            </c:ext>
          </c:extLst>
        </c:ser>
        <c:ser>
          <c:idx val="1"/>
          <c:order val="1"/>
          <c:tx>
            <c:strRef>
              <c:f>'PCS 2112'!$C$4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2112'!$C$5:$C$28</c:f>
              <c:numCache>
                <c:formatCode>0.00%</c:formatCode>
                <c:ptCount val="24"/>
                <c:pt idx="0">
                  <c:v>4.3010940919037191E-3</c:v>
                </c:pt>
                <c:pt idx="1">
                  <c:v>2.8673960612691464E-3</c:v>
                </c:pt>
                <c:pt idx="2">
                  <c:v>2.2017505470459521E-3</c:v>
                </c:pt>
                <c:pt idx="3">
                  <c:v>1.4336980306345732E-3</c:v>
                </c:pt>
                <c:pt idx="4">
                  <c:v>1.1776805251641138E-3</c:v>
                </c:pt>
                <c:pt idx="5">
                  <c:v>2.0481400437636762E-3</c:v>
                </c:pt>
                <c:pt idx="6">
                  <c:v>6.7588621444201313E-3</c:v>
                </c:pt>
                <c:pt idx="7">
                  <c:v>1.3364113785557987E-2</c:v>
                </c:pt>
                <c:pt idx="8">
                  <c:v>1.8279649890590811E-2</c:v>
                </c:pt>
                <c:pt idx="9">
                  <c:v>2.2222319474835887E-2</c:v>
                </c:pt>
                <c:pt idx="10">
                  <c:v>2.688183807439825E-2</c:v>
                </c:pt>
                <c:pt idx="11">
                  <c:v>3.1131728665207879E-2</c:v>
                </c:pt>
                <c:pt idx="12">
                  <c:v>3.4511159737417946E-2</c:v>
                </c:pt>
                <c:pt idx="13">
                  <c:v>3.5740043763676149E-2</c:v>
                </c:pt>
                <c:pt idx="14">
                  <c:v>3.9068271334792126E-2</c:v>
                </c:pt>
                <c:pt idx="15">
                  <c:v>4.3164551422319473E-2</c:v>
                </c:pt>
                <c:pt idx="16">
                  <c:v>4.6287964989059072E-2</c:v>
                </c:pt>
                <c:pt idx="17">
                  <c:v>4.7516849015317289E-2</c:v>
                </c:pt>
                <c:pt idx="18">
                  <c:v>3.7839387308533909E-2</c:v>
                </c:pt>
                <c:pt idx="19">
                  <c:v>3.021006564551422E-2</c:v>
                </c:pt>
                <c:pt idx="20">
                  <c:v>2.5652954048140043E-2</c:v>
                </c:pt>
                <c:pt idx="21">
                  <c:v>1.9098905908096282E-2</c:v>
                </c:pt>
                <c:pt idx="22">
                  <c:v>1.2698468271334791E-2</c:v>
                </c:pt>
                <c:pt idx="23">
                  <c:v>7.5781181619256014E-3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9-4945-95A5-9B8A483BB500}"/>
            </c:ext>
          </c:extLst>
        </c:ser>
        <c:ser>
          <c:idx val="2"/>
          <c:order val="2"/>
          <c:tx>
            <c:strRef>
              <c:f>'PCS 2112'!$D$4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2112'!$D$5:$D$28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3.3999999999999998E-3</c:v>
                </c:pt>
                <c:pt idx="3">
                  <c:v>3.0999999999999999E-3</c:v>
                </c:pt>
                <c:pt idx="4">
                  <c:v>5.0000000000000001E-3</c:v>
                </c:pt>
                <c:pt idx="5">
                  <c:v>1.38E-2</c:v>
                </c:pt>
                <c:pt idx="6">
                  <c:v>3.8300000000000001E-2</c:v>
                </c:pt>
                <c:pt idx="7">
                  <c:v>4.6300000000000001E-2</c:v>
                </c:pt>
                <c:pt idx="8">
                  <c:v>5.4100000000000002E-2</c:v>
                </c:pt>
                <c:pt idx="9">
                  <c:v>5.9400000000000001E-2</c:v>
                </c:pt>
                <c:pt idx="10">
                  <c:v>6.3399999999999998E-2</c:v>
                </c:pt>
                <c:pt idx="11">
                  <c:v>6.6299999999999998E-2</c:v>
                </c:pt>
                <c:pt idx="12">
                  <c:v>6.8099999999999994E-2</c:v>
                </c:pt>
                <c:pt idx="13">
                  <c:v>6.7199999999999996E-2</c:v>
                </c:pt>
                <c:pt idx="14">
                  <c:v>6.9500000000000006E-2</c:v>
                </c:pt>
                <c:pt idx="15">
                  <c:v>7.22E-2</c:v>
                </c:pt>
                <c:pt idx="16">
                  <c:v>7.5200000000000003E-2</c:v>
                </c:pt>
                <c:pt idx="17">
                  <c:v>7.5899999999999995E-2</c:v>
                </c:pt>
                <c:pt idx="18">
                  <c:v>6.2700000000000006E-2</c:v>
                </c:pt>
                <c:pt idx="19">
                  <c:v>4.7899999999999998E-2</c:v>
                </c:pt>
                <c:pt idx="20">
                  <c:v>3.85E-2</c:v>
                </c:pt>
                <c:pt idx="21">
                  <c:v>2.8500000000000001E-2</c:v>
                </c:pt>
                <c:pt idx="22">
                  <c:v>1.9199999999999998E-2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9-4945-95A5-9B8A483B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2112'!$H$5:$H$16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1.1299999999999999</c:v>
                </c:pt>
                <c:pt idx="2">
                  <c:v>1.1299999999999999</c:v>
                </c:pt>
                <c:pt idx="3">
                  <c:v>1.07</c:v>
                </c:pt>
                <c:pt idx="4">
                  <c:v>1</c:v>
                </c:pt>
                <c:pt idx="5">
                  <c:v>0.93</c:v>
                </c:pt>
                <c:pt idx="6">
                  <c:v>0.94</c:v>
                </c:pt>
                <c:pt idx="7">
                  <c:v>0.93</c:v>
                </c:pt>
                <c:pt idx="8">
                  <c:v>0.89</c:v>
                </c:pt>
                <c:pt idx="9">
                  <c:v>0.97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4-49CC-9FB4-FBB2558A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3809'!$B$4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3809'!$B$5:$B$28</c:f>
              <c:numCache>
                <c:formatCode>0.00%</c:formatCode>
                <c:ptCount val="24"/>
                <c:pt idx="0">
                  <c:v>2.6429577464788731E-3</c:v>
                </c:pt>
                <c:pt idx="1">
                  <c:v>2.1045774647887325E-3</c:v>
                </c:pt>
                <c:pt idx="2">
                  <c:v>1.4683098591549296E-3</c:v>
                </c:pt>
                <c:pt idx="3">
                  <c:v>1.5661971830985917E-3</c:v>
                </c:pt>
                <c:pt idx="4">
                  <c:v>2.0066901408450706E-3</c:v>
                </c:pt>
                <c:pt idx="5">
                  <c:v>5.4327464788732401E-3</c:v>
                </c:pt>
                <c:pt idx="6">
                  <c:v>1.884330985915493E-2</c:v>
                </c:pt>
                <c:pt idx="7">
                  <c:v>3.1960211267605634E-2</c:v>
                </c:pt>
                <c:pt idx="8">
                  <c:v>3.3526408450704231E-2</c:v>
                </c:pt>
                <c:pt idx="9">
                  <c:v>2.8632042253521131E-2</c:v>
                </c:pt>
                <c:pt idx="10">
                  <c:v>2.9317253521126761E-2</c:v>
                </c:pt>
                <c:pt idx="11">
                  <c:v>3.034507042253521E-2</c:v>
                </c:pt>
                <c:pt idx="12">
                  <c:v>3.2449647887323942E-2</c:v>
                </c:pt>
                <c:pt idx="13">
                  <c:v>3.2155985915492957E-2</c:v>
                </c:pt>
                <c:pt idx="14">
                  <c:v>3.5630985915492963E-2</c:v>
                </c:pt>
                <c:pt idx="15">
                  <c:v>3.8029225352112672E-2</c:v>
                </c:pt>
                <c:pt idx="16">
                  <c:v>3.9693309859154931E-2</c:v>
                </c:pt>
                <c:pt idx="17">
                  <c:v>4.0623239436619718E-2</c:v>
                </c:pt>
                <c:pt idx="18">
                  <c:v>3.0589788732394367E-2</c:v>
                </c:pt>
                <c:pt idx="19">
                  <c:v>1.791338028169014E-2</c:v>
                </c:pt>
                <c:pt idx="20">
                  <c:v>1.3116901408450706E-2</c:v>
                </c:pt>
                <c:pt idx="21">
                  <c:v>9.5929577464788727E-3</c:v>
                </c:pt>
                <c:pt idx="22">
                  <c:v>7.1457746478873242E-3</c:v>
                </c:pt>
                <c:pt idx="23">
                  <c:v>4.6007042253521126E-3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2-4C66-953F-8B0E8E35AFCF}"/>
            </c:ext>
          </c:extLst>
        </c:ser>
        <c:ser>
          <c:idx val="1"/>
          <c:order val="1"/>
          <c:tx>
            <c:strRef>
              <c:f>'PCS 3809'!$C$4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3809'!$C$5:$C$28</c:f>
              <c:numCache>
                <c:formatCode>0.00%</c:formatCode>
                <c:ptCount val="24"/>
                <c:pt idx="0">
                  <c:v>2.2464788732394366E-3</c:v>
                </c:pt>
                <c:pt idx="1">
                  <c:v>1.5827464788732393E-3</c:v>
                </c:pt>
                <c:pt idx="2">
                  <c:v>1.3274647887323943E-3</c:v>
                </c:pt>
                <c:pt idx="3">
                  <c:v>1.6848591549295776E-3</c:v>
                </c:pt>
                <c:pt idx="4">
                  <c:v>2.9612676056338027E-3</c:v>
                </c:pt>
                <c:pt idx="5">
                  <c:v>9.5475352112676069E-3</c:v>
                </c:pt>
                <c:pt idx="6">
                  <c:v>2.3332746478873238E-2</c:v>
                </c:pt>
                <c:pt idx="7">
                  <c:v>3.5024647887323943E-2</c:v>
                </c:pt>
                <c:pt idx="8">
                  <c:v>3.5228873239436624E-2</c:v>
                </c:pt>
                <c:pt idx="9">
                  <c:v>3.1195422535211268E-2</c:v>
                </c:pt>
                <c:pt idx="10">
                  <c:v>3.0838028169014087E-2</c:v>
                </c:pt>
                <c:pt idx="11">
                  <c:v>3.2420774647887327E-2</c:v>
                </c:pt>
                <c:pt idx="12">
                  <c:v>3.4463028169014087E-2</c:v>
                </c:pt>
                <c:pt idx="13">
                  <c:v>3.4871478873239437E-2</c:v>
                </c:pt>
                <c:pt idx="14">
                  <c:v>3.5535211267605629E-2</c:v>
                </c:pt>
                <c:pt idx="15">
                  <c:v>3.8802816901408452E-2</c:v>
                </c:pt>
                <c:pt idx="16">
                  <c:v>4.1661971830985918E-2</c:v>
                </c:pt>
                <c:pt idx="17">
                  <c:v>3.9875000000000001E-2</c:v>
                </c:pt>
                <c:pt idx="18">
                  <c:v>2.5221830985915492E-2</c:v>
                </c:pt>
                <c:pt idx="19">
                  <c:v>1.8839788732394367E-2</c:v>
                </c:pt>
                <c:pt idx="20">
                  <c:v>1.3274647887323944E-2</c:v>
                </c:pt>
                <c:pt idx="21">
                  <c:v>9.7517605633802816E-3</c:v>
                </c:pt>
                <c:pt idx="22">
                  <c:v>6.8415492957746484E-3</c:v>
                </c:pt>
                <c:pt idx="23">
                  <c:v>3.982394366197183E-3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2-4C66-953F-8B0E8E35AFCF}"/>
            </c:ext>
          </c:extLst>
        </c:ser>
        <c:ser>
          <c:idx val="2"/>
          <c:order val="2"/>
          <c:tx>
            <c:strRef>
              <c:f>'PCS 3809'!$D$4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3809'!$D$5:$D$28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3.7000000000000002E-3</c:v>
                </c:pt>
                <c:pt idx="2">
                  <c:v>2.8E-3</c:v>
                </c:pt>
                <c:pt idx="3">
                  <c:v>3.3E-3</c:v>
                </c:pt>
                <c:pt idx="4">
                  <c:v>4.8999999999999998E-3</c:v>
                </c:pt>
                <c:pt idx="5">
                  <c:v>1.4999999999999999E-2</c:v>
                </c:pt>
                <c:pt idx="6">
                  <c:v>4.2200000000000001E-2</c:v>
                </c:pt>
                <c:pt idx="7">
                  <c:v>6.6900000000000001E-2</c:v>
                </c:pt>
                <c:pt idx="8">
                  <c:v>6.88E-2</c:v>
                </c:pt>
                <c:pt idx="9">
                  <c:v>5.9799999999999999E-2</c:v>
                </c:pt>
                <c:pt idx="10">
                  <c:v>6.0100000000000001E-2</c:v>
                </c:pt>
                <c:pt idx="11">
                  <c:v>6.2799999999999995E-2</c:v>
                </c:pt>
                <c:pt idx="12">
                  <c:v>6.6900000000000001E-2</c:v>
                </c:pt>
                <c:pt idx="13">
                  <c:v>6.7000000000000004E-2</c:v>
                </c:pt>
                <c:pt idx="14">
                  <c:v>7.1099999999999997E-2</c:v>
                </c:pt>
                <c:pt idx="15">
                  <c:v>7.6899999999999996E-2</c:v>
                </c:pt>
                <c:pt idx="16">
                  <c:v>8.1500000000000003E-2</c:v>
                </c:pt>
                <c:pt idx="17">
                  <c:v>8.0500000000000002E-2</c:v>
                </c:pt>
                <c:pt idx="18">
                  <c:v>5.5899999999999998E-2</c:v>
                </c:pt>
                <c:pt idx="19">
                  <c:v>3.6700000000000003E-2</c:v>
                </c:pt>
                <c:pt idx="20">
                  <c:v>2.64E-2</c:v>
                </c:pt>
                <c:pt idx="21">
                  <c:v>1.9300000000000001E-2</c:v>
                </c:pt>
                <c:pt idx="22">
                  <c:v>1.4E-2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2-4C66-953F-8B0E8E35A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3809'!$H$5:$H$16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1.1599999999999999</c:v>
                </c:pt>
                <c:pt idx="2">
                  <c:v>1.1000000000000001</c:v>
                </c:pt>
                <c:pt idx="3">
                  <c:v>1.05</c:v>
                </c:pt>
                <c:pt idx="4">
                  <c:v>0.99</c:v>
                </c:pt>
                <c:pt idx="5">
                  <c:v>0.9</c:v>
                </c:pt>
                <c:pt idx="6">
                  <c:v>0.9</c:v>
                </c:pt>
                <c:pt idx="7">
                  <c:v>0.96</c:v>
                </c:pt>
                <c:pt idx="8">
                  <c:v>0.88</c:v>
                </c:pt>
                <c:pt idx="9">
                  <c:v>0.99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A-48F9-BFB5-7542B26DB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6104'!$B$4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6104'!$B$5:$B$28</c:f>
              <c:numCache>
                <c:formatCode>0.00%</c:formatCode>
                <c:ptCount val="24"/>
                <c:pt idx="0">
                  <c:v>3.1606060606060608E-3</c:v>
                </c:pt>
                <c:pt idx="1">
                  <c:v>1.9565656565656564E-3</c:v>
                </c:pt>
                <c:pt idx="2">
                  <c:v>1.5050505050505051E-3</c:v>
                </c:pt>
                <c:pt idx="3">
                  <c:v>1.2542087542087542E-3</c:v>
                </c:pt>
                <c:pt idx="4">
                  <c:v>2.4582491582491582E-3</c:v>
                </c:pt>
                <c:pt idx="5">
                  <c:v>6.6222222222222221E-3</c:v>
                </c:pt>
                <c:pt idx="6">
                  <c:v>1.173939393939394E-2</c:v>
                </c:pt>
                <c:pt idx="7">
                  <c:v>2.0217845117845117E-2</c:v>
                </c:pt>
                <c:pt idx="8">
                  <c:v>2.4030639730639729E-2</c:v>
                </c:pt>
                <c:pt idx="9">
                  <c:v>3.0602693602693604E-2</c:v>
                </c:pt>
                <c:pt idx="10">
                  <c:v>3.3662962962962964E-2</c:v>
                </c:pt>
                <c:pt idx="11">
                  <c:v>3.5368686868686862E-2</c:v>
                </c:pt>
                <c:pt idx="12">
                  <c:v>3.6171380471380472E-2</c:v>
                </c:pt>
                <c:pt idx="13">
                  <c:v>3.5920538720538721E-2</c:v>
                </c:pt>
                <c:pt idx="14">
                  <c:v>3.6823569023569029E-2</c:v>
                </c:pt>
                <c:pt idx="15">
                  <c:v>3.6221548821548821E-2</c:v>
                </c:pt>
                <c:pt idx="16">
                  <c:v>3.7124579124579123E-2</c:v>
                </c:pt>
                <c:pt idx="17">
                  <c:v>3.6221548821548821E-2</c:v>
                </c:pt>
                <c:pt idx="18">
                  <c:v>3.2709764309764307E-2</c:v>
                </c:pt>
                <c:pt idx="19">
                  <c:v>2.7090909090909093E-2</c:v>
                </c:pt>
                <c:pt idx="20">
                  <c:v>2.0920202020202023E-2</c:v>
                </c:pt>
                <c:pt idx="21">
                  <c:v>1.50003367003367E-2</c:v>
                </c:pt>
                <c:pt idx="22">
                  <c:v>9.381481481481482E-3</c:v>
                </c:pt>
                <c:pt idx="23">
                  <c:v>5.5185185185185181E-3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E-4916-BAF5-1699AB8A8F15}"/>
            </c:ext>
          </c:extLst>
        </c:ser>
        <c:ser>
          <c:idx val="1"/>
          <c:order val="1"/>
          <c:tx>
            <c:strRef>
              <c:f>'PCS 6104'!$C$4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6104'!$C$5:$C$28</c:f>
              <c:numCache>
                <c:formatCode>0.00%</c:formatCode>
                <c:ptCount val="24"/>
                <c:pt idx="0">
                  <c:v>3.1892255892255893E-3</c:v>
                </c:pt>
                <c:pt idx="1">
                  <c:v>1.9932659932659935E-3</c:v>
                </c:pt>
                <c:pt idx="2">
                  <c:v>1.5447811447811446E-3</c:v>
                </c:pt>
                <c:pt idx="3">
                  <c:v>1.2457912457912459E-3</c:v>
                </c:pt>
                <c:pt idx="4">
                  <c:v>2.292255892255892E-3</c:v>
                </c:pt>
                <c:pt idx="5">
                  <c:v>5.8303030303030303E-3</c:v>
                </c:pt>
                <c:pt idx="6">
                  <c:v>1.1859932659932661E-2</c:v>
                </c:pt>
                <c:pt idx="7">
                  <c:v>2.0231649831649833E-2</c:v>
                </c:pt>
                <c:pt idx="8">
                  <c:v>2.4118518518518515E-2</c:v>
                </c:pt>
                <c:pt idx="9">
                  <c:v>3.0098316498316499E-2</c:v>
                </c:pt>
                <c:pt idx="10">
                  <c:v>3.2839057239057244E-2</c:v>
                </c:pt>
                <c:pt idx="11">
                  <c:v>3.4533333333333339E-2</c:v>
                </c:pt>
                <c:pt idx="12">
                  <c:v>3.6028282828282826E-2</c:v>
                </c:pt>
                <c:pt idx="13">
                  <c:v>3.6127946127946127E-2</c:v>
                </c:pt>
                <c:pt idx="14">
                  <c:v>3.682558922558922E-2</c:v>
                </c:pt>
                <c:pt idx="15">
                  <c:v>3.6127946127946127E-2</c:v>
                </c:pt>
                <c:pt idx="16">
                  <c:v>3.6875420875420874E-2</c:v>
                </c:pt>
                <c:pt idx="17">
                  <c:v>3.607811447811448E-2</c:v>
                </c:pt>
                <c:pt idx="18">
                  <c:v>3.3437037037037043E-2</c:v>
                </c:pt>
                <c:pt idx="19">
                  <c:v>2.7307744107744111E-2</c:v>
                </c:pt>
                <c:pt idx="20">
                  <c:v>2.063030303030303E-2</c:v>
                </c:pt>
                <c:pt idx="21">
                  <c:v>1.4550841750841752E-2</c:v>
                </c:pt>
                <c:pt idx="22">
                  <c:v>9.0693602693602705E-3</c:v>
                </c:pt>
                <c:pt idx="23">
                  <c:v>5.4814814814814813E-3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E-4916-BAF5-1699AB8A8F15}"/>
            </c:ext>
          </c:extLst>
        </c:ser>
        <c:ser>
          <c:idx val="2"/>
          <c:order val="2"/>
          <c:tx>
            <c:strRef>
              <c:f>'PCS 6104'!$D$4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6104'!$D$5:$D$28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3.8999999999999998E-3</c:v>
                </c:pt>
                <c:pt idx="2">
                  <c:v>3.0000000000000005E-3</c:v>
                </c:pt>
                <c:pt idx="3">
                  <c:v>2.5000000000000001E-3</c:v>
                </c:pt>
                <c:pt idx="4">
                  <c:v>4.7000000000000002E-3</c:v>
                </c:pt>
                <c:pt idx="5">
                  <c:v>1.2500000000000001E-2</c:v>
                </c:pt>
                <c:pt idx="6">
                  <c:v>2.3599999999999999E-2</c:v>
                </c:pt>
                <c:pt idx="7">
                  <c:v>4.0399999999999998E-2</c:v>
                </c:pt>
                <c:pt idx="8">
                  <c:v>4.8099999999999997E-2</c:v>
                </c:pt>
                <c:pt idx="9">
                  <c:v>6.0699999999999997E-2</c:v>
                </c:pt>
                <c:pt idx="10">
                  <c:v>6.6500000000000004E-2</c:v>
                </c:pt>
                <c:pt idx="11">
                  <c:v>6.9900000000000004E-2</c:v>
                </c:pt>
                <c:pt idx="12">
                  <c:v>7.22E-2</c:v>
                </c:pt>
                <c:pt idx="13">
                  <c:v>7.2099999999999997E-2</c:v>
                </c:pt>
                <c:pt idx="14">
                  <c:v>7.3700000000000002E-2</c:v>
                </c:pt>
                <c:pt idx="15">
                  <c:v>7.2400000000000006E-2</c:v>
                </c:pt>
                <c:pt idx="16">
                  <c:v>7.3999999999999996E-2</c:v>
                </c:pt>
                <c:pt idx="17">
                  <c:v>7.2300000000000003E-2</c:v>
                </c:pt>
                <c:pt idx="18">
                  <c:v>6.6199999999999995E-2</c:v>
                </c:pt>
                <c:pt idx="19">
                  <c:v>5.4399999999999997E-2</c:v>
                </c:pt>
                <c:pt idx="20">
                  <c:v>4.1599999999999998E-2</c:v>
                </c:pt>
                <c:pt idx="21">
                  <c:v>2.9600000000000001E-2</c:v>
                </c:pt>
                <c:pt idx="22">
                  <c:v>1.8499999999999999E-2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E-4916-BAF5-1699AB8A8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6104'!$H$5:$H$16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1.03</c:v>
                </c:pt>
                <c:pt idx="2">
                  <c:v>0.98</c:v>
                </c:pt>
                <c:pt idx="3">
                  <c:v>0.97</c:v>
                </c:pt>
                <c:pt idx="4">
                  <c:v>1</c:v>
                </c:pt>
                <c:pt idx="5">
                  <c:v>0.92</c:v>
                </c:pt>
                <c:pt idx="6">
                  <c:v>0.96</c:v>
                </c:pt>
                <c:pt idx="7">
                  <c:v>1.03</c:v>
                </c:pt>
                <c:pt idx="8">
                  <c:v>1.01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1-4EFB-BFFB-A8028C8E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A-476D-8AAD-2C29EC781852}"/>
            </c:ext>
          </c:extLst>
        </c:ser>
        <c:ser>
          <c:idx val="1"/>
          <c:order val="1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1.0900000000000001</c:v>
                </c:pt>
                <c:pt idx="4">
                  <c:v>1</c:v>
                </c:pt>
                <c:pt idx="5">
                  <c:v>0.92</c:v>
                </c:pt>
                <c:pt idx="6">
                  <c:v>0.92</c:v>
                </c:pt>
                <c:pt idx="7">
                  <c:v>0.93</c:v>
                </c:pt>
                <c:pt idx="8">
                  <c:v>0.89</c:v>
                </c:pt>
                <c:pt idx="9">
                  <c:v>0.98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356-9639-2CD9265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A4E-4F52-9F0F-E5A4405E3AB6}"/>
            </c:ext>
          </c:extLst>
        </c:ser>
        <c:ser>
          <c:idx val="1"/>
          <c:order val="1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1.01</c:v>
                </c:pt>
                <c:pt idx="3">
                  <c:v>1.03</c:v>
                </c:pt>
                <c:pt idx="4">
                  <c:v>1.01</c:v>
                </c:pt>
                <c:pt idx="5">
                  <c:v>0.99</c:v>
                </c:pt>
                <c:pt idx="6">
                  <c:v>1.02</c:v>
                </c:pt>
                <c:pt idx="7">
                  <c:v>1.02</c:v>
                </c:pt>
                <c:pt idx="8">
                  <c:v>0.96</c:v>
                </c:pt>
                <c:pt idx="9">
                  <c:v>0.94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E-4F52-9F0F-E5A4405E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14'!$B$5:$B$28</c:f>
              <c:numCache>
                <c:formatCode>0.00%</c:formatCode>
                <c:ptCount val="24"/>
                <c:pt idx="0">
                  <c:v>4.2565972222222224E-3</c:v>
                </c:pt>
                <c:pt idx="1">
                  <c:v>2.6473958333333336E-3</c:v>
                </c:pt>
                <c:pt idx="2">
                  <c:v>2.3359374999999999E-3</c:v>
                </c:pt>
                <c:pt idx="3">
                  <c:v>3.0626736111111111E-3</c:v>
                </c:pt>
                <c:pt idx="4">
                  <c:v>5.8138888888888884E-3</c:v>
                </c:pt>
                <c:pt idx="5">
                  <c:v>1.4171354166666669E-2</c:v>
                </c:pt>
                <c:pt idx="6">
                  <c:v>2.6733506944444443E-2</c:v>
                </c:pt>
                <c:pt idx="7">
                  <c:v>3.2962673611111111E-2</c:v>
                </c:pt>
                <c:pt idx="8">
                  <c:v>3.3637500000000001E-2</c:v>
                </c:pt>
                <c:pt idx="9">
                  <c:v>3.4416145833333328E-2</c:v>
                </c:pt>
                <c:pt idx="10">
                  <c:v>3.4675694444444446E-2</c:v>
                </c:pt>
                <c:pt idx="11">
                  <c:v>3.4935243055555558E-2</c:v>
                </c:pt>
                <c:pt idx="12">
                  <c:v>3.451996527777778E-2</c:v>
                </c:pt>
                <c:pt idx="13">
                  <c:v>3.3533680555555556E-2</c:v>
                </c:pt>
                <c:pt idx="14">
                  <c:v>3.254739583333334E-2</c:v>
                </c:pt>
                <c:pt idx="15">
                  <c:v>3.2080208333333332E-2</c:v>
                </c:pt>
                <c:pt idx="16">
                  <c:v>3.073055555555556E-2</c:v>
                </c:pt>
                <c:pt idx="17">
                  <c:v>2.9277083333333332E-2</c:v>
                </c:pt>
                <c:pt idx="18">
                  <c:v>2.6422048611111113E-2</c:v>
                </c:pt>
                <c:pt idx="19">
                  <c:v>2.2061631944444444E-2</c:v>
                </c:pt>
                <c:pt idx="20">
                  <c:v>1.7182118055555553E-2</c:v>
                </c:pt>
                <c:pt idx="21">
                  <c:v>1.3859895833333333E-2</c:v>
                </c:pt>
                <c:pt idx="22">
                  <c:v>1.0330034722222221E-2</c:v>
                </c:pt>
                <c:pt idx="23">
                  <c:v>7.0078124999999993E-3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2-42CB-9C41-9C6034739AAC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14'!$C$5:$C$28</c:f>
              <c:numCache>
                <c:formatCode>0.00%</c:formatCode>
                <c:ptCount val="24"/>
                <c:pt idx="0">
                  <c:v>5.1937500000000004E-3</c:v>
                </c:pt>
                <c:pt idx="1">
                  <c:v>3.3663194444444444E-3</c:v>
                </c:pt>
                <c:pt idx="2">
                  <c:v>2.5006944444444443E-3</c:v>
                </c:pt>
                <c:pt idx="3">
                  <c:v>1.8755208333333334E-3</c:v>
                </c:pt>
                <c:pt idx="4">
                  <c:v>1.9717013888888892E-3</c:v>
                </c:pt>
                <c:pt idx="5">
                  <c:v>3.8472222222222219E-3</c:v>
                </c:pt>
                <c:pt idx="6">
                  <c:v>1.0387500000000001E-2</c:v>
                </c:pt>
                <c:pt idx="7">
                  <c:v>1.8659027777777778E-2</c:v>
                </c:pt>
                <c:pt idx="8">
                  <c:v>2.3371875E-2</c:v>
                </c:pt>
                <c:pt idx="9">
                  <c:v>2.404513888888889E-2</c:v>
                </c:pt>
                <c:pt idx="10">
                  <c:v>2.5343576388888889E-2</c:v>
                </c:pt>
                <c:pt idx="11">
                  <c:v>2.7892361111111114E-2</c:v>
                </c:pt>
                <c:pt idx="12">
                  <c:v>3.0585416666666667E-2</c:v>
                </c:pt>
                <c:pt idx="13">
                  <c:v>3.2268576388888894E-2</c:v>
                </c:pt>
                <c:pt idx="14">
                  <c:v>3.4432638888888888E-2</c:v>
                </c:pt>
                <c:pt idx="15">
                  <c:v>3.7366145833333329E-2</c:v>
                </c:pt>
                <c:pt idx="16">
                  <c:v>3.8760763888888897E-2</c:v>
                </c:pt>
                <c:pt idx="17">
                  <c:v>3.8231770833333338E-2</c:v>
                </c:pt>
                <c:pt idx="18">
                  <c:v>3.4047916666666671E-2</c:v>
                </c:pt>
                <c:pt idx="19">
                  <c:v>2.7603819444444445E-2</c:v>
                </c:pt>
                <c:pt idx="20">
                  <c:v>2.1592534722222223E-2</c:v>
                </c:pt>
                <c:pt idx="21">
                  <c:v>1.6879687500000001E-2</c:v>
                </c:pt>
                <c:pt idx="22">
                  <c:v>1.2407291666666665E-2</c:v>
                </c:pt>
                <c:pt idx="23">
                  <c:v>8.271527777777777E-3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E2-42CB-9C41-9C6034739AAC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14'!$D$5:$D$28</c:f>
              <c:numCache>
                <c:formatCode>0.00%</c:formatCode>
                <c:ptCount val="24"/>
                <c:pt idx="0">
                  <c:v>9.4000000000000004E-3</c:v>
                </c:pt>
                <c:pt idx="1">
                  <c:v>6.0000000000000001E-3</c:v>
                </c:pt>
                <c:pt idx="2">
                  <c:v>4.8999999999999998E-3</c:v>
                </c:pt>
                <c:pt idx="3">
                  <c:v>4.8999999999999998E-3</c:v>
                </c:pt>
                <c:pt idx="4">
                  <c:v>7.7999999999999996E-3</c:v>
                </c:pt>
                <c:pt idx="5">
                  <c:v>1.7999999999999999E-2</c:v>
                </c:pt>
                <c:pt idx="6">
                  <c:v>3.7100000000000001E-2</c:v>
                </c:pt>
                <c:pt idx="7">
                  <c:v>5.16E-2</c:v>
                </c:pt>
                <c:pt idx="8">
                  <c:v>5.7000000000000002E-2</c:v>
                </c:pt>
                <c:pt idx="9">
                  <c:v>5.8400000000000001E-2</c:v>
                </c:pt>
                <c:pt idx="10">
                  <c:v>0.06</c:v>
                </c:pt>
                <c:pt idx="11">
                  <c:v>6.2799999999999995E-2</c:v>
                </c:pt>
                <c:pt idx="12">
                  <c:v>6.5100000000000005E-2</c:v>
                </c:pt>
                <c:pt idx="13">
                  <c:v>6.5799999999999997E-2</c:v>
                </c:pt>
                <c:pt idx="14">
                  <c:v>6.7000000000000004E-2</c:v>
                </c:pt>
                <c:pt idx="15">
                  <c:v>6.9500000000000006E-2</c:v>
                </c:pt>
                <c:pt idx="16">
                  <c:v>6.9500000000000006E-2</c:v>
                </c:pt>
                <c:pt idx="17">
                  <c:v>6.7500000000000004E-2</c:v>
                </c:pt>
                <c:pt idx="18">
                  <c:v>6.0400000000000002E-2</c:v>
                </c:pt>
                <c:pt idx="19">
                  <c:v>4.9599999999999998E-2</c:v>
                </c:pt>
                <c:pt idx="20">
                  <c:v>3.8699999999999998E-2</c:v>
                </c:pt>
                <c:pt idx="21">
                  <c:v>3.0700000000000002E-2</c:v>
                </c:pt>
                <c:pt idx="22">
                  <c:v>2.2700000000000001E-2</c:v>
                </c:pt>
                <c:pt idx="23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E2-42CB-9C41-9C603473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E8-48D4-AAB4-621A692A470D}"/>
            </c:ext>
          </c:extLst>
        </c:ser>
        <c:ser>
          <c:idx val="1"/>
          <c:order val="1"/>
          <c:cat>
            <c:strRef>
              <c:f>'PCS 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15'!$H$5:$H$16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0.97</c:v>
                </c:pt>
                <c:pt idx="5">
                  <c:v>0.87</c:v>
                </c:pt>
                <c:pt idx="6">
                  <c:v>0.87</c:v>
                </c:pt>
                <c:pt idx="7">
                  <c:v>0.91</c:v>
                </c:pt>
                <c:pt idx="8">
                  <c:v>0.89</c:v>
                </c:pt>
                <c:pt idx="9">
                  <c:v>0.99</c:v>
                </c:pt>
                <c:pt idx="10">
                  <c:v>1.05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8-48D4-AAB4-621A692A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15'!$H$5:$H$16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0.97</c:v>
                </c:pt>
                <c:pt idx="5">
                  <c:v>0.87</c:v>
                </c:pt>
                <c:pt idx="6">
                  <c:v>0.87</c:v>
                </c:pt>
                <c:pt idx="7">
                  <c:v>0.91</c:v>
                </c:pt>
                <c:pt idx="8">
                  <c:v>0.89</c:v>
                </c:pt>
                <c:pt idx="9">
                  <c:v>0.99</c:v>
                </c:pt>
                <c:pt idx="10">
                  <c:v>1.05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F-498B-8772-241C6A24E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15'!$B$5:$B$28</c:f>
              <c:numCache>
                <c:formatCode>0.00%</c:formatCode>
                <c:ptCount val="24"/>
                <c:pt idx="0">
                  <c:v>1.9660493827160491E-3</c:v>
                </c:pt>
                <c:pt idx="1">
                  <c:v>1.0833333333333333E-3</c:v>
                </c:pt>
                <c:pt idx="2">
                  <c:v>8.0246913580246909E-4</c:v>
                </c:pt>
                <c:pt idx="3">
                  <c:v>9.6296296296296288E-4</c:v>
                </c:pt>
                <c:pt idx="4">
                  <c:v>2.3672839506172841E-3</c:v>
                </c:pt>
                <c:pt idx="5">
                  <c:v>4.8950617283950622E-3</c:v>
                </c:pt>
                <c:pt idx="6">
                  <c:v>1.0030864197530864E-2</c:v>
                </c:pt>
                <c:pt idx="7">
                  <c:v>1.6089506172839503E-2</c:v>
                </c:pt>
                <c:pt idx="8">
                  <c:v>1.8577160493827159E-2</c:v>
                </c:pt>
                <c:pt idx="9">
                  <c:v>2.1265432098765431E-2</c:v>
                </c:pt>
                <c:pt idx="10">
                  <c:v>2.4876543209876544E-2</c:v>
                </c:pt>
                <c:pt idx="11">
                  <c:v>2.7564814814814813E-2</c:v>
                </c:pt>
                <c:pt idx="12">
                  <c:v>2.9129629629629627E-2</c:v>
                </c:pt>
                <c:pt idx="13">
                  <c:v>2.9611111111111112E-2</c:v>
                </c:pt>
                <c:pt idx="14">
                  <c:v>3.073456790123457E-2</c:v>
                </c:pt>
                <c:pt idx="15">
                  <c:v>3.2700617283950614E-2</c:v>
                </c:pt>
                <c:pt idx="16">
                  <c:v>3.4345679012345677E-2</c:v>
                </c:pt>
                <c:pt idx="17">
                  <c:v>3.3222222222222222E-2</c:v>
                </c:pt>
                <c:pt idx="18">
                  <c:v>2.5879629629629631E-2</c:v>
                </c:pt>
                <c:pt idx="19">
                  <c:v>1.8175925925925925E-2</c:v>
                </c:pt>
                <c:pt idx="20">
                  <c:v>1.4484567901234568E-2</c:v>
                </c:pt>
                <c:pt idx="21">
                  <c:v>1.0793209876543209E-2</c:v>
                </c:pt>
                <c:pt idx="22">
                  <c:v>7.6234567901234569E-3</c:v>
                </c:pt>
                <c:pt idx="23">
                  <c:v>4.092592592592593E-3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9-4A97-9C9C-6CE2B510BC97}"/>
            </c:ext>
          </c:extLst>
        </c:ser>
        <c:ser>
          <c:idx val="1"/>
          <c:order val="1"/>
          <c:tx>
            <c:strRef>
              <c:f>'PCS 15'!$C$4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15'!$C$5:$C$28</c:f>
              <c:numCache>
                <c:formatCode>0.00%</c:formatCode>
                <c:ptCount val="24"/>
                <c:pt idx="0">
                  <c:v>3.2932098765432096E-3</c:v>
                </c:pt>
                <c:pt idx="1">
                  <c:v>2.0956790123456792E-3</c:v>
                </c:pt>
                <c:pt idx="2">
                  <c:v>1.4969135802469136E-3</c:v>
                </c:pt>
                <c:pt idx="3">
                  <c:v>1.6166666666666666E-3</c:v>
                </c:pt>
                <c:pt idx="4">
                  <c:v>3.592592592592593E-3</c:v>
                </c:pt>
                <c:pt idx="5">
                  <c:v>1.0717901234567902E-2</c:v>
                </c:pt>
                <c:pt idx="6">
                  <c:v>2.8740740740740744E-2</c:v>
                </c:pt>
                <c:pt idx="7">
                  <c:v>3.8261111111111114E-2</c:v>
                </c:pt>
                <c:pt idx="8">
                  <c:v>4.0716049382716051E-2</c:v>
                </c:pt>
                <c:pt idx="9">
                  <c:v>3.9518518518518522E-2</c:v>
                </c:pt>
                <c:pt idx="10">
                  <c:v>4.0416666666666663E-2</c:v>
                </c:pt>
                <c:pt idx="11">
                  <c:v>4.1973456790123452E-2</c:v>
                </c:pt>
                <c:pt idx="12">
                  <c:v>4.293148148148148E-2</c:v>
                </c:pt>
                <c:pt idx="13">
                  <c:v>4.2691975308641973E-2</c:v>
                </c:pt>
                <c:pt idx="14">
                  <c:v>4.2153086419753086E-2</c:v>
                </c:pt>
                <c:pt idx="15">
                  <c:v>4.1254938271604938E-2</c:v>
                </c:pt>
                <c:pt idx="16">
                  <c:v>3.9758024691358029E-2</c:v>
                </c:pt>
                <c:pt idx="17">
                  <c:v>3.8081481481481487E-2</c:v>
                </c:pt>
                <c:pt idx="18">
                  <c:v>3.1375308641975311E-2</c:v>
                </c:pt>
                <c:pt idx="19">
                  <c:v>2.3112345679012346E-2</c:v>
                </c:pt>
                <c:pt idx="20">
                  <c:v>1.6705555555555557E-2</c:v>
                </c:pt>
                <c:pt idx="21">
                  <c:v>1.2933333333333333E-2</c:v>
                </c:pt>
                <c:pt idx="22">
                  <c:v>9.6401234567901235E-3</c:v>
                </c:pt>
                <c:pt idx="23">
                  <c:v>5.7481481481481472E-3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9-4A97-9C9C-6CE2B510BC97}"/>
            </c:ext>
          </c:extLst>
        </c:ser>
        <c:ser>
          <c:idx val="2"/>
          <c:order val="2"/>
          <c:tx>
            <c:strRef>
              <c:f>'PCS 15'!$D$4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15'!$D$5:$D$28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2.5999999999999999E-3</c:v>
                </c:pt>
                <c:pt idx="4">
                  <c:v>6.0000000000000001E-3</c:v>
                </c:pt>
                <c:pt idx="5">
                  <c:v>1.5599999999999999E-2</c:v>
                </c:pt>
                <c:pt idx="6">
                  <c:v>3.8800000000000001E-2</c:v>
                </c:pt>
                <c:pt idx="7">
                  <c:v>5.4399999999999997E-2</c:v>
                </c:pt>
                <c:pt idx="8">
                  <c:v>5.9299999999999999E-2</c:v>
                </c:pt>
                <c:pt idx="9">
                  <c:v>6.08E-2</c:v>
                </c:pt>
                <c:pt idx="10">
                  <c:v>6.5299999999999997E-2</c:v>
                </c:pt>
                <c:pt idx="11">
                  <c:v>6.9500000000000006E-2</c:v>
                </c:pt>
                <c:pt idx="12">
                  <c:v>7.1999999999999995E-2</c:v>
                </c:pt>
                <c:pt idx="13">
                  <c:v>7.2300000000000003E-2</c:v>
                </c:pt>
                <c:pt idx="14">
                  <c:v>7.2900000000000006E-2</c:v>
                </c:pt>
                <c:pt idx="15">
                  <c:v>7.3999999999999996E-2</c:v>
                </c:pt>
                <c:pt idx="16">
                  <c:v>7.4099999999999999E-2</c:v>
                </c:pt>
                <c:pt idx="17">
                  <c:v>7.1300000000000002E-2</c:v>
                </c:pt>
                <c:pt idx="18">
                  <c:v>5.7299999999999997E-2</c:v>
                </c:pt>
                <c:pt idx="19">
                  <c:v>4.1300000000000003E-2</c:v>
                </c:pt>
                <c:pt idx="20">
                  <c:v>3.1199999999999999E-2</c:v>
                </c:pt>
                <c:pt idx="21">
                  <c:v>2.3699999999999999E-2</c:v>
                </c:pt>
                <c:pt idx="22">
                  <c:v>1.72E-2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9-4A97-9C9C-6CE2B510B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2'!$B$5:$B$28</c:f>
              <c:numCache>
                <c:formatCode>0.00%</c:formatCode>
                <c:ptCount val="24"/>
                <c:pt idx="0">
                  <c:v>3.2624703087885984E-3</c:v>
                </c:pt>
                <c:pt idx="1">
                  <c:v>2.191211401425178E-3</c:v>
                </c:pt>
                <c:pt idx="2">
                  <c:v>1.8503562945368173E-3</c:v>
                </c:pt>
                <c:pt idx="3">
                  <c:v>1.6068883610451308E-3</c:v>
                </c:pt>
                <c:pt idx="4">
                  <c:v>1.6555819477434681E-3</c:v>
                </c:pt>
                <c:pt idx="5">
                  <c:v>4.0415676959619957E-3</c:v>
                </c:pt>
                <c:pt idx="6">
                  <c:v>1.0517814726840855E-2</c:v>
                </c:pt>
                <c:pt idx="7">
                  <c:v>1.9380047505938244E-2</c:v>
                </c:pt>
                <c:pt idx="8">
                  <c:v>2.3811163895486934E-2</c:v>
                </c:pt>
                <c:pt idx="9">
                  <c:v>2.8729216152019003E-2</c:v>
                </c:pt>
                <c:pt idx="10">
                  <c:v>3.1066508313539191E-2</c:v>
                </c:pt>
                <c:pt idx="11">
                  <c:v>3.3014251781472687E-2</c:v>
                </c:pt>
                <c:pt idx="12">
                  <c:v>3.4913301662707834E-2</c:v>
                </c:pt>
                <c:pt idx="13">
                  <c:v>3.5254156769596201E-2</c:v>
                </c:pt>
                <c:pt idx="14">
                  <c:v>3.8321852731591451E-2</c:v>
                </c:pt>
                <c:pt idx="15">
                  <c:v>3.9149643705463186E-2</c:v>
                </c:pt>
                <c:pt idx="16">
                  <c:v>3.9733966745843237E-2</c:v>
                </c:pt>
                <c:pt idx="17">
                  <c:v>3.9782660332541568E-2</c:v>
                </c:pt>
                <c:pt idx="18">
                  <c:v>2.8339667458432308E-2</c:v>
                </c:pt>
                <c:pt idx="19">
                  <c:v>2.2009501187648453E-2</c:v>
                </c:pt>
                <c:pt idx="20">
                  <c:v>1.8211401425178148E-2</c:v>
                </c:pt>
                <c:pt idx="21">
                  <c:v>1.4559382422802851E-2</c:v>
                </c:pt>
                <c:pt idx="22">
                  <c:v>9.7874109263657964E-3</c:v>
                </c:pt>
                <c:pt idx="23">
                  <c:v>5.6484560570071252E-3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9-4765-A696-39AB7FDCF55F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2'!$C$5:$C$28</c:f>
              <c:numCache>
                <c:formatCode>0.00%</c:formatCode>
                <c:ptCount val="24"/>
                <c:pt idx="0">
                  <c:v>2.4114014251781475E-3</c:v>
                </c:pt>
                <c:pt idx="1">
                  <c:v>1.4878859857482183E-3</c:v>
                </c:pt>
                <c:pt idx="2">
                  <c:v>1.2313539192399048E-3</c:v>
                </c:pt>
                <c:pt idx="3">
                  <c:v>1.2826603325415678E-3</c:v>
                </c:pt>
                <c:pt idx="4">
                  <c:v>1.8983372921615202E-3</c:v>
                </c:pt>
                <c:pt idx="5">
                  <c:v>5.797624703087886E-3</c:v>
                </c:pt>
                <c:pt idx="6">
                  <c:v>1.9342517814726838E-2</c:v>
                </c:pt>
                <c:pt idx="7">
                  <c:v>3.6478859857482185E-2</c:v>
                </c:pt>
                <c:pt idx="8">
                  <c:v>3.9454631828978619E-2</c:v>
                </c:pt>
                <c:pt idx="9">
                  <c:v>3.724845605700712E-2</c:v>
                </c:pt>
                <c:pt idx="10">
                  <c:v>3.5298812351543939E-2</c:v>
                </c:pt>
                <c:pt idx="11">
                  <c:v>3.6068408551068881E-2</c:v>
                </c:pt>
                <c:pt idx="12">
                  <c:v>3.6119714964370546E-2</c:v>
                </c:pt>
                <c:pt idx="13">
                  <c:v>3.5504038004750597E-2</c:v>
                </c:pt>
                <c:pt idx="14">
                  <c:v>3.5298812351543939E-2</c:v>
                </c:pt>
                <c:pt idx="15">
                  <c:v>3.6273634204275533E-2</c:v>
                </c:pt>
                <c:pt idx="16">
                  <c:v>3.4529216152019003E-2</c:v>
                </c:pt>
                <c:pt idx="17">
                  <c:v>3.1758669833729214E-2</c:v>
                </c:pt>
                <c:pt idx="18">
                  <c:v>2.6320190023752969E-2</c:v>
                </c:pt>
                <c:pt idx="19">
                  <c:v>2.0625178147268407E-2</c:v>
                </c:pt>
                <c:pt idx="20">
                  <c:v>1.5699762470308787E-2</c:v>
                </c:pt>
                <c:pt idx="21">
                  <c:v>1.1595249406175772E-2</c:v>
                </c:pt>
                <c:pt idx="22">
                  <c:v>7.0802850356294529E-3</c:v>
                </c:pt>
                <c:pt idx="23">
                  <c:v>4.2584323040380052E-3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9-4765-A696-39AB7FDCF55F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9.7999999999999997E-3</c:v>
                </c:pt>
                <c:pt idx="6">
                  <c:v>2.9899999999999999E-2</c:v>
                </c:pt>
                <c:pt idx="7">
                  <c:v>5.5800000000000002E-2</c:v>
                </c:pt>
                <c:pt idx="8">
                  <c:v>6.3299999999999995E-2</c:v>
                </c:pt>
                <c:pt idx="9">
                  <c:v>6.6000000000000003E-2</c:v>
                </c:pt>
                <c:pt idx="10">
                  <c:v>6.6400000000000001E-2</c:v>
                </c:pt>
                <c:pt idx="11">
                  <c:v>6.9099999999999995E-2</c:v>
                </c:pt>
                <c:pt idx="12">
                  <c:v>7.0999999999999994E-2</c:v>
                </c:pt>
                <c:pt idx="13">
                  <c:v>7.0699999999999999E-2</c:v>
                </c:pt>
                <c:pt idx="14">
                  <c:v>7.3599999999999999E-2</c:v>
                </c:pt>
                <c:pt idx="15">
                  <c:v>7.5399999999999995E-2</c:v>
                </c:pt>
                <c:pt idx="16">
                  <c:v>7.4300000000000005E-2</c:v>
                </c:pt>
                <c:pt idx="17">
                  <c:v>7.1499999999999994E-2</c:v>
                </c:pt>
                <c:pt idx="18">
                  <c:v>5.4600000000000003E-2</c:v>
                </c:pt>
                <c:pt idx="19">
                  <c:v>4.2700000000000002E-2</c:v>
                </c:pt>
                <c:pt idx="20">
                  <c:v>3.39E-2</c:v>
                </c:pt>
                <c:pt idx="21">
                  <c:v>2.6200000000000001E-2</c:v>
                </c:pt>
                <c:pt idx="22">
                  <c:v>1.6899999999999998E-2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9-4765-A696-39AB7FDC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16'!$B$5:$B$28</c:f>
              <c:numCache>
                <c:formatCode>0.00%</c:formatCode>
                <c:ptCount val="24"/>
                <c:pt idx="0">
                  <c:v>2.9728395061728394E-3</c:v>
                </c:pt>
                <c:pt idx="1">
                  <c:v>1.7518518518518519E-3</c:v>
                </c:pt>
                <c:pt idx="2">
                  <c:v>1.2209876543209878E-3</c:v>
                </c:pt>
                <c:pt idx="3">
                  <c:v>7.9629629629629636E-4</c:v>
                </c:pt>
                <c:pt idx="4">
                  <c:v>1.4864197530864197E-3</c:v>
                </c:pt>
                <c:pt idx="5">
                  <c:v>4.0345679012345681E-3</c:v>
                </c:pt>
                <c:pt idx="6">
                  <c:v>9.6617283950617295E-3</c:v>
                </c:pt>
                <c:pt idx="7">
                  <c:v>1.9588888888888892E-2</c:v>
                </c:pt>
                <c:pt idx="8">
                  <c:v>2.5640740740740742E-2</c:v>
                </c:pt>
                <c:pt idx="9">
                  <c:v>2.8295061728395063E-2</c:v>
                </c:pt>
                <c:pt idx="10">
                  <c:v>3.2117283950617283E-2</c:v>
                </c:pt>
                <c:pt idx="11">
                  <c:v>3.6470370370370368E-2</c:v>
                </c:pt>
                <c:pt idx="12">
                  <c:v>3.8381481481481482E-2</c:v>
                </c:pt>
                <c:pt idx="13">
                  <c:v>3.7532098765432099E-2</c:v>
                </c:pt>
                <c:pt idx="14">
                  <c:v>4.0611111111111112E-2</c:v>
                </c:pt>
                <c:pt idx="15">
                  <c:v>4.9423456790123457E-2</c:v>
                </c:pt>
                <c:pt idx="16">
                  <c:v>5.2714814814814819E-2</c:v>
                </c:pt>
                <c:pt idx="17">
                  <c:v>4.708765432098766E-2</c:v>
                </c:pt>
                <c:pt idx="18">
                  <c:v>3.08962962962963E-2</c:v>
                </c:pt>
                <c:pt idx="19">
                  <c:v>2.1818518518518518E-2</c:v>
                </c:pt>
                <c:pt idx="20">
                  <c:v>1.8155555555555557E-2</c:v>
                </c:pt>
                <c:pt idx="21">
                  <c:v>1.4492592592592593E-2</c:v>
                </c:pt>
                <c:pt idx="22">
                  <c:v>1.0086419753086421E-2</c:v>
                </c:pt>
                <c:pt idx="23">
                  <c:v>5.6271604938271606E-3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0-406F-B2E7-49ECC82C6AE8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16'!$C$5:$C$28</c:f>
              <c:numCache>
                <c:formatCode>0.00%</c:formatCode>
                <c:ptCount val="24"/>
                <c:pt idx="0">
                  <c:v>2.1111111111111109E-3</c:v>
                </c:pt>
                <c:pt idx="1">
                  <c:v>1.3135802469135802E-3</c:v>
                </c:pt>
                <c:pt idx="2">
                  <c:v>8.9135802469135798E-4</c:v>
                </c:pt>
                <c:pt idx="3">
                  <c:v>7.5061728395061733E-4</c:v>
                </c:pt>
                <c:pt idx="4">
                  <c:v>2.6271604938271605E-3</c:v>
                </c:pt>
                <c:pt idx="5">
                  <c:v>8.3037037037037038E-3</c:v>
                </c:pt>
                <c:pt idx="6">
                  <c:v>2.8758024691358023E-2</c:v>
                </c:pt>
                <c:pt idx="7">
                  <c:v>3.7906172839506168E-2</c:v>
                </c:pt>
                <c:pt idx="8">
                  <c:v>3.9970370370370371E-2</c:v>
                </c:pt>
                <c:pt idx="9">
                  <c:v>3.6545679012345678E-2</c:v>
                </c:pt>
                <c:pt idx="10">
                  <c:v>3.4903703703703701E-2</c:v>
                </c:pt>
                <c:pt idx="11">
                  <c:v>3.3730864197530866E-2</c:v>
                </c:pt>
                <c:pt idx="12">
                  <c:v>3.4200000000000008E-2</c:v>
                </c:pt>
                <c:pt idx="13">
                  <c:v>3.1995061728395058E-2</c:v>
                </c:pt>
                <c:pt idx="14">
                  <c:v>3.0399999999999996E-2</c:v>
                </c:pt>
                <c:pt idx="15">
                  <c:v>2.8617283950617283E-2</c:v>
                </c:pt>
                <c:pt idx="16">
                  <c:v>2.6740740740740739E-2</c:v>
                </c:pt>
                <c:pt idx="17">
                  <c:v>2.4723456790123454E-2</c:v>
                </c:pt>
                <c:pt idx="18">
                  <c:v>2.0595061728395061E-2</c:v>
                </c:pt>
                <c:pt idx="19">
                  <c:v>1.4496296296296297E-2</c:v>
                </c:pt>
                <c:pt idx="20">
                  <c:v>1.088395061728395E-2</c:v>
                </c:pt>
                <c:pt idx="21">
                  <c:v>8.8666666666666668E-3</c:v>
                </c:pt>
                <c:pt idx="22">
                  <c:v>6.1925925925925924E-3</c:v>
                </c:pt>
                <c:pt idx="23">
                  <c:v>3.5185185185185185E-3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06F-B2E7-49ECC82C6AE8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1.5E-3</c:v>
                </c:pt>
                <c:pt idx="4">
                  <c:v>4.1000000000000003E-3</c:v>
                </c:pt>
                <c:pt idx="5">
                  <c:v>1.24E-2</c:v>
                </c:pt>
                <c:pt idx="6">
                  <c:v>3.85E-2</c:v>
                </c:pt>
                <c:pt idx="7">
                  <c:v>5.7599999999999998E-2</c:v>
                </c:pt>
                <c:pt idx="8">
                  <c:v>6.5699999999999995E-2</c:v>
                </c:pt>
                <c:pt idx="9">
                  <c:v>6.4899999999999999E-2</c:v>
                </c:pt>
                <c:pt idx="10">
                  <c:v>6.7100000000000007E-2</c:v>
                </c:pt>
                <c:pt idx="11">
                  <c:v>7.0199999999999999E-2</c:v>
                </c:pt>
                <c:pt idx="12">
                  <c:v>7.2599999999999998E-2</c:v>
                </c:pt>
                <c:pt idx="13">
                  <c:v>6.9500000000000006E-2</c:v>
                </c:pt>
                <c:pt idx="14">
                  <c:v>7.0999999999999994E-2</c:v>
                </c:pt>
                <c:pt idx="15">
                  <c:v>7.8E-2</c:v>
                </c:pt>
                <c:pt idx="16">
                  <c:v>7.9399999999999998E-2</c:v>
                </c:pt>
                <c:pt idx="17">
                  <c:v>7.1800000000000003E-2</c:v>
                </c:pt>
                <c:pt idx="18">
                  <c:v>5.1499999999999997E-2</c:v>
                </c:pt>
                <c:pt idx="19">
                  <c:v>3.6299999999999999E-2</c:v>
                </c:pt>
                <c:pt idx="20">
                  <c:v>2.9000000000000001E-2</c:v>
                </c:pt>
                <c:pt idx="21">
                  <c:v>2.3300000000000001E-2</c:v>
                </c:pt>
                <c:pt idx="22">
                  <c:v>1.6299999999999999E-2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0-406F-B2E7-49ECC82C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16'!$G$5:$G$16</c:f>
              <c:numCache>
                <c:formatCode>#,##0</c:formatCode>
                <c:ptCount val="12"/>
                <c:pt idx="0">
                  <c:v>17545</c:v>
                </c:pt>
                <c:pt idx="1">
                  <c:v>18442</c:v>
                </c:pt>
                <c:pt idx="2">
                  <c:v>18025</c:v>
                </c:pt>
                <c:pt idx="3">
                  <c:v>17361</c:v>
                </c:pt>
                <c:pt idx="4">
                  <c:v>15456</c:v>
                </c:pt>
                <c:pt idx="5">
                  <c:v>13158</c:v>
                </c:pt>
                <c:pt idx="6">
                  <c:v>13461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5-493A-A67C-0BD9512B8993}"/>
            </c:ext>
          </c:extLst>
        </c:ser>
        <c:ser>
          <c:idx val="1"/>
          <c:order val="1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0.96</c:v>
                </c:pt>
                <c:pt idx="5">
                  <c:v>0.81</c:v>
                </c:pt>
                <c:pt idx="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5-493A-A67C-0BD9512B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[1]Sheet1!$B$5:$B$28</c:f>
              <c:numCache>
                <c:formatCode>General</c:formatCode>
                <c:ptCount val="24"/>
                <c:pt idx="0">
                  <c:v>2.9728395061728394E-3</c:v>
                </c:pt>
                <c:pt idx="1">
                  <c:v>1.7518518518518519E-3</c:v>
                </c:pt>
                <c:pt idx="2">
                  <c:v>1.2209876543209878E-3</c:v>
                </c:pt>
                <c:pt idx="3">
                  <c:v>7.9629629629629636E-4</c:v>
                </c:pt>
                <c:pt idx="4">
                  <c:v>1.4864197530864197E-3</c:v>
                </c:pt>
                <c:pt idx="5">
                  <c:v>4.0345679012345681E-3</c:v>
                </c:pt>
                <c:pt idx="6">
                  <c:v>9.6617283950617295E-3</c:v>
                </c:pt>
                <c:pt idx="7">
                  <c:v>1.9588888888888892E-2</c:v>
                </c:pt>
                <c:pt idx="8">
                  <c:v>2.5640740740740742E-2</c:v>
                </c:pt>
                <c:pt idx="9">
                  <c:v>2.8295061728395063E-2</c:v>
                </c:pt>
                <c:pt idx="10">
                  <c:v>3.2117283950617283E-2</c:v>
                </c:pt>
                <c:pt idx="11">
                  <c:v>3.6470370370370368E-2</c:v>
                </c:pt>
                <c:pt idx="12">
                  <c:v>3.8381481481481482E-2</c:v>
                </c:pt>
                <c:pt idx="13">
                  <c:v>3.7532098765432099E-2</c:v>
                </c:pt>
                <c:pt idx="14">
                  <c:v>4.0611111111111112E-2</c:v>
                </c:pt>
                <c:pt idx="15">
                  <c:v>4.9423456790123457E-2</c:v>
                </c:pt>
                <c:pt idx="16">
                  <c:v>5.2714814814814819E-2</c:v>
                </c:pt>
                <c:pt idx="17">
                  <c:v>4.708765432098766E-2</c:v>
                </c:pt>
                <c:pt idx="18">
                  <c:v>3.08962962962963E-2</c:v>
                </c:pt>
                <c:pt idx="19">
                  <c:v>2.1818518518518518E-2</c:v>
                </c:pt>
                <c:pt idx="20">
                  <c:v>1.8155555555555557E-2</c:v>
                </c:pt>
                <c:pt idx="21">
                  <c:v>1.4492592592592593E-2</c:v>
                </c:pt>
                <c:pt idx="22">
                  <c:v>1.0086419753086421E-2</c:v>
                </c:pt>
                <c:pt idx="23">
                  <c:v>5.6271604938271606E-3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6-4654-823B-85838CB741D6}"/>
            </c:ext>
          </c:extLst>
        </c:ser>
        <c:ser>
          <c:idx val="1"/>
          <c:order val="1"/>
          <c:tx>
            <c:strRef>
              <c:f>[1]Sheet1!$C$4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[1]Sheet1!$C$5:$C$28</c:f>
              <c:numCache>
                <c:formatCode>General</c:formatCode>
                <c:ptCount val="24"/>
                <c:pt idx="0">
                  <c:v>2.1111111111111109E-3</c:v>
                </c:pt>
                <c:pt idx="1">
                  <c:v>1.3135802469135802E-3</c:v>
                </c:pt>
                <c:pt idx="2">
                  <c:v>8.9135802469135798E-4</c:v>
                </c:pt>
                <c:pt idx="3">
                  <c:v>7.5061728395061733E-4</c:v>
                </c:pt>
                <c:pt idx="4">
                  <c:v>2.6271604938271605E-3</c:v>
                </c:pt>
                <c:pt idx="5">
                  <c:v>8.3037037037037038E-3</c:v>
                </c:pt>
                <c:pt idx="6">
                  <c:v>2.8758024691358023E-2</c:v>
                </c:pt>
                <c:pt idx="7">
                  <c:v>3.7906172839506168E-2</c:v>
                </c:pt>
                <c:pt idx="8">
                  <c:v>3.9970370370370371E-2</c:v>
                </c:pt>
                <c:pt idx="9">
                  <c:v>3.6545679012345678E-2</c:v>
                </c:pt>
                <c:pt idx="10">
                  <c:v>3.4903703703703701E-2</c:v>
                </c:pt>
                <c:pt idx="11">
                  <c:v>3.3730864197530866E-2</c:v>
                </c:pt>
                <c:pt idx="12">
                  <c:v>3.4200000000000008E-2</c:v>
                </c:pt>
                <c:pt idx="13">
                  <c:v>3.1995061728395058E-2</c:v>
                </c:pt>
                <c:pt idx="14">
                  <c:v>3.0399999999999996E-2</c:v>
                </c:pt>
                <c:pt idx="15">
                  <c:v>2.8617283950617283E-2</c:v>
                </c:pt>
                <c:pt idx="16">
                  <c:v>2.6740740740740739E-2</c:v>
                </c:pt>
                <c:pt idx="17">
                  <c:v>2.4723456790123454E-2</c:v>
                </c:pt>
                <c:pt idx="18">
                  <c:v>2.0595061728395061E-2</c:v>
                </c:pt>
                <c:pt idx="19">
                  <c:v>1.4496296296296297E-2</c:v>
                </c:pt>
                <c:pt idx="20">
                  <c:v>1.088395061728395E-2</c:v>
                </c:pt>
                <c:pt idx="21">
                  <c:v>8.8666666666666668E-3</c:v>
                </c:pt>
                <c:pt idx="22">
                  <c:v>6.1925925925925924E-3</c:v>
                </c:pt>
                <c:pt idx="23">
                  <c:v>3.5185185185185185E-3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6-4654-823B-85838CB741D6}"/>
            </c:ext>
          </c:extLst>
        </c:ser>
        <c:ser>
          <c:idx val="2"/>
          <c:order val="2"/>
          <c:tx>
            <c:strRef>
              <c:f>[1]Sheet1!$D$4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1.5E-3</c:v>
                </c:pt>
                <c:pt idx="4">
                  <c:v>4.1000000000000003E-3</c:v>
                </c:pt>
                <c:pt idx="5">
                  <c:v>1.24E-2</c:v>
                </c:pt>
                <c:pt idx="6">
                  <c:v>3.85E-2</c:v>
                </c:pt>
                <c:pt idx="7">
                  <c:v>5.7599999999999998E-2</c:v>
                </c:pt>
                <c:pt idx="8">
                  <c:v>6.5699999999999995E-2</c:v>
                </c:pt>
                <c:pt idx="9">
                  <c:v>6.4899999999999999E-2</c:v>
                </c:pt>
                <c:pt idx="10">
                  <c:v>6.7100000000000007E-2</c:v>
                </c:pt>
                <c:pt idx="11">
                  <c:v>7.0199999999999999E-2</c:v>
                </c:pt>
                <c:pt idx="12">
                  <c:v>7.2599999999999998E-2</c:v>
                </c:pt>
                <c:pt idx="13">
                  <c:v>6.9500000000000006E-2</c:v>
                </c:pt>
                <c:pt idx="14">
                  <c:v>7.0999999999999994E-2</c:v>
                </c:pt>
                <c:pt idx="15">
                  <c:v>7.8E-2</c:v>
                </c:pt>
                <c:pt idx="16">
                  <c:v>7.9399999999999998E-2</c:v>
                </c:pt>
                <c:pt idx="17">
                  <c:v>7.1800000000000003E-2</c:v>
                </c:pt>
                <c:pt idx="18">
                  <c:v>5.1499999999999997E-2</c:v>
                </c:pt>
                <c:pt idx="19">
                  <c:v>3.6299999999999999E-2</c:v>
                </c:pt>
                <c:pt idx="20">
                  <c:v>2.9000000000000001E-2</c:v>
                </c:pt>
                <c:pt idx="21">
                  <c:v>2.3300000000000001E-2</c:v>
                </c:pt>
                <c:pt idx="22">
                  <c:v>1.6299999999999999E-2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6-4654-823B-85838CB74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0.96</c:v>
                </c:pt>
                <c:pt idx="5">
                  <c:v>0.81</c:v>
                </c:pt>
                <c:pt idx="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2-4CF6-A721-904138D5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[1]Sheet1!$B$5:$B$28</c:f>
              <c:numCache>
                <c:formatCode>General</c:formatCode>
                <c:ptCount val="24"/>
                <c:pt idx="0">
                  <c:v>2.9728395061728394E-3</c:v>
                </c:pt>
                <c:pt idx="1">
                  <c:v>1.7518518518518519E-3</c:v>
                </c:pt>
                <c:pt idx="2">
                  <c:v>1.2209876543209878E-3</c:v>
                </c:pt>
                <c:pt idx="3">
                  <c:v>7.9629629629629636E-4</c:v>
                </c:pt>
                <c:pt idx="4">
                  <c:v>1.4864197530864197E-3</c:v>
                </c:pt>
                <c:pt idx="5">
                  <c:v>4.0345679012345681E-3</c:v>
                </c:pt>
                <c:pt idx="6">
                  <c:v>9.6617283950617295E-3</c:v>
                </c:pt>
                <c:pt idx="7">
                  <c:v>1.9588888888888892E-2</c:v>
                </c:pt>
                <c:pt idx="8">
                  <c:v>2.5640740740740742E-2</c:v>
                </c:pt>
                <c:pt idx="9">
                  <c:v>2.8295061728395063E-2</c:v>
                </c:pt>
                <c:pt idx="10">
                  <c:v>3.2117283950617283E-2</c:v>
                </c:pt>
                <c:pt idx="11">
                  <c:v>3.6470370370370368E-2</c:v>
                </c:pt>
                <c:pt idx="12">
                  <c:v>3.8381481481481482E-2</c:v>
                </c:pt>
                <c:pt idx="13">
                  <c:v>3.7532098765432099E-2</c:v>
                </c:pt>
                <c:pt idx="14">
                  <c:v>4.0611111111111112E-2</c:v>
                </c:pt>
                <c:pt idx="15">
                  <c:v>4.9423456790123457E-2</c:v>
                </c:pt>
                <c:pt idx="16">
                  <c:v>5.2714814814814819E-2</c:v>
                </c:pt>
                <c:pt idx="17">
                  <c:v>4.708765432098766E-2</c:v>
                </c:pt>
                <c:pt idx="18">
                  <c:v>3.08962962962963E-2</c:v>
                </c:pt>
                <c:pt idx="19">
                  <c:v>2.1818518518518518E-2</c:v>
                </c:pt>
                <c:pt idx="20">
                  <c:v>1.8155555555555557E-2</c:v>
                </c:pt>
                <c:pt idx="21">
                  <c:v>1.4492592592592593E-2</c:v>
                </c:pt>
                <c:pt idx="22">
                  <c:v>1.0086419753086421E-2</c:v>
                </c:pt>
                <c:pt idx="23">
                  <c:v>5.6271604938271606E-3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0-4CD7-BEB4-578993A5BC47}"/>
            </c:ext>
          </c:extLst>
        </c:ser>
        <c:ser>
          <c:idx val="1"/>
          <c:order val="1"/>
          <c:tx>
            <c:strRef>
              <c:f>[1]Sheet1!$C$4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[1]Sheet1!$C$5:$C$28</c:f>
              <c:numCache>
                <c:formatCode>General</c:formatCode>
                <c:ptCount val="24"/>
                <c:pt idx="0">
                  <c:v>2.1111111111111109E-3</c:v>
                </c:pt>
                <c:pt idx="1">
                  <c:v>1.3135802469135802E-3</c:v>
                </c:pt>
                <c:pt idx="2">
                  <c:v>8.9135802469135798E-4</c:v>
                </c:pt>
                <c:pt idx="3">
                  <c:v>7.5061728395061733E-4</c:v>
                </c:pt>
                <c:pt idx="4">
                  <c:v>2.6271604938271605E-3</c:v>
                </c:pt>
                <c:pt idx="5">
                  <c:v>8.3037037037037038E-3</c:v>
                </c:pt>
                <c:pt idx="6">
                  <c:v>2.8758024691358023E-2</c:v>
                </c:pt>
                <c:pt idx="7">
                  <c:v>3.7906172839506168E-2</c:v>
                </c:pt>
                <c:pt idx="8">
                  <c:v>3.9970370370370371E-2</c:v>
                </c:pt>
                <c:pt idx="9">
                  <c:v>3.6545679012345678E-2</c:v>
                </c:pt>
                <c:pt idx="10">
                  <c:v>3.4903703703703701E-2</c:v>
                </c:pt>
                <c:pt idx="11">
                  <c:v>3.3730864197530866E-2</c:v>
                </c:pt>
                <c:pt idx="12">
                  <c:v>3.4200000000000008E-2</c:v>
                </c:pt>
                <c:pt idx="13">
                  <c:v>3.1995061728395058E-2</c:v>
                </c:pt>
                <c:pt idx="14">
                  <c:v>3.0399999999999996E-2</c:v>
                </c:pt>
                <c:pt idx="15">
                  <c:v>2.8617283950617283E-2</c:v>
                </c:pt>
                <c:pt idx="16">
                  <c:v>2.6740740740740739E-2</c:v>
                </c:pt>
                <c:pt idx="17">
                  <c:v>2.4723456790123454E-2</c:v>
                </c:pt>
                <c:pt idx="18">
                  <c:v>2.0595061728395061E-2</c:v>
                </c:pt>
                <c:pt idx="19">
                  <c:v>1.4496296296296297E-2</c:v>
                </c:pt>
                <c:pt idx="20">
                  <c:v>1.088395061728395E-2</c:v>
                </c:pt>
                <c:pt idx="21">
                  <c:v>8.8666666666666668E-3</c:v>
                </c:pt>
                <c:pt idx="22">
                  <c:v>6.1925925925925924E-3</c:v>
                </c:pt>
                <c:pt idx="23">
                  <c:v>3.5185185185185185E-3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0-4CD7-BEB4-578993A5BC47}"/>
            </c:ext>
          </c:extLst>
        </c:ser>
        <c:ser>
          <c:idx val="2"/>
          <c:order val="2"/>
          <c:tx>
            <c:strRef>
              <c:f>[1]Sheet1!$D$4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1.5E-3</c:v>
                </c:pt>
                <c:pt idx="4">
                  <c:v>4.1000000000000003E-3</c:v>
                </c:pt>
                <c:pt idx="5">
                  <c:v>1.24E-2</c:v>
                </c:pt>
                <c:pt idx="6">
                  <c:v>3.85E-2</c:v>
                </c:pt>
                <c:pt idx="7">
                  <c:v>5.7599999999999998E-2</c:v>
                </c:pt>
                <c:pt idx="8">
                  <c:v>6.5699999999999995E-2</c:v>
                </c:pt>
                <c:pt idx="9">
                  <c:v>6.4899999999999999E-2</c:v>
                </c:pt>
                <c:pt idx="10">
                  <c:v>6.7100000000000007E-2</c:v>
                </c:pt>
                <c:pt idx="11">
                  <c:v>7.0199999999999999E-2</c:v>
                </c:pt>
                <c:pt idx="12">
                  <c:v>7.2599999999999998E-2</c:v>
                </c:pt>
                <c:pt idx="13">
                  <c:v>6.9500000000000006E-2</c:v>
                </c:pt>
                <c:pt idx="14">
                  <c:v>7.0999999999999994E-2</c:v>
                </c:pt>
                <c:pt idx="15">
                  <c:v>7.8E-2</c:v>
                </c:pt>
                <c:pt idx="16">
                  <c:v>7.9399999999999998E-2</c:v>
                </c:pt>
                <c:pt idx="17">
                  <c:v>7.1800000000000003E-2</c:v>
                </c:pt>
                <c:pt idx="18">
                  <c:v>5.1499999999999997E-2</c:v>
                </c:pt>
                <c:pt idx="19">
                  <c:v>3.6299999999999999E-2</c:v>
                </c:pt>
                <c:pt idx="20">
                  <c:v>2.9000000000000001E-2</c:v>
                </c:pt>
                <c:pt idx="21">
                  <c:v>2.3300000000000001E-2</c:v>
                </c:pt>
                <c:pt idx="22">
                  <c:v>1.6299999999999999E-2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0-4CD7-BEB4-578993A5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0.96</c:v>
                </c:pt>
                <c:pt idx="5">
                  <c:v>0.81</c:v>
                </c:pt>
                <c:pt idx="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8-4936-A1BB-BEB1112A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0.96</c:v>
                </c:pt>
                <c:pt idx="5">
                  <c:v>0.81</c:v>
                </c:pt>
                <c:pt idx="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4-4E40-9F36-0B38AEACC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17'!$B$5:$B$28</c:f>
              <c:numCache>
                <c:formatCode>0.00%</c:formatCode>
                <c:ptCount val="24"/>
                <c:pt idx="0">
                  <c:v>2.5988950276243095E-3</c:v>
                </c:pt>
                <c:pt idx="1">
                  <c:v>1.6972375690607736E-3</c:v>
                </c:pt>
                <c:pt idx="2">
                  <c:v>1.4850828729281768E-3</c:v>
                </c:pt>
                <c:pt idx="3">
                  <c:v>2.2276243093922654E-3</c:v>
                </c:pt>
                <c:pt idx="4">
                  <c:v>4.2961325966850827E-3</c:v>
                </c:pt>
                <c:pt idx="5">
                  <c:v>1.2994475138121547E-2</c:v>
                </c:pt>
                <c:pt idx="6">
                  <c:v>3.3467403314917127E-2</c:v>
                </c:pt>
                <c:pt idx="7">
                  <c:v>5.171270718232044E-2</c:v>
                </c:pt>
                <c:pt idx="8">
                  <c:v>4.0839779005524865E-2</c:v>
                </c:pt>
                <c:pt idx="9">
                  <c:v>3.3573480662983421E-2</c:v>
                </c:pt>
                <c:pt idx="10">
                  <c:v>3.1717127071823205E-2</c:v>
                </c:pt>
                <c:pt idx="11">
                  <c:v>3.2035359116022101E-2</c:v>
                </c:pt>
                <c:pt idx="12">
                  <c:v>3.2618784530386739E-2</c:v>
                </c:pt>
                <c:pt idx="13">
                  <c:v>3.1664088397790058E-2</c:v>
                </c:pt>
                <c:pt idx="14">
                  <c:v>3.3255248618784532E-2</c:v>
                </c:pt>
                <c:pt idx="15">
                  <c:v>3.4369060773480661E-2</c:v>
                </c:pt>
                <c:pt idx="16">
                  <c:v>3.5270718232044203E-2</c:v>
                </c:pt>
                <c:pt idx="17">
                  <c:v>3.2459668508287291E-2</c:v>
                </c:pt>
                <c:pt idx="18">
                  <c:v>2.5829834254143647E-2</c:v>
                </c:pt>
                <c:pt idx="19">
                  <c:v>1.8987845303867403E-2</c:v>
                </c:pt>
                <c:pt idx="20">
                  <c:v>1.4532596685082874E-2</c:v>
                </c:pt>
                <c:pt idx="21">
                  <c:v>1.0660773480662983E-2</c:v>
                </c:pt>
                <c:pt idx="22">
                  <c:v>7.2662983425414371E-3</c:v>
                </c:pt>
                <c:pt idx="23">
                  <c:v>4.7734806629834252E-3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909-88EB-2DA8CFD7E029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17'!$C$5:$C$28</c:f>
              <c:numCache>
                <c:formatCode>0.00%</c:formatCode>
                <c:ptCount val="24"/>
                <c:pt idx="0">
                  <c:v>4.0856353591160214E-3</c:v>
                </c:pt>
                <c:pt idx="1">
                  <c:v>2.7237569060773481E-3</c:v>
                </c:pt>
                <c:pt idx="2">
                  <c:v>2.4419889502762426E-3</c:v>
                </c:pt>
                <c:pt idx="3">
                  <c:v>1.5027624309392267E-3</c:v>
                </c:pt>
                <c:pt idx="4">
                  <c:v>1.7375690607734809E-3</c:v>
                </c:pt>
                <c:pt idx="5">
                  <c:v>3.9447513812154687E-3</c:v>
                </c:pt>
                <c:pt idx="6">
                  <c:v>1.0519337016574586E-2</c:v>
                </c:pt>
                <c:pt idx="7">
                  <c:v>1.5872928176795576E-2</c:v>
                </c:pt>
                <c:pt idx="8">
                  <c:v>1.8925414364640885E-2</c:v>
                </c:pt>
                <c:pt idx="9">
                  <c:v>2.1508287292817681E-2</c:v>
                </c:pt>
                <c:pt idx="10">
                  <c:v>2.423204419889503E-2</c:v>
                </c:pt>
                <c:pt idx="11">
                  <c:v>2.6955801104972376E-2</c:v>
                </c:pt>
                <c:pt idx="12">
                  <c:v>3.0853591160220992E-2</c:v>
                </c:pt>
                <c:pt idx="13">
                  <c:v>3.2779005524861876E-2</c:v>
                </c:pt>
                <c:pt idx="14">
                  <c:v>3.498618784530387E-2</c:v>
                </c:pt>
                <c:pt idx="15">
                  <c:v>3.9494475138121543E-2</c:v>
                </c:pt>
                <c:pt idx="16">
                  <c:v>4.4378453038674034E-2</c:v>
                </c:pt>
                <c:pt idx="17">
                  <c:v>4.4660220994475142E-2</c:v>
                </c:pt>
                <c:pt idx="18">
                  <c:v>3.2825966850828725E-2</c:v>
                </c:pt>
                <c:pt idx="19">
                  <c:v>2.4513812154696134E-2</c:v>
                </c:pt>
                <c:pt idx="20">
                  <c:v>1.8737569060773479E-2</c:v>
                </c:pt>
                <c:pt idx="21">
                  <c:v>1.4511049723756905E-2</c:v>
                </c:pt>
                <c:pt idx="22">
                  <c:v>1.0519337016574586E-2</c:v>
                </c:pt>
                <c:pt idx="23">
                  <c:v>6.7624309392265184E-3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909-88EB-2DA8CFD7E029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17'!$D$5:$D$28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4.4000000000000003E-3</c:v>
                </c:pt>
                <c:pt idx="2">
                  <c:v>4.0000000000000001E-3</c:v>
                </c:pt>
                <c:pt idx="3">
                  <c:v>3.7000000000000002E-3</c:v>
                </c:pt>
                <c:pt idx="4">
                  <c:v>6.0000000000000001E-3</c:v>
                </c:pt>
                <c:pt idx="5">
                  <c:v>1.6899999999999998E-2</c:v>
                </c:pt>
                <c:pt idx="6">
                  <c:v>4.3900000000000002E-2</c:v>
                </c:pt>
                <c:pt idx="7">
                  <c:v>6.7500000000000004E-2</c:v>
                </c:pt>
                <c:pt idx="8">
                  <c:v>5.9700000000000003E-2</c:v>
                </c:pt>
                <c:pt idx="9">
                  <c:v>5.5100000000000003E-2</c:v>
                </c:pt>
                <c:pt idx="10">
                  <c:v>5.6000000000000001E-2</c:v>
                </c:pt>
                <c:pt idx="11">
                  <c:v>5.8999999999999997E-2</c:v>
                </c:pt>
                <c:pt idx="12">
                  <c:v>6.3500000000000001E-2</c:v>
                </c:pt>
                <c:pt idx="13">
                  <c:v>6.4500000000000002E-2</c:v>
                </c:pt>
                <c:pt idx="14">
                  <c:v>6.83E-2</c:v>
                </c:pt>
                <c:pt idx="15">
                  <c:v>7.3899999999999993E-2</c:v>
                </c:pt>
                <c:pt idx="16">
                  <c:v>7.9699999999999993E-2</c:v>
                </c:pt>
                <c:pt idx="17">
                  <c:v>7.7200000000000005E-2</c:v>
                </c:pt>
                <c:pt idx="18">
                  <c:v>5.8700000000000002E-2</c:v>
                </c:pt>
                <c:pt idx="19">
                  <c:v>4.3499999999999997E-2</c:v>
                </c:pt>
                <c:pt idx="20">
                  <c:v>3.3300000000000003E-2</c:v>
                </c:pt>
                <c:pt idx="21">
                  <c:v>2.52E-2</c:v>
                </c:pt>
                <c:pt idx="22">
                  <c:v>1.78E-2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C-4909-88EB-2DA8CFD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3A-464E-95B4-86223969DCAA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1.28</c:v>
                </c:pt>
                <c:pt idx="1">
                  <c:v>1.36</c:v>
                </c:pt>
                <c:pt idx="2">
                  <c:v>1.36</c:v>
                </c:pt>
                <c:pt idx="3">
                  <c:v>1.25</c:v>
                </c:pt>
                <c:pt idx="4">
                  <c:v>1.07</c:v>
                </c:pt>
                <c:pt idx="5">
                  <c:v>0.62</c:v>
                </c:pt>
                <c:pt idx="6">
                  <c:v>0.56999999999999995</c:v>
                </c:pt>
                <c:pt idx="7">
                  <c:v>0.75</c:v>
                </c:pt>
                <c:pt idx="8">
                  <c:v>0.86</c:v>
                </c:pt>
                <c:pt idx="9">
                  <c:v>0.93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3-43FE-AEFE-1AF93F8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17'!$B$5:$B$28</c:f>
              <c:numCache>
                <c:formatCode>0.00%</c:formatCode>
                <c:ptCount val="24"/>
                <c:pt idx="0">
                  <c:v>2.5988950276243095E-3</c:v>
                </c:pt>
                <c:pt idx="1">
                  <c:v>1.6972375690607736E-3</c:v>
                </c:pt>
                <c:pt idx="2">
                  <c:v>1.4850828729281768E-3</c:v>
                </c:pt>
                <c:pt idx="3">
                  <c:v>2.2276243093922654E-3</c:v>
                </c:pt>
                <c:pt idx="4">
                  <c:v>4.2961325966850827E-3</c:v>
                </c:pt>
                <c:pt idx="5">
                  <c:v>1.2994475138121547E-2</c:v>
                </c:pt>
                <c:pt idx="6">
                  <c:v>3.3467403314917127E-2</c:v>
                </c:pt>
                <c:pt idx="7">
                  <c:v>5.171270718232044E-2</c:v>
                </c:pt>
                <c:pt idx="8">
                  <c:v>4.0839779005524865E-2</c:v>
                </c:pt>
                <c:pt idx="9">
                  <c:v>3.3573480662983421E-2</c:v>
                </c:pt>
                <c:pt idx="10">
                  <c:v>3.1717127071823205E-2</c:v>
                </c:pt>
                <c:pt idx="11">
                  <c:v>3.2035359116022101E-2</c:v>
                </c:pt>
                <c:pt idx="12">
                  <c:v>3.2618784530386739E-2</c:v>
                </c:pt>
                <c:pt idx="13">
                  <c:v>3.1664088397790058E-2</c:v>
                </c:pt>
                <c:pt idx="14">
                  <c:v>3.3255248618784532E-2</c:v>
                </c:pt>
                <c:pt idx="15">
                  <c:v>3.4369060773480661E-2</c:v>
                </c:pt>
                <c:pt idx="16">
                  <c:v>3.5270718232044203E-2</c:v>
                </c:pt>
                <c:pt idx="17">
                  <c:v>3.2459668508287291E-2</c:v>
                </c:pt>
                <c:pt idx="18">
                  <c:v>2.5829834254143647E-2</c:v>
                </c:pt>
                <c:pt idx="19">
                  <c:v>1.8987845303867403E-2</c:v>
                </c:pt>
                <c:pt idx="20">
                  <c:v>1.4532596685082874E-2</c:v>
                </c:pt>
                <c:pt idx="21">
                  <c:v>1.0660773480662983E-2</c:v>
                </c:pt>
                <c:pt idx="22">
                  <c:v>7.2662983425414371E-3</c:v>
                </c:pt>
                <c:pt idx="23">
                  <c:v>4.7734806629834252E-3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3-4FC9-9842-CB5F1D130055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17'!$C$5:$C$28</c:f>
              <c:numCache>
                <c:formatCode>0.00%</c:formatCode>
                <c:ptCount val="24"/>
                <c:pt idx="0">
                  <c:v>4.0856353591160214E-3</c:v>
                </c:pt>
                <c:pt idx="1">
                  <c:v>2.7237569060773481E-3</c:v>
                </c:pt>
                <c:pt idx="2">
                  <c:v>2.4419889502762426E-3</c:v>
                </c:pt>
                <c:pt idx="3">
                  <c:v>1.5027624309392267E-3</c:v>
                </c:pt>
                <c:pt idx="4">
                  <c:v>1.7375690607734809E-3</c:v>
                </c:pt>
                <c:pt idx="5">
                  <c:v>3.9447513812154687E-3</c:v>
                </c:pt>
                <c:pt idx="6">
                  <c:v>1.0519337016574586E-2</c:v>
                </c:pt>
                <c:pt idx="7">
                  <c:v>1.5872928176795576E-2</c:v>
                </c:pt>
                <c:pt idx="8">
                  <c:v>1.8925414364640885E-2</c:v>
                </c:pt>
                <c:pt idx="9">
                  <c:v>2.1508287292817681E-2</c:v>
                </c:pt>
                <c:pt idx="10">
                  <c:v>2.423204419889503E-2</c:v>
                </c:pt>
                <c:pt idx="11">
                  <c:v>2.6955801104972376E-2</c:v>
                </c:pt>
                <c:pt idx="12">
                  <c:v>3.0853591160220992E-2</c:v>
                </c:pt>
                <c:pt idx="13">
                  <c:v>3.2779005524861876E-2</c:v>
                </c:pt>
                <c:pt idx="14">
                  <c:v>3.498618784530387E-2</c:v>
                </c:pt>
                <c:pt idx="15">
                  <c:v>3.9494475138121543E-2</c:v>
                </c:pt>
                <c:pt idx="16">
                  <c:v>4.4378453038674034E-2</c:v>
                </c:pt>
                <c:pt idx="17">
                  <c:v>4.4660220994475142E-2</c:v>
                </c:pt>
                <c:pt idx="18">
                  <c:v>3.2825966850828725E-2</c:v>
                </c:pt>
                <c:pt idx="19">
                  <c:v>2.4513812154696134E-2</c:v>
                </c:pt>
                <c:pt idx="20">
                  <c:v>1.8737569060773479E-2</c:v>
                </c:pt>
                <c:pt idx="21">
                  <c:v>1.4511049723756905E-2</c:v>
                </c:pt>
                <c:pt idx="22">
                  <c:v>1.0519337016574586E-2</c:v>
                </c:pt>
                <c:pt idx="23">
                  <c:v>6.7624309392265184E-3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3-4FC9-9842-CB5F1D130055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17'!$D$5:$D$28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4.4000000000000003E-3</c:v>
                </c:pt>
                <c:pt idx="2">
                  <c:v>4.0000000000000001E-3</c:v>
                </c:pt>
                <c:pt idx="3">
                  <c:v>3.7000000000000002E-3</c:v>
                </c:pt>
                <c:pt idx="4">
                  <c:v>6.0000000000000001E-3</c:v>
                </c:pt>
                <c:pt idx="5">
                  <c:v>1.6899999999999998E-2</c:v>
                </c:pt>
                <c:pt idx="6">
                  <c:v>4.3900000000000002E-2</c:v>
                </c:pt>
                <c:pt idx="7">
                  <c:v>6.7500000000000004E-2</c:v>
                </c:pt>
                <c:pt idx="8">
                  <c:v>5.9700000000000003E-2</c:v>
                </c:pt>
                <c:pt idx="9">
                  <c:v>5.5100000000000003E-2</c:v>
                </c:pt>
                <c:pt idx="10">
                  <c:v>5.6000000000000001E-2</c:v>
                </c:pt>
                <c:pt idx="11">
                  <c:v>5.8999999999999997E-2</c:v>
                </c:pt>
                <c:pt idx="12">
                  <c:v>6.3500000000000001E-2</c:v>
                </c:pt>
                <c:pt idx="13">
                  <c:v>6.4500000000000002E-2</c:v>
                </c:pt>
                <c:pt idx="14">
                  <c:v>6.83E-2</c:v>
                </c:pt>
                <c:pt idx="15">
                  <c:v>7.3899999999999993E-2</c:v>
                </c:pt>
                <c:pt idx="16">
                  <c:v>7.9699999999999993E-2</c:v>
                </c:pt>
                <c:pt idx="17">
                  <c:v>7.7200000000000005E-2</c:v>
                </c:pt>
                <c:pt idx="18">
                  <c:v>5.8700000000000002E-2</c:v>
                </c:pt>
                <c:pt idx="19">
                  <c:v>4.3499999999999997E-2</c:v>
                </c:pt>
                <c:pt idx="20">
                  <c:v>3.3300000000000003E-2</c:v>
                </c:pt>
                <c:pt idx="21">
                  <c:v>2.52E-2</c:v>
                </c:pt>
                <c:pt idx="22">
                  <c:v>1.78E-2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3-4FC9-9842-CB5F1D130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D05-4E77-99D3-299134B6BD26}"/>
            </c:ext>
          </c:extLst>
        </c:ser>
        <c:ser>
          <c:idx val="1"/>
          <c:order val="1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0.94</c:v>
                </c:pt>
                <c:pt idx="5">
                  <c:v>0.95</c:v>
                </c:pt>
                <c:pt idx="6">
                  <c:v>0.95</c:v>
                </c:pt>
                <c:pt idx="7">
                  <c:v>0.96</c:v>
                </c:pt>
                <c:pt idx="8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E77-99D3-299134B6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1.28</c:v>
                </c:pt>
                <c:pt idx="1">
                  <c:v>1.36</c:v>
                </c:pt>
                <c:pt idx="2">
                  <c:v>1.36</c:v>
                </c:pt>
                <c:pt idx="3">
                  <c:v>1.25</c:v>
                </c:pt>
                <c:pt idx="4">
                  <c:v>1.07</c:v>
                </c:pt>
                <c:pt idx="5">
                  <c:v>0.62</c:v>
                </c:pt>
                <c:pt idx="6">
                  <c:v>0.56999999999999995</c:v>
                </c:pt>
                <c:pt idx="7">
                  <c:v>0.75</c:v>
                </c:pt>
                <c:pt idx="8">
                  <c:v>0.86</c:v>
                </c:pt>
                <c:pt idx="9">
                  <c:v>0.93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4-440E-8E8A-80961E5A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18'!$B$5:$B$28</c:f>
              <c:numCache>
                <c:formatCode>0.00%</c:formatCode>
                <c:ptCount val="24"/>
                <c:pt idx="0">
                  <c:v>2.4591133004926106E-3</c:v>
                </c:pt>
                <c:pt idx="1">
                  <c:v>1.4857142857142855E-3</c:v>
                </c:pt>
                <c:pt idx="2">
                  <c:v>1.1783251231527092E-3</c:v>
                </c:pt>
                <c:pt idx="3">
                  <c:v>8.7093596059113299E-4</c:v>
                </c:pt>
                <c:pt idx="4">
                  <c:v>1.8443349753694579E-3</c:v>
                </c:pt>
                <c:pt idx="5">
                  <c:v>4.0985221674876846E-3</c:v>
                </c:pt>
                <c:pt idx="6">
                  <c:v>1.0502463054187193E-2</c:v>
                </c:pt>
                <c:pt idx="7">
                  <c:v>2.0543842364532019E-2</c:v>
                </c:pt>
                <c:pt idx="8">
                  <c:v>2.2849261083743844E-2</c:v>
                </c:pt>
                <c:pt idx="9">
                  <c:v>2.6794088669950738E-2</c:v>
                </c:pt>
                <c:pt idx="10">
                  <c:v>3.1814778325123153E-2</c:v>
                </c:pt>
                <c:pt idx="11">
                  <c:v>3.6323152709359603E-2</c:v>
                </c:pt>
                <c:pt idx="12">
                  <c:v>3.9038423645320196E-2</c:v>
                </c:pt>
                <c:pt idx="13">
                  <c:v>3.7091625615763547E-2</c:v>
                </c:pt>
                <c:pt idx="14">
                  <c:v>3.8116256157635468E-2</c:v>
                </c:pt>
                <c:pt idx="15">
                  <c:v>4.0677832512315271E-2</c:v>
                </c:pt>
                <c:pt idx="16">
                  <c:v>4.4622660098522164E-2</c:v>
                </c:pt>
                <c:pt idx="17">
                  <c:v>4.728669950738916E-2</c:v>
                </c:pt>
                <c:pt idx="18">
                  <c:v>3.4683743842364528E-2</c:v>
                </c:pt>
                <c:pt idx="19">
                  <c:v>2.587192118226601E-2</c:v>
                </c:pt>
                <c:pt idx="20">
                  <c:v>1.7777339901477833E-2</c:v>
                </c:pt>
                <c:pt idx="21">
                  <c:v>1.2449261083743843E-2</c:v>
                </c:pt>
                <c:pt idx="22">
                  <c:v>8.4532019704433494E-3</c:v>
                </c:pt>
                <c:pt idx="23">
                  <c:v>5.4305418719211816E-3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2DA-B5F2-4B6D0C230967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18'!$C$5:$C$28</c:f>
              <c:numCache>
                <c:formatCode>0.00%</c:formatCode>
                <c:ptCount val="24"/>
                <c:pt idx="0">
                  <c:v>1.8044334975369459E-3</c:v>
                </c:pt>
                <c:pt idx="1">
                  <c:v>1.0729064039408868E-3</c:v>
                </c:pt>
                <c:pt idx="2">
                  <c:v>8.7783251231527098E-4</c:v>
                </c:pt>
                <c:pt idx="3">
                  <c:v>1.2192118226600985E-3</c:v>
                </c:pt>
                <c:pt idx="4">
                  <c:v>3.6576354679802954E-3</c:v>
                </c:pt>
                <c:pt idx="5">
                  <c:v>1.2777339901477832E-2</c:v>
                </c:pt>
                <c:pt idx="6">
                  <c:v>3.7649261083743848E-2</c:v>
                </c:pt>
                <c:pt idx="7">
                  <c:v>4.0672906403940882E-2</c:v>
                </c:pt>
                <c:pt idx="8">
                  <c:v>3.5698522167487687E-2</c:v>
                </c:pt>
                <c:pt idx="9">
                  <c:v>2.9407389162561578E-2</c:v>
                </c:pt>
                <c:pt idx="10">
                  <c:v>2.9066009852216745E-2</c:v>
                </c:pt>
                <c:pt idx="11">
                  <c:v>3.0870443349753692E-2</c:v>
                </c:pt>
                <c:pt idx="12">
                  <c:v>3.3601477832512314E-2</c:v>
                </c:pt>
                <c:pt idx="13">
                  <c:v>3.2918719211822663E-2</c:v>
                </c:pt>
                <c:pt idx="14">
                  <c:v>3.2479802955665028E-2</c:v>
                </c:pt>
                <c:pt idx="15">
                  <c:v>3.0138916256157638E-2</c:v>
                </c:pt>
                <c:pt idx="16">
                  <c:v>2.9163546798029554E-2</c:v>
                </c:pt>
                <c:pt idx="17">
                  <c:v>2.7164039408866993E-2</c:v>
                </c:pt>
                <c:pt idx="18">
                  <c:v>2.5018226600985221E-2</c:v>
                </c:pt>
                <c:pt idx="19">
                  <c:v>1.8775862068965515E-2</c:v>
                </c:pt>
                <c:pt idx="20">
                  <c:v>1.3899014778325124E-2</c:v>
                </c:pt>
                <c:pt idx="21">
                  <c:v>1.0095073891625617E-2</c:v>
                </c:pt>
                <c:pt idx="22">
                  <c:v>6.2423645320197054E-3</c:v>
                </c:pt>
                <c:pt idx="23">
                  <c:v>3.3162561576354677E-3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2DA-B5F2-4B6D0C230967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18'!$D$5:$D$28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5.4999999999999997E-3</c:v>
                </c:pt>
                <c:pt idx="5">
                  <c:v>1.6799999999999999E-2</c:v>
                </c:pt>
                <c:pt idx="6">
                  <c:v>4.8000000000000001E-2</c:v>
                </c:pt>
                <c:pt idx="7">
                  <c:v>6.1100000000000002E-2</c:v>
                </c:pt>
                <c:pt idx="8">
                  <c:v>5.8500000000000003E-2</c:v>
                </c:pt>
                <c:pt idx="9">
                  <c:v>5.6099999999999997E-2</c:v>
                </c:pt>
                <c:pt idx="10">
                  <c:v>6.0900000000000003E-2</c:v>
                </c:pt>
                <c:pt idx="11">
                  <c:v>6.7299999999999999E-2</c:v>
                </c:pt>
                <c:pt idx="12">
                  <c:v>7.2700000000000001E-2</c:v>
                </c:pt>
                <c:pt idx="13">
                  <c:v>7.0099999999999996E-2</c:v>
                </c:pt>
                <c:pt idx="14">
                  <c:v>7.0699999999999999E-2</c:v>
                </c:pt>
                <c:pt idx="15">
                  <c:v>7.0900000000000005E-2</c:v>
                </c:pt>
                <c:pt idx="16">
                  <c:v>7.3800000000000004E-2</c:v>
                </c:pt>
                <c:pt idx="17">
                  <c:v>7.4399999999999994E-2</c:v>
                </c:pt>
                <c:pt idx="18">
                  <c:v>5.9700000000000003E-2</c:v>
                </c:pt>
                <c:pt idx="19">
                  <c:v>4.4699999999999997E-2</c:v>
                </c:pt>
                <c:pt idx="20">
                  <c:v>3.1699999999999999E-2</c:v>
                </c:pt>
                <c:pt idx="21">
                  <c:v>2.2599999999999999E-2</c:v>
                </c:pt>
                <c:pt idx="22">
                  <c:v>1.47E-2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9-42DA-B5F2-4B6D0C23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67185803948419487"/>
          <c:y val="0.2374591090021031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1D-4858-9533-1F59B9DCBB41}"/>
            </c:ext>
          </c:extLst>
        </c:ser>
        <c:ser>
          <c:idx val="1"/>
          <c:order val="1"/>
          <c:tx>
            <c:strRef>
              <c:f>'PCS 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1.07</c:v>
                </c:pt>
                <c:pt idx="3">
                  <c:v>1.03</c:v>
                </c:pt>
                <c:pt idx="4">
                  <c:v>0.97</c:v>
                </c:pt>
                <c:pt idx="5">
                  <c:v>0.91</c:v>
                </c:pt>
                <c:pt idx="6">
                  <c:v>0.88</c:v>
                </c:pt>
                <c:pt idx="7">
                  <c:v>0.98</c:v>
                </c:pt>
                <c:pt idx="8">
                  <c:v>1.02</c:v>
                </c:pt>
                <c:pt idx="9">
                  <c:v>1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5-40A1-A48D-D8D95456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19'!$B$6</c:f>
              <c:strCache>
                <c:ptCount val="1"/>
                <c:pt idx="0">
                  <c:v>0.12%</c:v>
                </c:pt>
              </c:strCache>
            </c:strRef>
          </c:tx>
          <c:val>
            <c:numRef>
              <c:f>'PCS 19'!$B$7:$B$28</c:f>
              <c:numCache>
                <c:formatCode>0.00%</c:formatCode>
                <c:ptCount val="22"/>
                <c:pt idx="0">
                  <c:v>8.9212827988338183E-4</c:v>
                </c:pt>
                <c:pt idx="1">
                  <c:v>1.0903790087463559E-3</c:v>
                </c:pt>
                <c:pt idx="2">
                  <c:v>2.0816326530612244E-3</c:v>
                </c:pt>
                <c:pt idx="3">
                  <c:v>4.3615160349854236E-3</c:v>
                </c:pt>
                <c:pt idx="4">
                  <c:v>9.8629737609329457E-3</c:v>
                </c:pt>
                <c:pt idx="5">
                  <c:v>1.7644314868804665E-2</c:v>
                </c:pt>
                <c:pt idx="6">
                  <c:v>2.260058309037901E-2</c:v>
                </c:pt>
                <c:pt idx="7">
                  <c:v>2.8597667638483964E-2</c:v>
                </c:pt>
                <c:pt idx="8">
                  <c:v>3.2760932944606413E-2</c:v>
                </c:pt>
                <c:pt idx="9">
                  <c:v>3.4594752186588917E-2</c:v>
                </c:pt>
                <c:pt idx="10">
                  <c:v>3.6180758017492709E-2</c:v>
                </c:pt>
                <c:pt idx="11">
                  <c:v>3.8411078717201168E-2</c:v>
                </c:pt>
                <c:pt idx="12">
                  <c:v>4.2029154518950437E-2</c:v>
                </c:pt>
                <c:pt idx="13">
                  <c:v>4.4606413994169099E-2</c:v>
                </c:pt>
                <c:pt idx="14">
                  <c:v>4.3664723032069974E-2</c:v>
                </c:pt>
                <c:pt idx="15">
                  <c:v>3.8906705539358599E-2</c:v>
                </c:pt>
                <c:pt idx="16">
                  <c:v>2.939067055393586E-2</c:v>
                </c:pt>
                <c:pt idx="17">
                  <c:v>2.185714285714286E-2</c:v>
                </c:pt>
                <c:pt idx="18">
                  <c:v>1.6553935860058308E-2</c:v>
                </c:pt>
                <c:pt idx="19">
                  <c:v>1.3183673469387754E-2</c:v>
                </c:pt>
                <c:pt idx="20">
                  <c:v>8.3760932944606393E-3</c:v>
                </c:pt>
                <c:pt idx="21">
                  <c:v>4.7580174927113698E-3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4-4189-877C-6359C69E9745}"/>
            </c:ext>
          </c:extLst>
        </c:ser>
        <c:ser>
          <c:idx val="1"/>
          <c:order val="1"/>
          <c:tx>
            <c:strRef>
              <c:f>'PCS 19'!$C$6</c:f>
              <c:strCache>
                <c:ptCount val="1"/>
                <c:pt idx="0">
                  <c:v>0.12%</c:v>
                </c:pt>
              </c:strCache>
            </c:strRef>
          </c:tx>
          <c:val>
            <c:numRef>
              <c:f>'PCS 19'!$C$7:$C$28</c:f>
              <c:numCache>
                <c:formatCode>0.00%</c:formatCode>
                <c:ptCount val="22"/>
                <c:pt idx="0">
                  <c:v>8.5743440233236145E-4</c:v>
                </c:pt>
                <c:pt idx="1">
                  <c:v>1.1600583090379008E-3</c:v>
                </c:pt>
                <c:pt idx="2">
                  <c:v>3.0262390670553934E-3</c:v>
                </c:pt>
                <c:pt idx="3">
                  <c:v>1.0238775510204082E-2</c:v>
                </c:pt>
                <c:pt idx="4">
                  <c:v>2.8396209912536444E-2</c:v>
                </c:pt>
                <c:pt idx="5">
                  <c:v>3.6718367346938778E-2</c:v>
                </c:pt>
                <c:pt idx="6">
                  <c:v>3.8382798833819239E-2</c:v>
                </c:pt>
                <c:pt idx="7">
                  <c:v>3.7777551020408161E-2</c:v>
                </c:pt>
                <c:pt idx="8">
                  <c:v>3.772711370262391E-2</c:v>
                </c:pt>
                <c:pt idx="9">
                  <c:v>3.8937609329446073E-2</c:v>
                </c:pt>
                <c:pt idx="10">
                  <c:v>3.8332361516034981E-2</c:v>
                </c:pt>
                <c:pt idx="11">
                  <c:v>3.6314868804664717E-2</c:v>
                </c:pt>
                <c:pt idx="12">
                  <c:v>3.5104373177842561E-2</c:v>
                </c:pt>
                <c:pt idx="13">
                  <c:v>3.3540816326530616E-2</c:v>
                </c:pt>
                <c:pt idx="14">
                  <c:v>3.0968513119533529E-2</c:v>
                </c:pt>
                <c:pt idx="15">
                  <c:v>2.7135276967930031E-2</c:v>
                </c:pt>
                <c:pt idx="16">
                  <c:v>2.1637609329446063E-2</c:v>
                </c:pt>
                <c:pt idx="17">
                  <c:v>1.624081632653061E-2</c:v>
                </c:pt>
                <c:pt idx="18">
                  <c:v>1.1651020408163265E-2</c:v>
                </c:pt>
                <c:pt idx="19">
                  <c:v>8.6247813411078709E-3</c:v>
                </c:pt>
                <c:pt idx="20">
                  <c:v>5.4976676384839648E-3</c:v>
                </c:pt>
                <c:pt idx="21">
                  <c:v>3.1271137026239065E-3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4-4189-877C-6359C69E9745}"/>
            </c:ext>
          </c:extLst>
        </c:ser>
        <c:ser>
          <c:idx val="2"/>
          <c:order val="2"/>
          <c:tx>
            <c:strRef>
              <c:f>'PCS 19'!$D$6</c:f>
              <c:strCache>
                <c:ptCount val="1"/>
                <c:pt idx="0">
                  <c:v>0.23%</c:v>
                </c:pt>
              </c:strCache>
            </c:strRef>
          </c:tx>
          <c:val>
            <c:numRef>
              <c:f>'PCS 19'!$D$7:$D$28</c:f>
              <c:numCache>
                <c:formatCode>0.00%</c:formatCode>
                <c:ptCount val="22"/>
                <c:pt idx="0">
                  <c:v>1.6999999999999999E-3</c:v>
                </c:pt>
                <c:pt idx="1">
                  <c:v>2.3E-3</c:v>
                </c:pt>
                <c:pt idx="2">
                  <c:v>5.1000000000000004E-3</c:v>
                </c:pt>
                <c:pt idx="3">
                  <c:v>1.46E-2</c:v>
                </c:pt>
                <c:pt idx="4">
                  <c:v>3.8300000000000001E-2</c:v>
                </c:pt>
                <c:pt idx="5">
                  <c:v>5.4399999999999997E-2</c:v>
                </c:pt>
                <c:pt idx="6">
                  <c:v>6.0900000000000003E-2</c:v>
                </c:pt>
                <c:pt idx="7">
                  <c:v>6.6400000000000001E-2</c:v>
                </c:pt>
                <c:pt idx="8">
                  <c:v>7.0499999999999993E-2</c:v>
                </c:pt>
                <c:pt idx="9">
                  <c:v>7.3499999999999996E-2</c:v>
                </c:pt>
                <c:pt idx="10">
                  <c:v>7.4499999999999997E-2</c:v>
                </c:pt>
                <c:pt idx="11">
                  <c:v>7.4700000000000003E-2</c:v>
                </c:pt>
                <c:pt idx="12">
                  <c:v>7.7100000000000002E-2</c:v>
                </c:pt>
                <c:pt idx="13">
                  <c:v>7.8100000000000003E-2</c:v>
                </c:pt>
                <c:pt idx="14">
                  <c:v>7.4700000000000003E-2</c:v>
                </c:pt>
                <c:pt idx="15">
                  <c:v>6.6100000000000006E-2</c:v>
                </c:pt>
                <c:pt idx="16">
                  <c:v>5.0999999999999997E-2</c:v>
                </c:pt>
                <c:pt idx="17">
                  <c:v>3.8100000000000002E-2</c:v>
                </c:pt>
                <c:pt idx="18">
                  <c:v>2.8199999999999999E-2</c:v>
                </c:pt>
                <c:pt idx="19">
                  <c:v>2.18E-2</c:v>
                </c:pt>
                <c:pt idx="20">
                  <c:v>1.3899999999999999E-2</c:v>
                </c:pt>
                <c:pt idx="21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4-4189-877C-6359C69E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1.9825072886297374E-3</c:v>
                </c:pt>
                <c:pt idx="1">
                  <c:v>1.1895043731778424E-3</c:v>
                </c:pt>
                <c:pt idx="2">
                  <c:v>8.9212827988338183E-4</c:v>
                </c:pt>
                <c:pt idx="3">
                  <c:v>1.0903790087463559E-3</c:v>
                </c:pt>
                <c:pt idx="4">
                  <c:v>2.0816326530612244E-3</c:v>
                </c:pt>
                <c:pt idx="5">
                  <c:v>4.3615160349854236E-3</c:v>
                </c:pt>
                <c:pt idx="6">
                  <c:v>9.8629737609329457E-3</c:v>
                </c:pt>
                <c:pt idx="7">
                  <c:v>1.7644314868804665E-2</c:v>
                </c:pt>
                <c:pt idx="8">
                  <c:v>2.260058309037901E-2</c:v>
                </c:pt>
                <c:pt idx="9">
                  <c:v>2.8597667638483964E-2</c:v>
                </c:pt>
                <c:pt idx="10">
                  <c:v>3.2760932944606413E-2</c:v>
                </c:pt>
                <c:pt idx="11">
                  <c:v>3.4594752186588917E-2</c:v>
                </c:pt>
                <c:pt idx="12">
                  <c:v>3.6180758017492709E-2</c:v>
                </c:pt>
                <c:pt idx="13">
                  <c:v>3.8411078717201168E-2</c:v>
                </c:pt>
                <c:pt idx="14">
                  <c:v>4.2029154518950437E-2</c:v>
                </c:pt>
                <c:pt idx="15">
                  <c:v>4.4606413994169099E-2</c:v>
                </c:pt>
                <c:pt idx="16">
                  <c:v>4.3664723032069974E-2</c:v>
                </c:pt>
                <c:pt idx="17">
                  <c:v>3.8906705539358599E-2</c:v>
                </c:pt>
                <c:pt idx="18">
                  <c:v>2.939067055393586E-2</c:v>
                </c:pt>
                <c:pt idx="19">
                  <c:v>2.185714285714286E-2</c:v>
                </c:pt>
                <c:pt idx="20">
                  <c:v>1.6553935860058308E-2</c:v>
                </c:pt>
                <c:pt idx="21">
                  <c:v>1.3183673469387754E-2</c:v>
                </c:pt>
                <c:pt idx="22">
                  <c:v>8.3760932944606393E-3</c:v>
                </c:pt>
                <c:pt idx="23">
                  <c:v>4.7580174927113698E-3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A-4541-9791-65F9ACE17579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1.8661807580174928E-3</c:v>
                </c:pt>
                <c:pt idx="1">
                  <c:v>1.1600583090379008E-3</c:v>
                </c:pt>
                <c:pt idx="2">
                  <c:v>8.5743440233236145E-4</c:v>
                </c:pt>
                <c:pt idx="3">
                  <c:v>1.1600583090379008E-3</c:v>
                </c:pt>
                <c:pt idx="4">
                  <c:v>3.0262390670553934E-3</c:v>
                </c:pt>
                <c:pt idx="5">
                  <c:v>1.0238775510204082E-2</c:v>
                </c:pt>
                <c:pt idx="6">
                  <c:v>2.8396209912536444E-2</c:v>
                </c:pt>
                <c:pt idx="7">
                  <c:v>3.6718367346938778E-2</c:v>
                </c:pt>
                <c:pt idx="8">
                  <c:v>3.8382798833819239E-2</c:v>
                </c:pt>
                <c:pt idx="9">
                  <c:v>3.7777551020408161E-2</c:v>
                </c:pt>
                <c:pt idx="10">
                  <c:v>3.772711370262391E-2</c:v>
                </c:pt>
                <c:pt idx="11">
                  <c:v>3.8937609329446073E-2</c:v>
                </c:pt>
                <c:pt idx="12">
                  <c:v>3.8332361516034981E-2</c:v>
                </c:pt>
                <c:pt idx="13">
                  <c:v>3.6314868804664717E-2</c:v>
                </c:pt>
                <c:pt idx="14">
                  <c:v>3.5104373177842561E-2</c:v>
                </c:pt>
                <c:pt idx="15">
                  <c:v>3.3540816326530616E-2</c:v>
                </c:pt>
                <c:pt idx="16">
                  <c:v>3.0968513119533529E-2</c:v>
                </c:pt>
                <c:pt idx="17">
                  <c:v>2.7135276967930031E-2</c:v>
                </c:pt>
                <c:pt idx="18">
                  <c:v>2.1637609329446063E-2</c:v>
                </c:pt>
                <c:pt idx="19">
                  <c:v>1.624081632653061E-2</c:v>
                </c:pt>
                <c:pt idx="20">
                  <c:v>1.1651020408163265E-2</c:v>
                </c:pt>
                <c:pt idx="21">
                  <c:v>8.6247813411078709E-3</c:v>
                </c:pt>
                <c:pt idx="22">
                  <c:v>5.4976676384839648E-3</c:v>
                </c:pt>
                <c:pt idx="23">
                  <c:v>3.1271137026239065E-3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A-4541-9791-65F9ACE17579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2.3E-3</c:v>
                </c:pt>
                <c:pt idx="4">
                  <c:v>5.1000000000000004E-3</c:v>
                </c:pt>
                <c:pt idx="5">
                  <c:v>1.46E-2</c:v>
                </c:pt>
                <c:pt idx="6">
                  <c:v>3.8300000000000001E-2</c:v>
                </c:pt>
                <c:pt idx="7">
                  <c:v>5.4399999999999997E-2</c:v>
                </c:pt>
                <c:pt idx="8">
                  <c:v>6.0900000000000003E-2</c:v>
                </c:pt>
                <c:pt idx="9">
                  <c:v>6.6400000000000001E-2</c:v>
                </c:pt>
                <c:pt idx="10">
                  <c:v>7.0499999999999993E-2</c:v>
                </c:pt>
                <c:pt idx="11">
                  <c:v>7.3499999999999996E-2</c:v>
                </c:pt>
                <c:pt idx="12">
                  <c:v>7.4499999999999997E-2</c:v>
                </c:pt>
                <c:pt idx="13">
                  <c:v>7.4700000000000003E-2</c:v>
                </c:pt>
                <c:pt idx="14">
                  <c:v>7.7100000000000002E-2</c:v>
                </c:pt>
                <c:pt idx="15">
                  <c:v>7.8100000000000003E-2</c:v>
                </c:pt>
                <c:pt idx="16">
                  <c:v>7.4700000000000003E-2</c:v>
                </c:pt>
                <c:pt idx="17">
                  <c:v>6.6100000000000006E-2</c:v>
                </c:pt>
                <c:pt idx="18">
                  <c:v>5.0999999999999997E-2</c:v>
                </c:pt>
                <c:pt idx="19">
                  <c:v>3.8100000000000002E-2</c:v>
                </c:pt>
                <c:pt idx="20">
                  <c:v>2.8199999999999999E-2</c:v>
                </c:pt>
                <c:pt idx="21">
                  <c:v>2.18E-2</c:v>
                </c:pt>
                <c:pt idx="22">
                  <c:v>1.3899999999999999E-2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A-4541-9791-65F9ACE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1.06</c:v>
                </c:pt>
                <c:pt idx="4">
                  <c:v>0.93</c:v>
                </c:pt>
                <c:pt idx="5">
                  <c:v>0.83</c:v>
                </c:pt>
                <c:pt idx="6">
                  <c:v>0.85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B-4C84-87BC-1C643AB3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19'!$B$5:$B$28</c:f>
              <c:numCache>
                <c:formatCode>0.00%</c:formatCode>
                <c:ptCount val="24"/>
                <c:pt idx="0">
                  <c:v>1.9825072886297374E-3</c:v>
                </c:pt>
                <c:pt idx="1">
                  <c:v>1.1895043731778424E-3</c:v>
                </c:pt>
                <c:pt idx="2">
                  <c:v>8.9212827988338183E-4</c:v>
                </c:pt>
                <c:pt idx="3">
                  <c:v>1.0903790087463559E-3</c:v>
                </c:pt>
                <c:pt idx="4">
                  <c:v>2.0816326530612244E-3</c:v>
                </c:pt>
                <c:pt idx="5">
                  <c:v>4.3615160349854236E-3</c:v>
                </c:pt>
                <c:pt idx="6">
                  <c:v>9.8629737609329457E-3</c:v>
                </c:pt>
                <c:pt idx="7">
                  <c:v>1.7644314868804665E-2</c:v>
                </c:pt>
                <c:pt idx="8">
                  <c:v>2.260058309037901E-2</c:v>
                </c:pt>
                <c:pt idx="9">
                  <c:v>2.8597667638483964E-2</c:v>
                </c:pt>
                <c:pt idx="10">
                  <c:v>3.2760932944606413E-2</c:v>
                </c:pt>
                <c:pt idx="11">
                  <c:v>3.4594752186588917E-2</c:v>
                </c:pt>
                <c:pt idx="12">
                  <c:v>3.6180758017492709E-2</c:v>
                </c:pt>
                <c:pt idx="13">
                  <c:v>3.8411078717201168E-2</c:v>
                </c:pt>
                <c:pt idx="14">
                  <c:v>4.2029154518950437E-2</c:v>
                </c:pt>
                <c:pt idx="15">
                  <c:v>4.4606413994169099E-2</c:v>
                </c:pt>
                <c:pt idx="16">
                  <c:v>4.3664723032069974E-2</c:v>
                </c:pt>
                <c:pt idx="17">
                  <c:v>3.8906705539358599E-2</c:v>
                </c:pt>
                <c:pt idx="18">
                  <c:v>2.939067055393586E-2</c:v>
                </c:pt>
                <c:pt idx="19">
                  <c:v>2.185714285714286E-2</c:v>
                </c:pt>
                <c:pt idx="20">
                  <c:v>1.6553935860058308E-2</c:v>
                </c:pt>
                <c:pt idx="21">
                  <c:v>1.3183673469387754E-2</c:v>
                </c:pt>
                <c:pt idx="22">
                  <c:v>8.3760932944606393E-3</c:v>
                </c:pt>
                <c:pt idx="23">
                  <c:v>4.7580174927113698E-3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4-409E-AB23-6F0E15F12579}"/>
            </c:ext>
          </c:extLst>
        </c:ser>
        <c:ser>
          <c:idx val="1"/>
          <c:order val="1"/>
          <c:tx>
            <c:strRef>
              <c:f>'PCS 19'!$C$4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19'!$C$5:$C$28</c:f>
              <c:numCache>
                <c:formatCode>0.00%</c:formatCode>
                <c:ptCount val="24"/>
                <c:pt idx="0">
                  <c:v>1.8661807580174928E-3</c:v>
                </c:pt>
                <c:pt idx="1">
                  <c:v>1.1600583090379008E-3</c:v>
                </c:pt>
                <c:pt idx="2">
                  <c:v>8.5743440233236145E-4</c:v>
                </c:pt>
                <c:pt idx="3">
                  <c:v>1.1600583090379008E-3</c:v>
                </c:pt>
                <c:pt idx="4">
                  <c:v>3.0262390670553934E-3</c:v>
                </c:pt>
                <c:pt idx="5">
                  <c:v>1.0238775510204082E-2</c:v>
                </c:pt>
                <c:pt idx="6">
                  <c:v>2.8396209912536444E-2</c:v>
                </c:pt>
                <c:pt idx="7">
                  <c:v>3.6718367346938778E-2</c:v>
                </c:pt>
                <c:pt idx="8">
                  <c:v>3.8382798833819239E-2</c:v>
                </c:pt>
                <c:pt idx="9">
                  <c:v>3.7777551020408161E-2</c:v>
                </c:pt>
                <c:pt idx="10">
                  <c:v>3.772711370262391E-2</c:v>
                </c:pt>
                <c:pt idx="11">
                  <c:v>3.8937609329446073E-2</c:v>
                </c:pt>
                <c:pt idx="12">
                  <c:v>3.8332361516034981E-2</c:v>
                </c:pt>
                <c:pt idx="13">
                  <c:v>3.6314868804664717E-2</c:v>
                </c:pt>
                <c:pt idx="14">
                  <c:v>3.5104373177842561E-2</c:v>
                </c:pt>
                <c:pt idx="15">
                  <c:v>3.3540816326530616E-2</c:v>
                </c:pt>
                <c:pt idx="16">
                  <c:v>3.0968513119533529E-2</c:v>
                </c:pt>
                <c:pt idx="17">
                  <c:v>2.7135276967930031E-2</c:v>
                </c:pt>
                <c:pt idx="18">
                  <c:v>2.1637609329446063E-2</c:v>
                </c:pt>
                <c:pt idx="19">
                  <c:v>1.624081632653061E-2</c:v>
                </c:pt>
                <c:pt idx="20">
                  <c:v>1.1651020408163265E-2</c:v>
                </c:pt>
                <c:pt idx="21">
                  <c:v>8.6247813411078709E-3</c:v>
                </c:pt>
                <c:pt idx="22">
                  <c:v>5.4976676384839648E-3</c:v>
                </c:pt>
                <c:pt idx="23">
                  <c:v>3.1271137026239065E-3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4-409E-AB23-6F0E15F12579}"/>
            </c:ext>
          </c:extLst>
        </c:ser>
        <c:ser>
          <c:idx val="2"/>
          <c:order val="2"/>
          <c:tx>
            <c:strRef>
              <c:f>'PCS 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19'!$D$5:$D$28</c:f>
              <c:numCache>
                <c:formatCode>0.00%</c:formatCode>
                <c:ptCount val="24"/>
                <c:pt idx="0">
                  <c:v>3.8E-3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2.3E-3</c:v>
                </c:pt>
                <c:pt idx="4">
                  <c:v>5.1000000000000004E-3</c:v>
                </c:pt>
                <c:pt idx="5">
                  <c:v>1.46E-2</c:v>
                </c:pt>
                <c:pt idx="6">
                  <c:v>3.8300000000000001E-2</c:v>
                </c:pt>
                <c:pt idx="7">
                  <c:v>5.4399999999999997E-2</c:v>
                </c:pt>
                <c:pt idx="8">
                  <c:v>6.0900000000000003E-2</c:v>
                </c:pt>
                <c:pt idx="9">
                  <c:v>6.6400000000000001E-2</c:v>
                </c:pt>
                <c:pt idx="10">
                  <c:v>7.0499999999999993E-2</c:v>
                </c:pt>
                <c:pt idx="11">
                  <c:v>7.3499999999999996E-2</c:v>
                </c:pt>
                <c:pt idx="12">
                  <c:v>7.4499999999999997E-2</c:v>
                </c:pt>
                <c:pt idx="13">
                  <c:v>7.4700000000000003E-2</c:v>
                </c:pt>
                <c:pt idx="14">
                  <c:v>7.7100000000000002E-2</c:v>
                </c:pt>
                <c:pt idx="15">
                  <c:v>7.8100000000000003E-2</c:v>
                </c:pt>
                <c:pt idx="16">
                  <c:v>7.4700000000000003E-2</c:v>
                </c:pt>
                <c:pt idx="17">
                  <c:v>6.6100000000000006E-2</c:v>
                </c:pt>
                <c:pt idx="18">
                  <c:v>5.0999999999999997E-2</c:v>
                </c:pt>
                <c:pt idx="19">
                  <c:v>3.8100000000000002E-2</c:v>
                </c:pt>
                <c:pt idx="20">
                  <c:v>2.8199999999999999E-2</c:v>
                </c:pt>
                <c:pt idx="21">
                  <c:v>2.18E-2</c:v>
                </c:pt>
                <c:pt idx="22">
                  <c:v>1.3899999999999999E-2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4-409E-AB23-6F0E15F12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1.06</c:v>
                </c:pt>
                <c:pt idx="4">
                  <c:v>0.93</c:v>
                </c:pt>
                <c:pt idx="5">
                  <c:v>0.83</c:v>
                </c:pt>
                <c:pt idx="6">
                  <c:v>0.85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B-4C3E-AB7D-23C9572D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4.2892791127541593E-3</c:v>
                </c:pt>
                <c:pt idx="1">
                  <c:v>3.0637707948243994E-3</c:v>
                </c:pt>
                <c:pt idx="2">
                  <c:v>3.2051756007393712E-3</c:v>
                </c:pt>
                <c:pt idx="3">
                  <c:v>3.1580406654343808E-3</c:v>
                </c:pt>
                <c:pt idx="4">
                  <c:v>5.467652495378927E-3</c:v>
                </c:pt>
                <c:pt idx="5">
                  <c:v>1.1500924214417747E-2</c:v>
                </c:pt>
                <c:pt idx="6">
                  <c:v>2.1964879852125693E-2</c:v>
                </c:pt>
                <c:pt idx="7">
                  <c:v>2.5452865064695008E-2</c:v>
                </c:pt>
                <c:pt idx="8">
                  <c:v>2.4840110905730128E-2</c:v>
                </c:pt>
                <c:pt idx="9">
                  <c:v>2.4274491682070239E-2</c:v>
                </c:pt>
                <c:pt idx="10">
                  <c:v>2.3756007393715344E-2</c:v>
                </c:pt>
                <c:pt idx="11">
                  <c:v>2.535859519408503E-2</c:v>
                </c:pt>
                <c:pt idx="12">
                  <c:v>2.733826247689464E-2</c:v>
                </c:pt>
                <c:pt idx="13">
                  <c:v>2.8139556377079485E-2</c:v>
                </c:pt>
                <c:pt idx="14">
                  <c:v>3.0543438077634009E-2</c:v>
                </c:pt>
                <c:pt idx="15">
                  <c:v>3.5351201478743072E-2</c:v>
                </c:pt>
                <c:pt idx="16">
                  <c:v>3.8933456561922368E-2</c:v>
                </c:pt>
                <c:pt idx="17">
                  <c:v>3.8933456561922368E-2</c:v>
                </c:pt>
                <c:pt idx="18">
                  <c:v>2.7526802218114602E-2</c:v>
                </c:pt>
                <c:pt idx="19">
                  <c:v>2.1069316081330867E-2</c:v>
                </c:pt>
                <c:pt idx="20">
                  <c:v>1.678003696857671E-2</c:v>
                </c:pt>
                <c:pt idx="21">
                  <c:v>1.4046210720887246E-2</c:v>
                </c:pt>
                <c:pt idx="22">
                  <c:v>9.7569316081330872E-3</c:v>
                </c:pt>
                <c:pt idx="23">
                  <c:v>6.6931608133086878E-3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4660-8191-43C1888B3D5B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4.4935304990757858E-3</c:v>
                </c:pt>
                <c:pt idx="1">
                  <c:v>3.1190388170055454E-3</c:v>
                </c:pt>
                <c:pt idx="2">
                  <c:v>2.5903881700554527E-3</c:v>
                </c:pt>
                <c:pt idx="3">
                  <c:v>3.3833641404805918E-3</c:v>
                </c:pt>
                <c:pt idx="4">
                  <c:v>7.2425138632162657E-3</c:v>
                </c:pt>
                <c:pt idx="5">
                  <c:v>1.9401478743068395E-2</c:v>
                </c:pt>
                <c:pt idx="6">
                  <c:v>3.7164140480591495E-2</c:v>
                </c:pt>
                <c:pt idx="7">
                  <c:v>4.1181885397412202E-2</c:v>
                </c:pt>
                <c:pt idx="8">
                  <c:v>3.7428465804066544E-2</c:v>
                </c:pt>
                <c:pt idx="9">
                  <c:v>3.2512014787430682E-2</c:v>
                </c:pt>
                <c:pt idx="10">
                  <c:v>3.0714602587800368E-2</c:v>
                </c:pt>
                <c:pt idx="11">
                  <c:v>2.9974491682070243E-2</c:v>
                </c:pt>
                <c:pt idx="12">
                  <c:v>3.0397412199630314E-2</c:v>
                </c:pt>
                <c:pt idx="13">
                  <c:v>3.0503142329020332E-2</c:v>
                </c:pt>
                <c:pt idx="14">
                  <c:v>3.0978927911275416E-2</c:v>
                </c:pt>
                <c:pt idx="15">
                  <c:v>3.0978927911275416E-2</c:v>
                </c:pt>
                <c:pt idx="16">
                  <c:v>3.108465804066543E-2</c:v>
                </c:pt>
                <c:pt idx="17">
                  <c:v>3.0608872458410354E-2</c:v>
                </c:pt>
                <c:pt idx="18">
                  <c:v>2.8124214417744917E-2</c:v>
                </c:pt>
                <c:pt idx="19">
                  <c:v>2.0881700554528652E-2</c:v>
                </c:pt>
                <c:pt idx="20">
                  <c:v>1.5806654343807763E-2</c:v>
                </c:pt>
                <c:pt idx="21">
                  <c:v>1.2899075785582255E-2</c:v>
                </c:pt>
                <c:pt idx="22">
                  <c:v>9.9914972273567465E-3</c:v>
                </c:pt>
                <c:pt idx="23">
                  <c:v>7.1367837338262479E-3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4660-8191-43C1888B3D5B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6.1999999999999998E-3</c:v>
                </c:pt>
                <c:pt idx="2">
                  <c:v>5.7999999999999996E-3</c:v>
                </c:pt>
                <c:pt idx="3">
                  <c:v>6.6E-3</c:v>
                </c:pt>
                <c:pt idx="4">
                  <c:v>1.2699999999999999E-2</c:v>
                </c:pt>
                <c:pt idx="5">
                  <c:v>3.09E-2</c:v>
                </c:pt>
                <c:pt idx="6">
                  <c:v>5.91E-2</c:v>
                </c:pt>
                <c:pt idx="7">
                  <c:v>6.6600000000000006E-2</c:v>
                </c:pt>
                <c:pt idx="8">
                  <c:v>6.2300000000000001E-2</c:v>
                </c:pt>
                <c:pt idx="9">
                  <c:v>5.67E-2</c:v>
                </c:pt>
                <c:pt idx="10">
                  <c:v>5.45E-2</c:v>
                </c:pt>
                <c:pt idx="11">
                  <c:v>5.5399999999999998E-2</c:v>
                </c:pt>
                <c:pt idx="12">
                  <c:v>5.79E-2</c:v>
                </c:pt>
                <c:pt idx="13">
                  <c:v>5.8700000000000002E-2</c:v>
                </c:pt>
                <c:pt idx="14">
                  <c:v>6.1600000000000002E-2</c:v>
                </c:pt>
                <c:pt idx="15">
                  <c:v>6.6299999999999998E-2</c:v>
                </c:pt>
                <c:pt idx="16">
                  <c:v>6.9900000000000004E-2</c:v>
                </c:pt>
                <c:pt idx="17">
                  <c:v>6.9500000000000006E-2</c:v>
                </c:pt>
                <c:pt idx="18">
                  <c:v>5.5500000000000001E-2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2.7E-2</c:v>
                </c:pt>
                <c:pt idx="22">
                  <c:v>1.9800000000000002E-2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660-8191-43C1888B3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D98-4CAD-9F90-2B989B59AA2F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1.06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0.94</c:v>
                </c:pt>
                <c:pt idx="7">
                  <c:v>0.95</c:v>
                </c:pt>
                <c:pt idx="8">
                  <c:v>0.91</c:v>
                </c:pt>
                <c:pt idx="9">
                  <c:v>0.99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259-97AB-5C0AABFB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3'!$B$5:$B$28</c:f>
              <c:numCache>
                <c:formatCode>0.00%</c:formatCode>
                <c:ptCount val="24"/>
                <c:pt idx="0">
                  <c:v>2.6669902912621361E-3</c:v>
                </c:pt>
                <c:pt idx="1">
                  <c:v>1.5611650485436892E-3</c:v>
                </c:pt>
                <c:pt idx="2">
                  <c:v>9.1067961165048554E-4</c:v>
                </c:pt>
                <c:pt idx="3">
                  <c:v>9.7572815533980594E-4</c:v>
                </c:pt>
                <c:pt idx="4">
                  <c:v>2.1466019417475729E-3</c:v>
                </c:pt>
                <c:pt idx="5">
                  <c:v>5.9844660194174754E-3</c:v>
                </c:pt>
                <c:pt idx="6">
                  <c:v>1.7758252427184467E-2</c:v>
                </c:pt>
                <c:pt idx="7">
                  <c:v>2.9597087378640773E-2</c:v>
                </c:pt>
                <c:pt idx="8">
                  <c:v>3.6557281553398061E-2</c:v>
                </c:pt>
                <c:pt idx="9">
                  <c:v>4.4883495145631072E-2</c:v>
                </c:pt>
                <c:pt idx="10">
                  <c:v>5.0477669902912616E-2</c:v>
                </c:pt>
                <c:pt idx="11">
                  <c:v>5.0933009708737868E-2</c:v>
                </c:pt>
                <c:pt idx="12">
                  <c:v>5.0607766990291264E-2</c:v>
                </c:pt>
                <c:pt idx="13">
                  <c:v>5.0542718446601943E-2</c:v>
                </c:pt>
                <c:pt idx="14">
                  <c:v>4.9111650485436892E-2</c:v>
                </c:pt>
                <c:pt idx="15">
                  <c:v>4.9827184466019421E-2</c:v>
                </c:pt>
                <c:pt idx="16">
                  <c:v>4.9436893203883496E-2</c:v>
                </c:pt>
                <c:pt idx="17">
                  <c:v>4.846116504854369E-2</c:v>
                </c:pt>
                <c:pt idx="18">
                  <c:v>3.9939805825242716E-2</c:v>
                </c:pt>
                <c:pt idx="19">
                  <c:v>2.4913592233009711E-2</c:v>
                </c:pt>
                <c:pt idx="20">
                  <c:v>1.7433009708737863E-2</c:v>
                </c:pt>
                <c:pt idx="21">
                  <c:v>1.3139805825242719E-2</c:v>
                </c:pt>
                <c:pt idx="22">
                  <c:v>8.0660194174757283E-3</c:v>
                </c:pt>
                <c:pt idx="23">
                  <c:v>4.6834951456310682E-3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890-A1DC-E4F378C2D9B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3'!$C$5:$C$28</c:f>
              <c:numCache>
                <c:formatCode>0.00%</c:formatCode>
                <c:ptCount val="24"/>
                <c:pt idx="0">
                  <c:v>1.9572815533980582E-3</c:v>
                </c:pt>
                <c:pt idx="1">
                  <c:v>1.1184466019417477E-3</c:v>
                </c:pt>
                <c:pt idx="2">
                  <c:v>6.990291262135923E-4</c:v>
                </c:pt>
                <c:pt idx="3">
                  <c:v>5.242718446601942E-4</c:v>
                </c:pt>
                <c:pt idx="4">
                  <c:v>5.9417475728155327E-4</c:v>
                </c:pt>
                <c:pt idx="5">
                  <c:v>2.0271844660194175E-3</c:v>
                </c:pt>
                <c:pt idx="6">
                  <c:v>7.3048543689320381E-3</c:v>
                </c:pt>
                <c:pt idx="7">
                  <c:v>1.4749514563106797E-2</c:v>
                </c:pt>
                <c:pt idx="8">
                  <c:v>1.9153398058252426E-2</c:v>
                </c:pt>
                <c:pt idx="9">
                  <c:v>2.0796116504854367E-2</c:v>
                </c:pt>
                <c:pt idx="10">
                  <c:v>2.3033009708737864E-2</c:v>
                </c:pt>
                <c:pt idx="11">
                  <c:v>2.5304854368932043E-2</c:v>
                </c:pt>
                <c:pt idx="12">
                  <c:v>2.7157281553398062E-2</c:v>
                </c:pt>
                <c:pt idx="13">
                  <c:v>2.7996116504854372E-2</c:v>
                </c:pt>
                <c:pt idx="14">
                  <c:v>2.8345631067961168E-2</c:v>
                </c:pt>
                <c:pt idx="15">
                  <c:v>2.7856310679611647E-2</c:v>
                </c:pt>
                <c:pt idx="16">
                  <c:v>2.6912621359223302E-2</c:v>
                </c:pt>
                <c:pt idx="17">
                  <c:v>2.5479611650485436E-2</c:v>
                </c:pt>
                <c:pt idx="18">
                  <c:v>2.1914563106796119E-2</c:v>
                </c:pt>
                <c:pt idx="19">
                  <c:v>1.6427184466019415E-2</c:v>
                </c:pt>
                <c:pt idx="20">
                  <c:v>1.2163106796116504E-2</c:v>
                </c:pt>
                <c:pt idx="21">
                  <c:v>8.807766990291262E-3</c:v>
                </c:pt>
                <c:pt idx="22">
                  <c:v>5.7669902912621364E-3</c:v>
                </c:pt>
                <c:pt idx="23">
                  <c:v>3.3902912621359225E-3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890-A1DC-E4F378C2D9B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2.7000000000000001E-3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8.0000000000000002E-3</c:v>
                </c:pt>
                <c:pt idx="6">
                  <c:v>2.5000000000000001E-2</c:v>
                </c:pt>
                <c:pt idx="7">
                  <c:v>4.4400000000000002E-2</c:v>
                </c:pt>
                <c:pt idx="8">
                  <c:v>5.57E-2</c:v>
                </c:pt>
                <c:pt idx="9">
                  <c:v>6.5699999999999995E-2</c:v>
                </c:pt>
                <c:pt idx="10">
                  <c:v>7.3499999999999996E-2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7.8600000000000003E-2</c:v>
                </c:pt>
                <c:pt idx="14">
                  <c:v>7.7399999999999997E-2</c:v>
                </c:pt>
                <c:pt idx="15">
                  <c:v>7.7700000000000005E-2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6.1800000000000001E-2</c:v>
                </c:pt>
                <c:pt idx="19">
                  <c:v>4.1300000000000003E-2</c:v>
                </c:pt>
                <c:pt idx="20">
                  <c:v>2.9600000000000001E-2</c:v>
                </c:pt>
                <c:pt idx="21">
                  <c:v>2.1999999999999999E-2</c:v>
                </c:pt>
                <c:pt idx="22">
                  <c:v>1.38E-2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1-4890-A1DC-E4F378C2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[3]Sheet1!$B$5:$B$28</c:f>
              <c:numCache>
                <c:formatCode>General</c:formatCode>
                <c:ptCount val="24"/>
                <c:pt idx="0">
                  <c:v>4.2892791127541593E-3</c:v>
                </c:pt>
                <c:pt idx="1">
                  <c:v>3.0637707948243994E-3</c:v>
                </c:pt>
                <c:pt idx="2">
                  <c:v>3.2051756007393712E-3</c:v>
                </c:pt>
                <c:pt idx="3">
                  <c:v>3.1580406654343808E-3</c:v>
                </c:pt>
                <c:pt idx="4">
                  <c:v>5.467652495378927E-3</c:v>
                </c:pt>
                <c:pt idx="5">
                  <c:v>1.1500924214417747E-2</c:v>
                </c:pt>
                <c:pt idx="6">
                  <c:v>2.1964879852125693E-2</c:v>
                </c:pt>
                <c:pt idx="7">
                  <c:v>2.5452865064695008E-2</c:v>
                </c:pt>
                <c:pt idx="8">
                  <c:v>2.4840110905730128E-2</c:v>
                </c:pt>
                <c:pt idx="9">
                  <c:v>2.4274491682070239E-2</c:v>
                </c:pt>
                <c:pt idx="10">
                  <c:v>2.3756007393715344E-2</c:v>
                </c:pt>
                <c:pt idx="11">
                  <c:v>2.535859519408503E-2</c:v>
                </c:pt>
                <c:pt idx="12">
                  <c:v>2.733826247689464E-2</c:v>
                </c:pt>
                <c:pt idx="13">
                  <c:v>2.8139556377079485E-2</c:v>
                </c:pt>
                <c:pt idx="14">
                  <c:v>3.0543438077634009E-2</c:v>
                </c:pt>
                <c:pt idx="15">
                  <c:v>3.5351201478743072E-2</c:v>
                </c:pt>
                <c:pt idx="16">
                  <c:v>3.8933456561922368E-2</c:v>
                </c:pt>
                <c:pt idx="17">
                  <c:v>3.8933456561922368E-2</c:v>
                </c:pt>
                <c:pt idx="18">
                  <c:v>2.7526802218114602E-2</c:v>
                </c:pt>
                <c:pt idx="19">
                  <c:v>2.1069316081330867E-2</c:v>
                </c:pt>
                <c:pt idx="20">
                  <c:v>1.678003696857671E-2</c:v>
                </c:pt>
                <c:pt idx="21">
                  <c:v>1.4046210720887246E-2</c:v>
                </c:pt>
                <c:pt idx="22">
                  <c:v>9.7569316081330872E-3</c:v>
                </c:pt>
                <c:pt idx="23">
                  <c:v>6.6931608133086878E-3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8-4EAE-BA21-45778E3F57BF}"/>
            </c:ext>
          </c:extLst>
        </c:ser>
        <c:ser>
          <c:idx val="1"/>
          <c:order val="1"/>
          <c:tx>
            <c:strRef>
              <c:f>[3]Sheet1!$C$4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[3]Sheet1!$C$5:$C$28</c:f>
              <c:numCache>
                <c:formatCode>General</c:formatCode>
                <c:ptCount val="24"/>
                <c:pt idx="0">
                  <c:v>4.4935304990757858E-3</c:v>
                </c:pt>
                <c:pt idx="1">
                  <c:v>3.1190388170055454E-3</c:v>
                </c:pt>
                <c:pt idx="2">
                  <c:v>2.5903881700554527E-3</c:v>
                </c:pt>
                <c:pt idx="3">
                  <c:v>3.3833641404805918E-3</c:v>
                </c:pt>
                <c:pt idx="4">
                  <c:v>7.2425138632162657E-3</c:v>
                </c:pt>
                <c:pt idx="5">
                  <c:v>1.9401478743068395E-2</c:v>
                </c:pt>
                <c:pt idx="6">
                  <c:v>3.7164140480591495E-2</c:v>
                </c:pt>
                <c:pt idx="7">
                  <c:v>4.1181885397412202E-2</c:v>
                </c:pt>
                <c:pt idx="8">
                  <c:v>3.7428465804066544E-2</c:v>
                </c:pt>
                <c:pt idx="9">
                  <c:v>3.2512014787430682E-2</c:v>
                </c:pt>
                <c:pt idx="10">
                  <c:v>3.0714602587800368E-2</c:v>
                </c:pt>
                <c:pt idx="11">
                  <c:v>2.9974491682070243E-2</c:v>
                </c:pt>
                <c:pt idx="12">
                  <c:v>3.0397412199630314E-2</c:v>
                </c:pt>
                <c:pt idx="13">
                  <c:v>3.0503142329020332E-2</c:v>
                </c:pt>
                <c:pt idx="14">
                  <c:v>3.0978927911275416E-2</c:v>
                </c:pt>
                <c:pt idx="15">
                  <c:v>3.0978927911275416E-2</c:v>
                </c:pt>
                <c:pt idx="16">
                  <c:v>3.108465804066543E-2</c:v>
                </c:pt>
                <c:pt idx="17">
                  <c:v>3.0608872458410354E-2</c:v>
                </c:pt>
                <c:pt idx="18">
                  <c:v>2.8124214417744917E-2</c:v>
                </c:pt>
                <c:pt idx="19">
                  <c:v>2.0881700554528652E-2</c:v>
                </c:pt>
                <c:pt idx="20">
                  <c:v>1.5806654343807763E-2</c:v>
                </c:pt>
                <c:pt idx="21">
                  <c:v>1.2899075785582255E-2</c:v>
                </c:pt>
                <c:pt idx="22">
                  <c:v>9.9914972273567465E-3</c:v>
                </c:pt>
                <c:pt idx="23">
                  <c:v>7.1367837338262479E-3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8-4EAE-BA21-45778E3F57BF}"/>
            </c:ext>
          </c:extLst>
        </c:ser>
        <c:ser>
          <c:idx val="2"/>
          <c:order val="2"/>
          <c:tx>
            <c:strRef>
              <c:f>[3]Sheet1!$D$4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6.1999999999999998E-3</c:v>
                </c:pt>
                <c:pt idx="2">
                  <c:v>5.7999999999999996E-3</c:v>
                </c:pt>
                <c:pt idx="3">
                  <c:v>6.6E-3</c:v>
                </c:pt>
                <c:pt idx="4">
                  <c:v>1.2699999999999999E-2</c:v>
                </c:pt>
                <c:pt idx="5">
                  <c:v>3.09E-2</c:v>
                </c:pt>
                <c:pt idx="6">
                  <c:v>5.91E-2</c:v>
                </c:pt>
                <c:pt idx="7">
                  <c:v>6.6600000000000006E-2</c:v>
                </c:pt>
                <c:pt idx="8">
                  <c:v>6.2300000000000001E-2</c:v>
                </c:pt>
                <c:pt idx="9">
                  <c:v>5.67E-2</c:v>
                </c:pt>
                <c:pt idx="10">
                  <c:v>5.45E-2</c:v>
                </c:pt>
                <c:pt idx="11">
                  <c:v>5.5399999999999998E-2</c:v>
                </c:pt>
                <c:pt idx="12">
                  <c:v>5.79E-2</c:v>
                </c:pt>
                <c:pt idx="13">
                  <c:v>5.8700000000000002E-2</c:v>
                </c:pt>
                <c:pt idx="14">
                  <c:v>6.1600000000000002E-2</c:v>
                </c:pt>
                <c:pt idx="15">
                  <c:v>6.6299999999999998E-2</c:v>
                </c:pt>
                <c:pt idx="16">
                  <c:v>6.9900000000000004E-2</c:v>
                </c:pt>
                <c:pt idx="17">
                  <c:v>6.9500000000000006E-2</c:v>
                </c:pt>
                <c:pt idx="18">
                  <c:v>5.5500000000000001E-2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2.7E-2</c:v>
                </c:pt>
                <c:pt idx="22">
                  <c:v>1.9800000000000002E-2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8-4EAE-BA21-45778E3F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1.06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0.94</c:v>
                </c:pt>
                <c:pt idx="7">
                  <c:v>0.95</c:v>
                </c:pt>
                <c:pt idx="8">
                  <c:v>0.91</c:v>
                </c:pt>
                <c:pt idx="9">
                  <c:v>0.99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9-427D-A1B5-CD3D01235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4.2892791127541593E-3</c:v>
                </c:pt>
                <c:pt idx="1">
                  <c:v>3.0637707948243994E-3</c:v>
                </c:pt>
                <c:pt idx="2">
                  <c:v>3.2051756007393712E-3</c:v>
                </c:pt>
                <c:pt idx="3">
                  <c:v>3.1580406654343808E-3</c:v>
                </c:pt>
                <c:pt idx="4">
                  <c:v>5.467652495378927E-3</c:v>
                </c:pt>
                <c:pt idx="5">
                  <c:v>1.1500924214417747E-2</c:v>
                </c:pt>
                <c:pt idx="6">
                  <c:v>2.1964879852125693E-2</c:v>
                </c:pt>
                <c:pt idx="7">
                  <c:v>2.5452865064695008E-2</c:v>
                </c:pt>
                <c:pt idx="8">
                  <c:v>2.4840110905730128E-2</c:v>
                </c:pt>
                <c:pt idx="9">
                  <c:v>2.4274491682070239E-2</c:v>
                </c:pt>
                <c:pt idx="10">
                  <c:v>2.3756007393715344E-2</c:v>
                </c:pt>
                <c:pt idx="11">
                  <c:v>2.535859519408503E-2</c:v>
                </c:pt>
                <c:pt idx="12">
                  <c:v>2.733826247689464E-2</c:v>
                </c:pt>
                <c:pt idx="13">
                  <c:v>2.8139556377079485E-2</c:v>
                </c:pt>
                <c:pt idx="14">
                  <c:v>3.0543438077634009E-2</c:v>
                </c:pt>
                <c:pt idx="15">
                  <c:v>3.5351201478743072E-2</c:v>
                </c:pt>
                <c:pt idx="16">
                  <c:v>3.8933456561922368E-2</c:v>
                </c:pt>
                <c:pt idx="17">
                  <c:v>3.8933456561922368E-2</c:v>
                </c:pt>
                <c:pt idx="18">
                  <c:v>2.7526802218114602E-2</c:v>
                </c:pt>
                <c:pt idx="19">
                  <c:v>2.1069316081330867E-2</c:v>
                </c:pt>
                <c:pt idx="20">
                  <c:v>1.678003696857671E-2</c:v>
                </c:pt>
                <c:pt idx="21">
                  <c:v>1.4046210720887246E-2</c:v>
                </c:pt>
                <c:pt idx="22">
                  <c:v>9.7569316081330872E-3</c:v>
                </c:pt>
                <c:pt idx="23">
                  <c:v>6.6931608133086878E-3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8-4658-BAB7-F53424CAC54A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4.4935304990757858E-3</c:v>
                </c:pt>
                <c:pt idx="1">
                  <c:v>3.1190388170055454E-3</c:v>
                </c:pt>
                <c:pt idx="2">
                  <c:v>2.5903881700554527E-3</c:v>
                </c:pt>
                <c:pt idx="3">
                  <c:v>3.3833641404805918E-3</c:v>
                </c:pt>
                <c:pt idx="4">
                  <c:v>7.2425138632162657E-3</c:v>
                </c:pt>
                <c:pt idx="5">
                  <c:v>1.9401478743068395E-2</c:v>
                </c:pt>
                <c:pt idx="6">
                  <c:v>3.7164140480591495E-2</c:v>
                </c:pt>
                <c:pt idx="7">
                  <c:v>4.1181885397412202E-2</c:v>
                </c:pt>
                <c:pt idx="8">
                  <c:v>3.7428465804066544E-2</c:v>
                </c:pt>
                <c:pt idx="9">
                  <c:v>3.2512014787430682E-2</c:v>
                </c:pt>
                <c:pt idx="10">
                  <c:v>3.0714602587800368E-2</c:v>
                </c:pt>
                <c:pt idx="11">
                  <c:v>2.9974491682070243E-2</c:v>
                </c:pt>
                <c:pt idx="12">
                  <c:v>3.0397412199630314E-2</c:v>
                </c:pt>
                <c:pt idx="13">
                  <c:v>3.0503142329020332E-2</c:v>
                </c:pt>
                <c:pt idx="14">
                  <c:v>3.0978927911275416E-2</c:v>
                </c:pt>
                <c:pt idx="15">
                  <c:v>3.0978927911275416E-2</c:v>
                </c:pt>
                <c:pt idx="16">
                  <c:v>3.108465804066543E-2</c:v>
                </c:pt>
                <c:pt idx="17">
                  <c:v>3.0608872458410354E-2</c:v>
                </c:pt>
                <c:pt idx="18">
                  <c:v>2.8124214417744917E-2</c:v>
                </c:pt>
                <c:pt idx="19">
                  <c:v>2.0881700554528652E-2</c:v>
                </c:pt>
                <c:pt idx="20">
                  <c:v>1.5806654343807763E-2</c:v>
                </c:pt>
                <c:pt idx="21">
                  <c:v>1.2899075785582255E-2</c:v>
                </c:pt>
                <c:pt idx="22">
                  <c:v>9.9914972273567465E-3</c:v>
                </c:pt>
                <c:pt idx="23">
                  <c:v>7.1367837338262479E-3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8-4658-BAB7-F53424CAC54A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6.1999999999999998E-3</c:v>
                </c:pt>
                <c:pt idx="2">
                  <c:v>5.7999999999999996E-3</c:v>
                </c:pt>
                <c:pt idx="3">
                  <c:v>6.6E-3</c:v>
                </c:pt>
                <c:pt idx="4">
                  <c:v>1.2699999999999999E-2</c:v>
                </c:pt>
                <c:pt idx="5">
                  <c:v>3.09E-2</c:v>
                </c:pt>
                <c:pt idx="6">
                  <c:v>5.91E-2</c:v>
                </c:pt>
                <c:pt idx="7">
                  <c:v>6.6600000000000006E-2</c:v>
                </c:pt>
                <c:pt idx="8">
                  <c:v>6.2300000000000001E-2</c:v>
                </c:pt>
                <c:pt idx="9">
                  <c:v>5.67E-2</c:v>
                </c:pt>
                <c:pt idx="10">
                  <c:v>5.45E-2</c:v>
                </c:pt>
                <c:pt idx="11">
                  <c:v>5.5399999999999998E-2</c:v>
                </c:pt>
                <c:pt idx="12">
                  <c:v>5.79E-2</c:v>
                </c:pt>
                <c:pt idx="13">
                  <c:v>5.8700000000000002E-2</c:v>
                </c:pt>
                <c:pt idx="14">
                  <c:v>6.1600000000000002E-2</c:v>
                </c:pt>
                <c:pt idx="15">
                  <c:v>6.6299999999999998E-2</c:v>
                </c:pt>
                <c:pt idx="16">
                  <c:v>6.9900000000000004E-2</c:v>
                </c:pt>
                <c:pt idx="17">
                  <c:v>6.9500000000000006E-2</c:v>
                </c:pt>
                <c:pt idx="18">
                  <c:v>5.5500000000000001E-2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2.7E-2</c:v>
                </c:pt>
                <c:pt idx="22">
                  <c:v>1.9800000000000002E-2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8-4658-BAB7-F53424CA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1.06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0.94</c:v>
                </c:pt>
                <c:pt idx="7">
                  <c:v>0.95</c:v>
                </c:pt>
                <c:pt idx="8">
                  <c:v>0.91</c:v>
                </c:pt>
                <c:pt idx="9">
                  <c:v>0.99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C-410F-A4D1-DE6C0986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1.9825072886297374E-3</c:v>
                </c:pt>
                <c:pt idx="1">
                  <c:v>1.1895043731778424E-3</c:v>
                </c:pt>
                <c:pt idx="2">
                  <c:v>8.9212827988338183E-4</c:v>
                </c:pt>
                <c:pt idx="3">
                  <c:v>1.0903790087463559E-3</c:v>
                </c:pt>
                <c:pt idx="4">
                  <c:v>2.0816326530612244E-3</c:v>
                </c:pt>
                <c:pt idx="5">
                  <c:v>4.3615160349854236E-3</c:v>
                </c:pt>
                <c:pt idx="6">
                  <c:v>9.8629737609329457E-3</c:v>
                </c:pt>
                <c:pt idx="7">
                  <c:v>1.7644314868804665E-2</c:v>
                </c:pt>
                <c:pt idx="8">
                  <c:v>2.260058309037901E-2</c:v>
                </c:pt>
                <c:pt idx="9">
                  <c:v>2.8597667638483964E-2</c:v>
                </c:pt>
                <c:pt idx="10">
                  <c:v>3.2760932944606413E-2</c:v>
                </c:pt>
                <c:pt idx="11">
                  <c:v>3.4594752186588917E-2</c:v>
                </c:pt>
                <c:pt idx="12">
                  <c:v>3.6180758017492709E-2</c:v>
                </c:pt>
                <c:pt idx="13">
                  <c:v>3.8411078717201168E-2</c:v>
                </c:pt>
                <c:pt idx="14">
                  <c:v>4.2029154518950437E-2</c:v>
                </c:pt>
                <c:pt idx="15">
                  <c:v>4.4606413994169099E-2</c:v>
                </c:pt>
                <c:pt idx="16">
                  <c:v>4.3664723032069974E-2</c:v>
                </c:pt>
                <c:pt idx="17">
                  <c:v>3.8906705539358599E-2</c:v>
                </c:pt>
                <c:pt idx="18">
                  <c:v>2.939067055393586E-2</c:v>
                </c:pt>
                <c:pt idx="19">
                  <c:v>2.185714285714286E-2</c:v>
                </c:pt>
                <c:pt idx="20">
                  <c:v>1.6553935860058308E-2</c:v>
                </c:pt>
                <c:pt idx="21">
                  <c:v>1.3183673469387754E-2</c:v>
                </c:pt>
                <c:pt idx="22">
                  <c:v>8.3760932944606393E-3</c:v>
                </c:pt>
                <c:pt idx="23">
                  <c:v>4.7580174927113698E-3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6-4BE9-90CE-72006CDD99DE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1.8661807580174928E-3</c:v>
                </c:pt>
                <c:pt idx="1">
                  <c:v>1.1600583090379008E-3</c:v>
                </c:pt>
                <c:pt idx="2">
                  <c:v>8.5743440233236145E-4</c:v>
                </c:pt>
                <c:pt idx="3">
                  <c:v>1.1600583090379008E-3</c:v>
                </c:pt>
                <c:pt idx="4">
                  <c:v>3.0262390670553934E-3</c:v>
                </c:pt>
                <c:pt idx="5">
                  <c:v>1.0238775510204082E-2</c:v>
                </c:pt>
                <c:pt idx="6">
                  <c:v>2.8396209912536444E-2</c:v>
                </c:pt>
                <c:pt idx="7">
                  <c:v>3.6718367346938778E-2</c:v>
                </c:pt>
                <c:pt idx="8">
                  <c:v>3.8382798833819239E-2</c:v>
                </c:pt>
                <c:pt idx="9">
                  <c:v>3.7777551020408161E-2</c:v>
                </c:pt>
                <c:pt idx="10">
                  <c:v>3.772711370262391E-2</c:v>
                </c:pt>
                <c:pt idx="11">
                  <c:v>3.8937609329446073E-2</c:v>
                </c:pt>
                <c:pt idx="12">
                  <c:v>3.8332361516034981E-2</c:v>
                </c:pt>
                <c:pt idx="13">
                  <c:v>3.6314868804664717E-2</c:v>
                </c:pt>
                <c:pt idx="14">
                  <c:v>3.5104373177842561E-2</c:v>
                </c:pt>
                <c:pt idx="15">
                  <c:v>3.3540816326530616E-2</c:v>
                </c:pt>
                <c:pt idx="16">
                  <c:v>3.0968513119533529E-2</c:v>
                </c:pt>
                <c:pt idx="17">
                  <c:v>2.7135276967930031E-2</c:v>
                </c:pt>
                <c:pt idx="18">
                  <c:v>2.1637609329446063E-2</c:v>
                </c:pt>
                <c:pt idx="19">
                  <c:v>1.624081632653061E-2</c:v>
                </c:pt>
                <c:pt idx="20">
                  <c:v>1.1651020408163265E-2</c:v>
                </c:pt>
                <c:pt idx="21">
                  <c:v>8.6247813411078709E-3</c:v>
                </c:pt>
                <c:pt idx="22">
                  <c:v>5.4976676384839648E-3</c:v>
                </c:pt>
                <c:pt idx="23">
                  <c:v>3.1271137026239065E-3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6-4BE9-90CE-72006CDD99DE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2.3E-3</c:v>
                </c:pt>
                <c:pt idx="4">
                  <c:v>5.1000000000000004E-3</c:v>
                </c:pt>
                <c:pt idx="5">
                  <c:v>1.46E-2</c:v>
                </c:pt>
                <c:pt idx="6">
                  <c:v>3.8300000000000001E-2</c:v>
                </c:pt>
                <c:pt idx="7">
                  <c:v>5.4399999999999997E-2</c:v>
                </c:pt>
                <c:pt idx="8">
                  <c:v>6.0900000000000003E-2</c:v>
                </c:pt>
                <c:pt idx="9">
                  <c:v>6.6400000000000001E-2</c:v>
                </c:pt>
                <c:pt idx="10">
                  <c:v>7.0499999999999993E-2</c:v>
                </c:pt>
                <c:pt idx="11">
                  <c:v>7.3499999999999996E-2</c:v>
                </c:pt>
                <c:pt idx="12">
                  <c:v>7.4499999999999997E-2</c:v>
                </c:pt>
                <c:pt idx="13">
                  <c:v>7.4700000000000003E-2</c:v>
                </c:pt>
                <c:pt idx="14">
                  <c:v>7.7100000000000002E-2</c:v>
                </c:pt>
                <c:pt idx="15">
                  <c:v>7.8100000000000003E-2</c:v>
                </c:pt>
                <c:pt idx="16">
                  <c:v>7.4700000000000003E-2</c:v>
                </c:pt>
                <c:pt idx="17">
                  <c:v>6.6100000000000006E-2</c:v>
                </c:pt>
                <c:pt idx="18">
                  <c:v>5.0999999999999997E-2</c:v>
                </c:pt>
                <c:pt idx="19">
                  <c:v>3.8100000000000002E-2</c:v>
                </c:pt>
                <c:pt idx="20">
                  <c:v>2.8199999999999999E-2</c:v>
                </c:pt>
                <c:pt idx="21">
                  <c:v>2.18E-2</c:v>
                </c:pt>
                <c:pt idx="22">
                  <c:v>1.3899999999999999E-2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BE9-90CE-72006CDD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1.06</c:v>
                </c:pt>
                <c:pt idx="4">
                  <c:v>0.93</c:v>
                </c:pt>
                <c:pt idx="5">
                  <c:v>0.83</c:v>
                </c:pt>
                <c:pt idx="6">
                  <c:v>0.85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E-4305-A5D5-474B22611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4.2892791127541593E-3</c:v>
                </c:pt>
                <c:pt idx="1">
                  <c:v>3.0637707948243994E-3</c:v>
                </c:pt>
                <c:pt idx="2">
                  <c:v>3.2051756007393712E-3</c:v>
                </c:pt>
                <c:pt idx="3">
                  <c:v>3.1580406654343808E-3</c:v>
                </c:pt>
                <c:pt idx="4">
                  <c:v>5.467652495378927E-3</c:v>
                </c:pt>
                <c:pt idx="5">
                  <c:v>1.1500924214417747E-2</c:v>
                </c:pt>
                <c:pt idx="6">
                  <c:v>2.1964879852125693E-2</c:v>
                </c:pt>
                <c:pt idx="7">
                  <c:v>2.5452865064695008E-2</c:v>
                </c:pt>
                <c:pt idx="8">
                  <c:v>2.4840110905730128E-2</c:v>
                </c:pt>
                <c:pt idx="9">
                  <c:v>2.4274491682070239E-2</c:v>
                </c:pt>
                <c:pt idx="10">
                  <c:v>2.3756007393715344E-2</c:v>
                </c:pt>
                <c:pt idx="11">
                  <c:v>2.535859519408503E-2</c:v>
                </c:pt>
                <c:pt idx="12">
                  <c:v>2.733826247689464E-2</c:v>
                </c:pt>
                <c:pt idx="13">
                  <c:v>2.8139556377079485E-2</c:v>
                </c:pt>
                <c:pt idx="14">
                  <c:v>3.0543438077634009E-2</c:v>
                </c:pt>
                <c:pt idx="15">
                  <c:v>3.5351201478743072E-2</c:v>
                </c:pt>
                <c:pt idx="16">
                  <c:v>3.8933456561922368E-2</c:v>
                </c:pt>
                <c:pt idx="17">
                  <c:v>3.8933456561922368E-2</c:v>
                </c:pt>
                <c:pt idx="18">
                  <c:v>2.7526802218114602E-2</c:v>
                </c:pt>
                <c:pt idx="19">
                  <c:v>2.1069316081330867E-2</c:v>
                </c:pt>
                <c:pt idx="20">
                  <c:v>1.678003696857671E-2</c:v>
                </c:pt>
                <c:pt idx="21">
                  <c:v>1.4046210720887246E-2</c:v>
                </c:pt>
                <c:pt idx="22">
                  <c:v>9.7569316081330872E-3</c:v>
                </c:pt>
                <c:pt idx="23">
                  <c:v>6.6931608133086878E-3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7-4656-AC31-501BD3791AC5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4.4935304990757858E-3</c:v>
                </c:pt>
                <c:pt idx="1">
                  <c:v>3.1190388170055454E-3</c:v>
                </c:pt>
                <c:pt idx="2">
                  <c:v>2.5903881700554527E-3</c:v>
                </c:pt>
                <c:pt idx="3">
                  <c:v>3.3833641404805918E-3</c:v>
                </c:pt>
                <c:pt idx="4">
                  <c:v>7.2425138632162657E-3</c:v>
                </c:pt>
                <c:pt idx="5">
                  <c:v>1.9401478743068395E-2</c:v>
                </c:pt>
                <c:pt idx="6">
                  <c:v>3.7164140480591495E-2</c:v>
                </c:pt>
                <c:pt idx="7">
                  <c:v>4.1181885397412202E-2</c:v>
                </c:pt>
                <c:pt idx="8">
                  <c:v>3.7428465804066544E-2</c:v>
                </c:pt>
                <c:pt idx="9">
                  <c:v>3.2512014787430682E-2</c:v>
                </c:pt>
                <c:pt idx="10">
                  <c:v>3.0714602587800368E-2</c:v>
                </c:pt>
                <c:pt idx="11">
                  <c:v>2.9974491682070243E-2</c:v>
                </c:pt>
                <c:pt idx="12">
                  <c:v>3.0397412199630314E-2</c:v>
                </c:pt>
                <c:pt idx="13">
                  <c:v>3.0503142329020332E-2</c:v>
                </c:pt>
                <c:pt idx="14">
                  <c:v>3.0978927911275416E-2</c:v>
                </c:pt>
                <c:pt idx="15">
                  <c:v>3.0978927911275416E-2</c:v>
                </c:pt>
                <c:pt idx="16">
                  <c:v>3.108465804066543E-2</c:v>
                </c:pt>
                <c:pt idx="17">
                  <c:v>3.0608872458410354E-2</c:v>
                </c:pt>
                <c:pt idx="18">
                  <c:v>2.8124214417744917E-2</c:v>
                </c:pt>
                <c:pt idx="19">
                  <c:v>2.0881700554528652E-2</c:v>
                </c:pt>
                <c:pt idx="20">
                  <c:v>1.5806654343807763E-2</c:v>
                </c:pt>
                <c:pt idx="21">
                  <c:v>1.2899075785582255E-2</c:v>
                </c:pt>
                <c:pt idx="22">
                  <c:v>9.9914972273567465E-3</c:v>
                </c:pt>
                <c:pt idx="23">
                  <c:v>7.1367837338262479E-3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7-4656-AC31-501BD3791AC5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6.1999999999999998E-3</c:v>
                </c:pt>
                <c:pt idx="2">
                  <c:v>5.7999999999999996E-3</c:v>
                </c:pt>
                <c:pt idx="3">
                  <c:v>6.6E-3</c:v>
                </c:pt>
                <c:pt idx="4">
                  <c:v>1.2699999999999999E-2</c:v>
                </c:pt>
                <c:pt idx="5">
                  <c:v>3.09E-2</c:v>
                </c:pt>
                <c:pt idx="6">
                  <c:v>5.91E-2</c:v>
                </c:pt>
                <c:pt idx="7">
                  <c:v>6.6600000000000006E-2</c:v>
                </c:pt>
                <c:pt idx="8">
                  <c:v>6.2300000000000001E-2</c:v>
                </c:pt>
                <c:pt idx="9">
                  <c:v>5.67E-2</c:v>
                </c:pt>
                <c:pt idx="10">
                  <c:v>5.45E-2</c:v>
                </c:pt>
                <c:pt idx="11">
                  <c:v>5.5399999999999998E-2</c:v>
                </c:pt>
                <c:pt idx="12">
                  <c:v>5.79E-2</c:v>
                </c:pt>
                <c:pt idx="13">
                  <c:v>5.8700000000000002E-2</c:v>
                </c:pt>
                <c:pt idx="14">
                  <c:v>6.1600000000000002E-2</c:v>
                </c:pt>
                <c:pt idx="15">
                  <c:v>6.6299999999999998E-2</c:v>
                </c:pt>
                <c:pt idx="16">
                  <c:v>6.9900000000000004E-2</c:v>
                </c:pt>
                <c:pt idx="17">
                  <c:v>6.9500000000000006E-2</c:v>
                </c:pt>
                <c:pt idx="18">
                  <c:v>5.5500000000000001E-2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2.7E-2</c:v>
                </c:pt>
                <c:pt idx="22">
                  <c:v>1.9800000000000002E-2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7-4656-AC31-501BD379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1.06</c:v>
                </c:pt>
                <c:pt idx="4">
                  <c:v>0.93</c:v>
                </c:pt>
                <c:pt idx="5">
                  <c:v>0.83</c:v>
                </c:pt>
                <c:pt idx="6">
                  <c:v>0.85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5-4DC8-9ADA-18FFBB40D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1.06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0.94</c:v>
                </c:pt>
                <c:pt idx="7">
                  <c:v>0.95</c:v>
                </c:pt>
                <c:pt idx="8">
                  <c:v>0.91</c:v>
                </c:pt>
                <c:pt idx="9">
                  <c:v>0.99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2-47C7-970C-E25E371E9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21'!$B$5:$B$28</c:f>
              <c:numCache>
                <c:formatCode>0.00%</c:formatCode>
                <c:ptCount val="24"/>
                <c:pt idx="0">
                  <c:v>5.738045738045738E-3</c:v>
                </c:pt>
                <c:pt idx="1">
                  <c:v>3.9916839916839921E-3</c:v>
                </c:pt>
                <c:pt idx="2">
                  <c:v>2.8440748440748441E-3</c:v>
                </c:pt>
                <c:pt idx="3">
                  <c:v>2.395010395010395E-3</c:v>
                </c:pt>
                <c:pt idx="4">
                  <c:v>3.1434511434511431E-3</c:v>
                </c:pt>
                <c:pt idx="5">
                  <c:v>6.9854469854469855E-3</c:v>
                </c:pt>
                <c:pt idx="6">
                  <c:v>1.2972972972972972E-2</c:v>
                </c:pt>
                <c:pt idx="7">
                  <c:v>1.6964656964656967E-2</c:v>
                </c:pt>
                <c:pt idx="8">
                  <c:v>1.7264033264033262E-2</c:v>
                </c:pt>
                <c:pt idx="9">
                  <c:v>1.7513513513513514E-2</c:v>
                </c:pt>
                <c:pt idx="10">
                  <c:v>1.9309771309771309E-2</c:v>
                </c:pt>
                <c:pt idx="11">
                  <c:v>2.2054054054054056E-2</c:v>
                </c:pt>
                <c:pt idx="12">
                  <c:v>2.5347193347193347E-2</c:v>
                </c:pt>
                <c:pt idx="13">
                  <c:v>2.9139293139293136E-2</c:v>
                </c:pt>
                <c:pt idx="14">
                  <c:v>3.4727650727650723E-2</c:v>
                </c:pt>
                <c:pt idx="15">
                  <c:v>4.2261954261954261E-2</c:v>
                </c:pt>
                <c:pt idx="16">
                  <c:v>4.8049896049896047E-2</c:v>
                </c:pt>
                <c:pt idx="17">
                  <c:v>4.9047817047817042E-2</c:v>
                </c:pt>
                <c:pt idx="18">
                  <c:v>3.9417879417879415E-2</c:v>
                </c:pt>
                <c:pt idx="19">
                  <c:v>3.1284823284823286E-2</c:v>
                </c:pt>
                <c:pt idx="20">
                  <c:v>2.5097713097713099E-2</c:v>
                </c:pt>
                <c:pt idx="21">
                  <c:v>1.9609147609147611E-2</c:v>
                </c:pt>
                <c:pt idx="22">
                  <c:v>1.4370062370062369E-2</c:v>
                </c:pt>
                <c:pt idx="23">
                  <c:v>9.4303534303534307E-3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B48-A6CE-5412AA42B005}"/>
            </c:ext>
          </c:extLst>
        </c:ser>
        <c:ser>
          <c:idx val="1"/>
          <c:order val="1"/>
          <c:tx>
            <c:strRef>
              <c:f>'PCS 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21'!$C$5:$C$28</c:f>
              <c:numCache>
                <c:formatCode>0.00%</c:formatCode>
                <c:ptCount val="24"/>
                <c:pt idx="0">
                  <c:v>3.4571725571725569E-3</c:v>
                </c:pt>
                <c:pt idx="1">
                  <c:v>2.7056133056133059E-3</c:v>
                </c:pt>
                <c:pt idx="2">
                  <c:v>3.3569646569646568E-3</c:v>
                </c:pt>
                <c:pt idx="3">
                  <c:v>5.9122661122661124E-3</c:v>
                </c:pt>
                <c:pt idx="4">
                  <c:v>1.5081288981288981E-2</c:v>
                </c:pt>
                <c:pt idx="5">
                  <c:v>3.5674012474012473E-2</c:v>
                </c:pt>
                <c:pt idx="6">
                  <c:v>4.2738669438669441E-2</c:v>
                </c:pt>
                <c:pt idx="7">
                  <c:v>3.8329521829521825E-2</c:v>
                </c:pt>
                <c:pt idx="8">
                  <c:v>3.3970478170478172E-2</c:v>
                </c:pt>
                <c:pt idx="9">
                  <c:v>3.0613513513513515E-2</c:v>
                </c:pt>
                <c:pt idx="10">
                  <c:v>2.7707484407484408E-2</c:v>
                </c:pt>
                <c:pt idx="11">
                  <c:v>2.6504989604989607E-2</c:v>
                </c:pt>
                <c:pt idx="12">
                  <c:v>2.6304573804573805E-2</c:v>
                </c:pt>
                <c:pt idx="13">
                  <c:v>2.6905821205821204E-2</c:v>
                </c:pt>
                <c:pt idx="14">
                  <c:v>2.6855717255717254E-2</c:v>
                </c:pt>
                <c:pt idx="15">
                  <c:v>2.6555093555093553E-2</c:v>
                </c:pt>
                <c:pt idx="16">
                  <c:v>2.6404781704781704E-2</c:v>
                </c:pt>
                <c:pt idx="17">
                  <c:v>2.6254469854469858E-2</c:v>
                </c:pt>
                <c:pt idx="18">
                  <c:v>2.3047817047817047E-2</c:v>
                </c:pt>
                <c:pt idx="19">
                  <c:v>1.7636590436590438E-2</c:v>
                </c:pt>
                <c:pt idx="20">
                  <c:v>1.3177338877338879E-2</c:v>
                </c:pt>
                <c:pt idx="21">
                  <c:v>9.87047817047817E-3</c:v>
                </c:pt>
                <c:pt idx="22">
                  <c:v>7.2149688149688142E-3</c:v>
                </c:pt>
                <c:pt idx="23">
                  <c:v>4.8600831600831606E-3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B48-A6CE-5412AA42B005}"/>
            </c:ext>
          </c:extLst>
        </c:ser>
        <c:ser>
          <c:idx val="2"/>
          <c:order val="2"/>
          <c:tx>
            <c:strRef>
              <c:f>'PCS 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21'!$D$5:$D$28</c:f>
              <c:numCache>
                <c:formatCode>0.00%</c:formatCode>
                <c:ptCount val="24"/>
                <c:pt idx="0">
                  <c:v>9.1999999999999998E-3</c:v>
                </c:pt>
                <c:pt idx="1">
                  <c:v>6.7000000000000002E-3</c:v>
                </c:pt>
                <c:pt idx="2">
                  <c:v>6.1999999999999998E-3</c:v>
                </c:pt>
                <c:pt idx="3">
                  <c:v>8.3000000000000001E-3</c:v>
                </c:pt>
                <c:pt idx="4">
                  <c:v>1.8200000000000001E-2</c:v>
                </c:pt>
                <c:pt idx="5">
                  <c:v>4.2599999999999999E-2</c:v>
                </c:pt>
                <c:pt idx="6">
                  <c:v>5.5599999999999997E-2</c:v>
                </c:pt>
                <c:pt idx="7">
                  <c:v>5.5199999999999999E-2</c:v>
                </c:pt>
                <c:pt idx="8">
                  <c:v>5.1200000000000002E-2</c:v>
                </c:pt>
                <c:pt idx="9">
                  <c:v>4.8099999999999997E-2</c:v>
                </c:pt>
                <c:pt idx="10">
                  <c:v>4.7E-2</c:v>
                </c:pt>
                <c:pt idx="11">
                  <c:v>4.8599999999999997E-2</c:v>
                </c:pt>
                <c:pt idx="12">
                  <c:v>5.16E-2</c:v>
                </c:pt>
                <c:pt idx="13">
                  <c:v>5.6000000000000001E-2</c:v>
                </c:pt>
                <c:pt idx="14">
                  <c:v>6.1600000000000002E-2</c:v>
                </c:pt>
                <c:pt idx="15">
                  <c:v>6.88E-2</c:v>
                </c:pt>
                <c:pt idx="16">
                  <c:v>7.46E-2</c:v>
                </c:pt>
                <c:pt idx="17">
                  <c:v>7.5300000000000006E-2</c:v>
                </c:pt>
                <c:pt idx="18">
                  <c:v>6.25E-2</c:v>
                </c:pt>
                <c:pt idx="19">
                  <c:v>4.9000000000000002E-2</c:v>
                </c:pt>
                <c:pt idx="20">
                  <c:v>3.8300000000000001E-2</c:v>
                </c:pt>
                <c:pt idx="21">
                  <c:v>2.9499999999999998E-2</c:v>
                </c:pt>
                <c:pt idx="22">
                  <c:v>2.1600000000000001E-2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4-4B48-A6CE-5412AA42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1B-49CE-B852-F5B40E36A769}"/>
            </c:ext>
          </c:extLst>
        </c:ser>
        <c:ser>
          <c:idx val="1"/>
          <c:order val="1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1.05</c:v>
                </c:pt>
                <c:pt idx="2">
                  <c:v>1.07</c:v>
                </c:pt>
                <c:pt idx="3">
                  <c:v>1</c:v>
                </c:pt>
                <c:pt idx="4">
                  <c:v>0.91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9CE-B852-F5B40E36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C4-4DBD-B153-4D0178DE43F9}"/>
            </c:ext>
          </c:extLst>
        </c:ser>
        <c:ser>
          <c:idx val="1"/>
          <c:order val="1"/>
          <c:tx>
            <c:strRef>
              <c:f>'PCS 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3">
                  <c:v>1.04</c:v>
                </c:pt>
                <c:pt idx="4">
                  <c:v>1.03</c:v>
                </c:pt>
                <c:pt idx="5">
                  <c:v>0.94</c:v>
                </c:pt>
                <c:pt idx="6">
                  <c:v>0.95</c:v>
                </c:pt>
                <c:pt idx="7">
                  <c:v>0.99</c:v>
                </c:pt>
                <c:pt idx="8">
                  <c:v>0.98</c:v>
                </c:pt>
                <c:pt idx="9">
                  <c:v>1.07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4-4DBD-B153-4D0178DE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21'!$B$5:$B$28</c:f>
              <c:numCache>
                <c:formatCode>0.00%</c:formatCode>
                <c:ptCount val="24"/>
                <c:pt idx="0">
                  <c:v>5.738045738045738E-3</c:v>
                </c:pt>
                <c:pt idx="1">
                  <c:v>3.9916839916839921E-3</c:v>
                </c:pt>
                <c:pt idx="2">
                  <c:v>2.8440748440748441E-3</c:v>
                </c:pt>
                <c:pt idx="3">
                  <c:v>2.395010395010395E-3</c:v>
                </c:pt>
                <c:pt idx="4">
                  <c:v>3.1434511434511431E-3</c:v>
                </c:pt>
                <c:pt idx="5">
                  <c:v>6.9854469854469855E-3</c:v>
                </c:pt>
                <c:pt idx="6">
                  <c:v>1.2972972972972972E-2</c:v>
                </c:pt>
                <c:pt idx="7">
                  <c:v>1.6964656964656967E-2</c:v>
                </c:pt>
                <c:pt idx="8">
                  <c:v>1.7264033264033262E-2</c:v>
                </c:pt>
                <c:pt idx="9">
                  <c:v>1.7513513513513514E-2</c:v>
                </c:pt>
                <c:pt idx="10">
                  <c:v>1.9309771309771309E-2</c:v>
                </c:pt>
                <c:pt idx="11">
                  <c:v>2.2054054054054056E-2</c:v>
                </c:pt>
                <c:pt idx="12">
                  <c:v>2.5347193347193347E-2</c:v>
                </c:pt>
                <c:pt idx="13">
                  <c:v>2.9139293139293136E-2</c:v>
                </c:pt>
                <c:pt idx="14">
                  <c:v>3.4727650727650723E-2</c:v>
                </c:pt>
                <c:pt idx="15">
                  <c:v>4.2261954261954261E-2</c:v>
                </c:pt>
                <c:pt idx="16">
                  <c:v>4.8049896049896047E-2</c:v>
                </c:pt>
                <c:pt idx="17">
                  <c:v>4.9047817047817042E-2</c:v>
                </c:pt>
                <c:pt idx="18">
                  <c:v>3.9417879417879415E-2</c:v>
                </c:pt>
                <c:pt idx="19">
                  <c:v>3.1284823284823286E-2</c:v>
                </c:pt>
                <c:pt idx="20">
                  <c:v>2.5097713097713099E-2</c:v>
                </c:pt>
                <c:pt idx="21">
                  <c:v>1.9609147609147611E-2</c:v>
                </c:pt>
                <c:pt idx="22">
                  <c:v>1.4370062370062369E-2</c:v>
                </c:pt>
                <c:pt idx="23">
                  <c:v>9.4303534303534307E-3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4-42C8-96F9-AB90DEE39AD8}"/>
            </c:ext>
          </c:extLst>
        </c:ser>
        <c:ser>
          <c:idx val="1"/>
          <c:order val="1"/>
          <c:tx>
            <c:strRef>
              <c:f>'PCS 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21'!$C$5:$C$28</c:f>
              <c:numCache>
                <c:formatCode>0.00%</c:formatCode>
                <c:ptCount val="24"/>
                <c:pt idx="0">
                  <c:v>3.4571725571725569E-3</c:v>
                </c:pt>
                <c:pt idx="1">
                  <c:v>2.7056133056133059E-3</c:v>
                </c:pt>
                <c:pt idx="2">
                  <c:v>3.3569646569646568E-3</c:v>
                </c:pt>
                <c:pt idx="3">
                  <c:v>5.9122661122661124E-3</c:v>
                </c:pt>
                <c:pt idx="4">
                  <c:v>1.5081288981288981E-2</c:v>
                </c:pt>
                <c:pt idx="5">
                  <c:v>3.5674012474012473E-2</c:v>
                </c:pt>
                <c:pt idx="6">
                  <c:v>4.2738669438669441E-2</c:v>
                </c:pt>
                <c:pt idx="7">
                  <c:v>3.8329521829521825E-2</c:v>
                </c:pt>
                <c:pt idx="8">
                  <c:v>3.3970478170478172E-2</c:v>
                </c:pt>
                <c:pt idx="9">
                  <c:v>3.0613513513513515E-2</c:v>
                </c:pt>
                <c:pt idx="10">
                  <c:v>2.7707484407484408E-2</c:v>
                </c:pt>
                <c:pt idx="11">
                  <c:v>2.6504989604989607E-2</c:v>
                </c:pt>
                <c:pt idx="12">
                  <c:v>2.6304573804573805E-2</c:v>
                </c:pt>
                <c:pt idx="13">
                  <c:v>2.6905821205821204E-2</c:v>
                </c:pt>
                <c:pt idx="14">
                  <c:v>2.6855717255717254E-2</c:v>
                </c:pt>
                <c:pt idx="15">
                  <c:v>2.6555093555093553E-2</c:v>
                </c:pt>
                <c:pt idx="16">
                  <c:v>2.6404781704781704E-2</c:v>
                </c:pt>
                <c:pt idx="17">
                  <c:v>2.6254469854469858E-2</c:v>
                </c:pt>
                <c:pt idx="18">
                  <c:v>2.3047817047817047E-2</c:v>
                </c:pt>
                <c:pt idx="19">
                  <c:v>1.7636590436590438E-2</c:v>
                </c:pt>
                <c:pt idx="20">
                  <c:v>1.3177338877338879E-2</c:v>
                </c:pt>
                <c:pt idx="21">
                  <c:v>9.87047817047817E-3</c:v>
                </c:pt>
                <c:pt idx="22">
                  <c:v>7.2149688149688142E-3</c:v>
                </c:pt>
                <c:pt idx="23">
                  <c:v>4.8600831600831606E-3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4-42C8-96F9-AB90DEE39AD8}"/>
            </c:ext>
          </c:extLst>
        </c:ser>
        <c:ser>
          <c:idx val="2"/>
          <c:order val="2"/>
          <c:tx>
            <c:strRef>
              <c:f>'PCS 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21'!$D$5:$D$28</c:f>
              <c:numCache>
                <c:formatCode>0.00%</c:formatCode>
                <c:ptCount val="24"/>
                <c:pt idx="0">
                  <c:v>9.1999999999999998E-3</c:v>
                </c:pt>
                <c:pt idx="1">
                  <c:v>6.7000000000000002E-3</c:v>
                </c:pt>
                <c:pt idx="2">
                  <c:v>6.1999999999999998E-3</c:v>
                </c:pt>
                <c:pt idx="3">
                  <c:v>8.3000000000000001E-3</c:v>
                </c:pt>
                <c:pt idx="4">
                  <c:v>1.8200000000000001E-2</c:v>
                </c:pt>
                <c:pt idx="5">
                  <c:v>4.2599999999999999E-2</c:v>
                </c:pt>
                <c:pt idx="6">
                  <c:v>5.5599999999999997E-2</c:v>
                </c:pt>
                <c:pt idx="7">
                  <c:v>5.5199999999999999E-2</c:v>
                </c:pt>
                <c:pt idx="8">
                  <c:v>5.1200000000000002E-2</c:v>
                </c:pt>
                <c:pt idx="9">
                  <c:v>4.8099999999999997E-2</c:v>
                </c:pt>
                <c:pt idx="10">
                  <c:v>4.7E-2</c:v>
                </c:pt>
                <c:pt idx="11">
                  <c:v>4.8599999999999997E-2</c:v>
                </c:pt>
                <c:pt idx="12">
                  <c:v>5.16E-2</c:v>
                </c:pt>
                <c:pt idx="13">
                  <c:v>5.6000000000000001E-2</c:v>
                </c:pt>
                <c:pt idx="14">
                  <c:v>6.1600000000000002E-2</c:v>
                </c:pt>
                <c:pt idx="15">
                  <c:v>6.88E-2</c:v>
                </c:pt>
                <c:pt idx="16">
                  <c:v>7.46E-2</c:v>
                </c:pt>
                <c:pt idx="17">
                  <c:v>7.5300000000000006E-2</c:v>
                </c:pt>
                <c:pt idx="18">
                  <c:v>6.25E-2</c:v>
                </c:pt>
                <c:pt idx="19">
                  <c:v>4.9000000000000002E-2</c:v>
                </c:pt>
                <c:pt idx="20">
                  <c:v>3.8300000000000001E-2</c:v>
                </c:pt>
                <c:pt idx="21">
                  <c:v>2.9499999999999998E-2</c:v>
                </c:pt>
                <c:pt idx="22">
                  <c:v>2.1600000000000001E-2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4-42C8-96F9-AB90DEE39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3">
                  <c:v>1.04</c:v>
                </c:pt>
                <c:pt idx="4">
                  <c:v>1.03</c:v>
                </c:pt>
                <c:pt idx="5">
                  <c:v>0.94</c:v>
                </c:pt>
                <c:pt idx="6">
                  <c:v>0.95</c:v>
                </c:pt>
                <c:pt idx="7">
                  <c:v>0.99</c:v>
                </c:pt>
                <c:pt idx="8">
                  <c:v>0.98</c:v>
                </c:pt>
                <c:pt idx="9">
                  <c:v>1.07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0-48B7-968A-D8682EE5F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22'!$B$5:$B$28</c:f>
              <c:numCache>
                <c:formatCode>0.00%</c:formatCode>
                <c:ptCount val="24"/>
                <c:pt idx="0">
                  <c:v>5.1028037383177563E-3</c:v>
                </c:pt>
                <c:pt idx="1">
                  <c:v>3.1892523364485982E-3</c:v>
                </c:pt>
                <c:pt idx="2">
                  <c:v>2.5514018691588781E-3</c:v>
                </c:pt>
                <c:pt idx="3">
                  <c:v>1.6191588785046728E-3</c:v>
                </c:pt>
                <c:pt idx="4">
                  <c:v>1.9626168224299067E-3</c:v>
                </c:pt>
                <c:pt idx="5">
                  <c:v>4.366822429906542E-3</c:v>
                </c:pt>
                <c:pt idx="6">
                  <c:v>1.0156542056074766E-2</c:v>
                </c:pt>
                <c:pt idx="7">
                  <c:v>1.4523364485981309E-2</c:v>
                </c:pt>
                <c:pt idx="8">
                  <c:v>1.8350467289719629E-2</c:v>
                </c:pt>
                <c:pt idx="9">
                  <c:v>2.0165887850467287E-2</c:v>
                </c:pt>
                <c:pt idx="10">
                  <c:v>2.3109813084112151E-2</c:v>
                </c:pt>
                <c:pt idx="11">
                  <c:v>2.5955607476635518E-2</c:v>
                </c:pt>
                <c:pt idx="12">
                  <c:v>2.9929906542056076E-2</c:v>
                </c:pt>
                <c:pt idx="13">
                  <c:v>3.2579439252336452E-2</c:v>
                </c:pt>
                <c:pt idx="14">
                  <c:v>3.4983644859813083E-2</c:v>
                </c:pt>
                <c:pt idx="15">
                  <c:v>3.9154205607476636E-2</c:v>
                </c:pt>
                <c:pt idx="16">
                  <c:v>4.3226635514018688E-2</c:v>
                </c:pt>
                <c:pt idx="17">
                  <c:v>4.2981308411214954E-2</c:v>
                </c:pt>
                <c:pt idx="18">
                  <c:v>3.8369158878504672E-2</c:v>
                </c:pt>
                <c:pt idx="19">
                  <c:v>3.0518691588785049E-2</c:v>
                </c:pt>
                <c:pt idx="20">
                  <c:v>2.4728971962616825E-2</c:v>
                </c:pt>
                <c:pt idx="21">
                  <c:v>2.0018691588785047E-2</c:v>
                </c:pt>
                <c:pt idx="22">
                  <c:v>1.4081775700934581E-2</c:v>
                </c:pt>
                <c:pt idx="23">
                  <c:v>9.1261682242990642E-3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9DB-BBBE-EA7D676F29BE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22'!$C$5:$C$28</c:f>
              <c:numCache>
                <c:formatCode>0.00%</c:formatCode>
                <c:ptCount val="24"/>
                <c:pt idx="0">
                  <c:v>2.9542056074766355E-3</c:v>
                </c:pt>
                <c:pt idx="1">
                  <c:v>1.9355140186915888E-3</c:v>
                </c:pt>
                <c:pt idx="2">
                  <c:v>1.9355140186915888E-3</c:v>
                </c:pt>
                <c:pt idx="3">
                  <c:v>3.1070093457943931E-3</c:v>
                </c:pt>
                <c:pt idx="4">
                  <c:v>8.4551401869158872E-3</c:v>
                </c:pt>
                <c:pt idx="5">
                  <c:v>2.7199065420560751E-2</c:v>
                </c:pt>
                <c:pt idx="6">
                  <c:v>4.064579439252336E-2</c:v>
                </c:pt>
                <c:pt idx="7">
                  <c:v>3.5144859813084114E-2</c:v>
                </c:pt>
                <c:pt idx="8">
                  <c:v>3.478831775700935E-2</c:v>
                </c:pt>
                <c:pt idx="9">
                  <c:v>3.4126168224299071E-2</c:v>
                </c:pt>
                <c:pt idx="10">
                  <c:v>3.2547196261682246E-2</c:v>
                </c:pt>
                <c:pt idx="11">
                  <c:v>3.1019158878504677E-2</c:v>
                </c:pt>
                <c:pt idx="12">
                  <c:v>3.0255140186915889E-2</c:v>
                </c:pt>
                <c:pt idx="13">
                  <c:v>2.9134579439252337E-2</c:v>
                </c:pt>
                <c:pt idx="14">
                  <c:v>2.8930841121495326E-2</c:v>
                </c:pt>
                <c:pt idx="15">
                  <c:v>2.7351869158878502E-2</c:v>
                </c:pt>
                <c:pt idx="16">
                  <c:v>2.6791588785046731E-2</c:v>
                </c:pt>
                <c:pt idx="17">
                  <c:v>2.6689719626168222E-2</c:v>
                </c:pt>
                <c:pt idx="18">
                  <c:v>2.4652336448598128E-2</c:v>
                </c:pt>
                <c:pt idx="19">
                  <c:v>2.0068224299065421E-2</c:v>
                </c:pt>
                <c:pt idx="20">
                  <c:v>1.5687850467289721E-2</c:v>
                </c:pt>
                <c:pt idx="21">
                  <c:v>1.2173364485981308E-2</c:v>
                </c:pt>
                <c:pt idx="22">
                  <c:v>8.6079439252336448E-3</c:v>
                </c:pt>
                <c:pt idx="23">
                  <c:v>5.1443925233644857E-3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1-49DB-BBBE-EA7D676F29BE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22'!$D$5:$D$28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5.1000000000000004E-3</c:v>
                </c:pt>
                <c:pt idx="2">
                  <c:v>4.4000000000000003E-3</c:v>
                </c:pt>
                <c:pt idx="3">
                  <c:v>4.7000000000000002E-3</c:v>
                </c:pt>
                <c:pt idx="4">
                  <c:v>1.04E-2</c:v>
                </c:pt>
                <c:pt idx="5">
                  <c:v>3.1600000000000003E-2</c:v>
                </c:pt>
                <c:pt idx="6">
                  <c:v>5.0900000000000001E-2</c:v>
                </c:pt>
                <c:pt idx="7">
                  <c:v>4.9700000000000001E-2</c:v>
                </c:pt>
                <c:pt idx="8">
                  <c:v>5.3100000000000001E-2</c:v>
                </c:pt>
                <c:pt idx="9">
                  <c:v>5.4300000000000001E-2</c:v>
                </c:pt>
                <c:pt idx="10">
                  <c:v>5.5599999999999997E-2</c:v>
                </c:pt>
                <c:pt idx="11">
                  <c:v>5.7000000000000002E-2</c:v>
                </c:pt>
                <c:pt idx="12">
                  <c:v>6.0199999999999997E-2</c:v>
                </c:pt>
                <c:pt idx="13">
                  <c:v>6.1699999999999998E-2</c:v>
                </c:pt>
                <c:pt idx="14">
                  <c:v>6.3899999999999998E-2</c:v>
                </c:pt>
                <c:pt idx="15">
                  <c:v>6.6500000000000004E-2</c:v>
                </c:pt>
                <c:pt idx="16">
                  <c:v>7.0000000000000007E-2</c:v>
                </c:pt>
                <c:pt idx="17">
                  <c:v>6.9599999999999995E-2</c:v>
                </c:pt>
                <c:pt idx="18">
                  <c:v>6.3E-2</c:v>
                </c:pt>
                <c:pt idx="19">
                  <c:v>5.0599999999999999E-2</c:v>
                </c:pt>
                <c:pt idx="20">
                  <c:v>4.0399999999999998E-2</c:v>
                </c:pt>
                <c:pt idx="21">
                  <c:v>3.2099999999999997E-2</c:v>
                </c:pt>
                <c:pt idx="22">
                  <c:v>2.2700000000000001E-2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1-49DB-BBBE-EA7D676F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9A7-4AF8-93BC-1D8962B35A56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1.03</c:v>
                </c:pt>
                <c:pt idx="3">
                  <c:v>1.04</c:v>
                </c:pt>
                <c:pt idx="4">
                  <c:v>1.04</c:v>
                </c:pt>
                <c:pt idx="5">
                  <c:v>0.97</c:v>
                </c:pt>
                <c:pt idx="6">
                  <c:v>0.96</c:v>
                </c:pt>
                <c:pt idx="7">
                  <c:v>1.01</c:v>
                </c:pt>
                <c:pt idx="8">
                  <c:v>0.97</c:v>
                </c:pt>
                <c:pt idx="9">
                  <c:v>0.98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7-4AF8-93BC-1D8962B35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23'!$B$5:$B$28</c:f>
              <c:numCache>
                <c:formatCode>0.00%</c:formatCode>
                <c:ptCount val="24"/>
                <c:pt idx="0">
                  <c:v>2.9241379310344824E-3</c:v>
                </c:pt>
                <c:pt idx="1">
                  <c:v>1.7994694960212203E-3</c:v>
                </c:pt>
                <c:pt idx="2">
                  <c:v>1.4058355437665782E-3</c:v>
                </c:pt>
                <c:pt idx="3">
                  <c:v>9.5596816976127315E-4</c:v>
                </c:pt>
                <c:pt idx="4">
                  <c:v>1.7994694960212203E-3</c:v>
                </c:pt>
                <c:pt idx="5">
                  <c:v>3.7676392572944294E-3</c:v>
                </c:pt>
                <c:pt idx="6">
                  <c:v>9.2785145888594159E-3</c:v>
                </c:pt>
                <c:pt idx="7">
                  <c:v>1.9119363395225467E-2</c:v>
                </c:pt>
                <c:pt idx="8">
                  <c:v>2.6654641909814324E-2</c:v>
                </c:pt>
                <c:pt idx="9">
                  <c:v>2.9747480106100795E-2</c:v>
                </c:pt>
                <c:pt idx="10">
                  <c:v>3.3346419098143239E-2</c:v>
                </c:pt>
                <c:pt idx="11">
                  <c:v>3.8632360742705568E-2</c:v>
                </c:pt>
                <c:pt idx="12">
                  <c:v>4.2399999999999993E-2</c:v>
                </c:pt>
                <c:pt idx="13">
                  <c:v>4.2343766578249342E-2</c:v>
                </c:pt>
                <c:pt idx="14">
                  <c:v>4.3637135278514594E-2</c:v>
                </c:pt>
                <c:pt idx="15">
                  <c:v>4.8248275862068965E-2</c:v>
                </c:pt>
                <c:pt idx="16">
                  <c:v>5.0553846153846151E-2</c:v>
                </c:pt>
                <c:pt idx="17">
                  <c:v>4.9091777188328911E-2</c:v>
                </c:pt>
                <c:pt idx="18">
                  <c:v>3.6439257294429706E-2</c:v>
                </c:pt>
                <c:pt idx="19">
                  <c:v>2.7216976127320953E-2</c:v>
                </c:pt>
                <c:pt idx="20">
                  <c:v>2.1256233421750665E-2</c:v>
                </c:pt>
                <c:pt idx="21">
                  <c:v>1.5632891246684349E-2</c:v>
                </c:pt>
                <c:pt idx="22">
                  <c:v>1.0065782493368699E-2</c:v>
                </c:pt>
                <c:pt idx="23">
                  <c:v>5.9607427055702921E-3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0C4-B558-A937F030EADD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23'!$C$5:$C$28</c:f>
              <c:numCache>
                <c:formatCode>0.00%</c:formatCode>
                <c:ptCount val="24"/>
                <c:pt idx="0">
                  <c:v>1.4442970822281169E-3</c:v>
                </c:pt>
                <c:pt idx="1">
                  <c:v>8.3156498673740058E-4</c:v>
                </c:pt>
                <c:pt idx="2">
                  <c:v>6.1273209549071619E-4</c:v>
                </c:pt>
                <c:pt idx="3">
                  <c:v>7.0026525198939001E-4</c:v>
                </c:pt>
                <c:pt idx="4">
                  <c:v>1.7506631299734749E-3</c:v>
                </c:pt>
                <c:pt idx="5">
                  <c:v>6.0397877984084873E-3</c:v>
                </c:pt>
                <c:pt idx="6">
                  <c:v>1.9125994694960215E-2</c:v>
                </c:pt>
                <c:pt idx="7">
                  <c:v>3.1380636604774532E-2</c:v>
                </c:pt>
                <c:pt idx="8">
                  <c:v>3.5669761273209546E-2</c:v>
                </c:pt>
                <c:pt idx="9">
                  <c:v>3.2212201591511939E-2</c:v>
                </c:pt>
                <c:pt idx="10">
                  <c:v>3.0461538461538457E-2</c:v>
                </c:pt>
                <c:pt idx="11">
                  <c:v>3.1468169761273215E-2</c:v>
                </c:pt>
                <c:pt idx="12">
                  <c:v>3.2649867374005305E-2</c:v>
                </c:pt>
                <c:pt idx="13">
                  <c:v>3.1774535809018567E-2</c:v>
                </c:pt>
                <c:pt idx="14">
                  <c:v>3.0155172413793108E-2</c:v>
                </c:pt>
                <c:pt idx="15">
                  <c:v>2.9279840848806363E-2</c:v>
                </c:pt>
                <c:pt idx="16">
                  <c:v>2.879840848806366E-2</c:v>
                </c:pt>
                <c:pt idx="17">
                  <c:v>2.8010610079575598E-2</c:v>
                </c:pt>
                <c:pt idx="18">
                  <c:v>2.1358090185676394E-2</c:v>
                </c:pt>
                <c:pt idx="19">
                  <c:v>1.5493368700265252E-2</c:v>
                </c:pt>
                <c:pt idx="20">
                  <c:v>1.1379310344827587E-2</c:v>
                </c:pt>
                <c:pt idx="21">
                  <c:v>8.6220159151193625E-3</c:v>
                </c:pt>
                <c:pt idx="22">
                  <c:v>5.5145888594164459E-3</c:v>
                </c:pt>
                <c:pt idx="23">
                  <c:v>2.9323607427055704E-3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8-40C4-B558-A937F030EADD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23'!$D$5:$D$28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1.9E-3</c:v>
                </c:pt>
                <c:pt idx="3">
                  <c:v>1.4E-3</c:v>
                </c:pt>
                <c:pt idx="4">
                  <c:v>2.5999999999999999E-3</c:v>
                </c:pt>
                <c:pt idx="5">
                  <c:v>8.5000000000000006E-3</c:v>
                </c:pt>
                <c:pt idx="6">
                  <c:v>2.7900000000000001E-2</c:v>
                </c:pt>
                <c:pt idx="7">
                  <c:v>5.1200000000000002E-2</c:v>
                </c:pt>
                <c:pt idx="8">
                  <c:v>6.2700000000000006E-2</c:v>
                </c:pt>
                <c:pt idx="9">
                  <c:v>6.2E-2</c:v>
                </c:pt>
                <c:pt idx="10">
                  <c:v>6.4699999999999994E-2</c:v>
                </c:pt>
                <c:pt idx="11">
                  <c:v>7.0800000000000002E-2</c:v>
                </c:pt>
                <c:pt idx="12">
                  <c:v>7.5600000000000001E-2</c:v>
                </c:pt>
                <c:pt idx="13">
                  <c:v>7.4499999999999997E-2</c:v>
                </c:pt>
                <c:pt idx="14">
                  <c:v>7.4200000000000002E-2</c:v>
                </c:pt>
                <c:pt idx="15">
                  <c:v>7.7499999999999999E-2</c:v>
                </c:pt>
                <c:pt idx="16">
                  <c:v>7.9200000000000007E-2</c:v>
                </c:pt>
                <c:pt idx="17">
                  <c:v>7.6999999999999999E-2</c:v>
                </c:pt>
                <c:pt idx="18">
                  <c:v>5.7700000000000001E-2</c:v>
                </c:pt>
                <c:pt idx="19">
                  <c:v>4.2700000000000002E-2</c:v>
                </c:pt>
                <c:pt idx="20">
                  <c:v>3.2500000000000001E-2</c:v>
                </c:pt>
                <c:pt idx="21">
                  <c:v>2.4199999999999999E-2</c:v>
                </c:pt>
                <c:pt idx="22">
                  <c:v>1.55E-2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8-40C4-B558-A937F030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53560518049997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F4-41D9-8211-A3B4DC472059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0.95</c:v>
                </c:pt>
                <c:pt idx="5">
                  <c:v>0.86</c:v>
                </c:pt>
                <c:pt idx="6">
                  <c:v>0.86</c:v>
                </c:pt>
                <c:pt idx="7">
                  <c:v>0.87</c:v>
                </c:pt>
                <c:pt idx="8">
                  <c:v>0.88</c:v>
                </c:pt>
                <c:pt idx="9">
                  <c:v>0.96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4-41D9-8211-A3B4DC47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25'!$B$5:$B$28</c:f>
              <c:numCache>
                <c:formatCode>0.00%</c:formatCode>
                <c:ptCount val="24"/>
                <c:pt idx="0">
                  <c:v>2.9825367647058824E-3</c:v>
                </c:pt>
                <c:pt idx="1">
                  <c:v>1.8198529411764706E-3</c:v>
                </c:pt>
                <c:pt idx="2">
                  <c:v>1.4154411764705883E-3</c:v>
                </c:pt>
                <c:pt idx="3">
                  <c:v>1.011029411764706E-3</c:v>
                </c:pt>
                <c:pt idx="4">
                  <c:v>1.364889705882353E-3</c:v>
                </c:pt>
                <c:pt idx="5">
                  <c:v>3.4880514705882353E-3</c:v>
                </c:pt>
                <c:pt idx="6">
                  <c:v>1.1879595588235294E-2</c:v>
                </c:pt>
                <c:pt idx="7">
                  <c:v>2.0877757352941177E-2</c:v>
                </c:pt>
                <c:pt idx="8">
                  <c:v>2.2899816176470588E-2</c:v>
                </c:pt>
                <c:pt idx="9">
                  <c:v>2.5022977941176472E-2</c:v>
                </c:pt>
                <c:pt idx="10">
                  <c:v>2.7904411764705882E-2</c:v>
                </c:pt>
                <c:pt idx="11">
                  <c:v>3.1443014705882351E-2</c:v>
                </c:pt>
                <c:pt idx="12">
                  <c:v>3.457720588235294E-2</c:v>
                </c:pt>
                <c:pt idx="13">
                  <c:v>3.5335477941176467E-2</c:v>
                </c:pt>
                <c:pt idx="14">
                  <c:v>3.831801470588235E-2</c:v>
                </c:pt>
                <c:pt idx="15">
                  <c:v>4.1654411764705884E-2</c:v>
                </c:pt>
                <c:pt idx="16">
                  <c:v>4.5546875000000001E-2</c:v>
                </c:pt>
                <c:pt idx="17">
                  <c:v>4.4636948529411767E-2</c:v>
                </c:pt>
                <c:pt idx="18">
                  <c:v>3.5739889705882349E-2</c:v>
                </c:pt>
                <c:pt idx="19">
                  <c:v>2.4163602941176469E-2</c:v>
                </c:pt>
                <c:pt idx="20">
                  <c:v>1.966452205882353E-2</c:v>
                </c:pt>
                <c:pt idx="21">
                  <c:v>1.6024816176470589E-2</c:v>
                </c:pt>
                <c:pt idx="22">
                  <c:v>1.1727941176470589E-2</c:v>
                </c:pt>
                <c:pt idx="23">
                  <c:v>6.0661764705882354E-3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A-42E7-B315-06073831A26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25'!$C$5:$C$28</c:f>
              <c:numCache>
                <c:formatCode>0.00%</c:formatCode>
                <c:ptCount val="24"/>
                <c:pt idx="0">
                  <c:v>2.1262867647058822E-3</c:v>
                </c:pt>
                <c:pt idx="1">
                  <c:v>1.4340073529411762E-3</c:v>
                </c:pt>
                <c:pt idx="2">
                  <c:v>1.1373161764705881E-3</c:v>
                </c:pt>
                <c:pt idx="3">
                  <c:v>1.2362132352941176E-3</c:v>
                </c:pt>
                <c:pt idx="4">
                  <c:v>2.8680147058823525E-3</c:v>
                </c:pt>
                <c:pt idx="5">
                  <c:v>9.4941176470588213E-3</c:v>
                </c:pt>
                <c:pt idx="6">
                  <c:v>2.699889705882353E-2</c:v>
                </c:pt>
                <c:pt idx="7">
                  <c:v>3.9410477941176469E-2</c:v>
                </c:pt>
                <c:pt idx="8">
                  <c:v>3.8915992647058827E-2</c:v>
                </c:pt>
                <c:pt idx="9">
                  <c:v>3.4020588235294115E-2</c:v>
                </c:pt>
                <c:pt idx="10">
                  <c:v>3.2240441176470583E-2</c:v>
                </c:pt>
                <c:pt idx="11">
                  <c:v>3.2487683823529408E-2</c:v>
                </c:pt>
                <c:pt idx="12">
                  <c:v>3.2734926470588233E-2</c:v>
                </c:pt>
                <c:pt idx="13">
                  <c:v>3.214154411764706E-2</c:v>
                </c:pt>
                <c:pt idx="14">
                  <c:v>3.1993198529411765E-2</c:v>
                </c:pt>
                <c:pt idx="15">
                  <c:v>3.3278860294117647E-2</c:v>
                </c:pt>
                <c:pt idx="16">
                  <c:v>3.4020588235294115E-2</c:v>
                </c:pt>
                <c:pt idx="17">
                  <c:v>3.2734926470588233E-2</c:v>
                </c:pt>
                <c:pt idx="18">
                  <c:v>2.4081433823529411E-2</c:v>
                </c:pt>
                <c:pt idx="19">
                  <c:v>1.7752022058823529E-2</c:v>
                </c:pt>
                <c:pt idx="20">
                  <c:v>1.3103860294117647E-2</c:v>
                </c:pt>
                <c:pt idx="21">
                  <c:v>9.9391544117647043E-3</c:v>
                </c:pt>
                <c:pt idx="22">
                  <c:v>6.8238970588235292E-3</c:v>
                </c:pt>
                <c:pt idx="23">
                  <c:v>3.5602941176470591E-3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A-42E7-B315-06073831A26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25'!$D$5:$D$28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1.2999999999999999E-2</c:v>
                </c:pt>
                <c:pt idx="6">
                  <c:v>3.8899999999999997E-2</c:v>
                </c:pt>
                <c:pt idx="7">
                  <c:v>6.0299999999999999E-2</c:v>
                </c:pt>
                <c:pt idx="8">
                  <c:v>6.1800000000000001E-2</c:v>
                </c:pt>
                <c:pt idx="9">
                  <c:v>5.91E-2</c:v>
                </c:pt>
                <c:pt idx="10">
                  <c:v>6.0199999999999997E-2</c:v>
                </c:pt>
                <c:pt idx="11">
                  <c:v>6.3899999999999998E-2</c:v>
                </c:pt>
                <c:pt idx="12">
                  <c:v>6.7299999999999999E-2</c:v>
                </c:pt>
                <c:pt idx="13">
                  <c:v>6.7500000000000004E-2</c:v>
                </c:pt>
                <c:pt idx="14">
                  <c:v>7.0300000000000001E-2</c:v>
                </c:pt>
                <c:pt idx="15">
                  <c:v>7.4899999999999994E-2</c:v>
                </c:pt>
                <c:pt idx="16">
                  <c:v>7.9500000000000001E-2</c:v>
                </c:pt>
                <c:pt idx="17">
                  <c:v>7.7399999999999997E-2</c:v>
                </c:pt>
                <c:pt idx="18">
                  <c:v>5.9799999999999999E-2</c:v>
                </c:pt>
                <c:pt idx="19">
                  <c:v>4.19E-2</c:v>
                </c:pt>
                <c:pt idx="20">
                  <c:v>3.2800000000000003E-2</c:v>
                </c:pt>
                <c:pt idx="21">
                  <c:v>2.5999999999999999E-2</c:v>
                </c:pt>
                <c:pt idx="22">
                  <c:v>1.8499999999999999E-2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A-42E7-B315-06073831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06014873140857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129-B404-6AE8D50BB371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1.1200000000000001</c:v>
                </c:pt>
                <c:pt idx="2">
                  <c:v>1.0900000000000001</c:v>
                </c:pt>
                <c:pt idx="3">
                  <c:v>1.06</c:v>
                </c:pt>
                <c:pt idx="4">
                  <c:v>0.98</c:v>
                </c:pt>
                <c:pt idx="5">
                  <c:v>0.89</c:v>
                </c:pt>
                <c:pt idx="6">
                  <c:v>0.89</c:v>
                </c:pt>
                <c:pt idx="7">
                  <c:v>0.94</c:v>
                </c:pt>
                <c:pt idx="8">
                  <c:v>0.92</c:v>
                </c:pt>
                <c:pt idx="9">
                  <c:v>1.02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129-B404-6AE8D50B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27'!$B$5:$B$28</c:f>
              <c:numCache>
                <c:formatCode>0.00%</c:formatCode>
                <c:ptCount val="24"/>
                <c:pt idx="0">
                  <c:v>1.6790697674418603E-3</c:v>
                </c:pt>
                <c:pt idx="1">
                  <c:v>9.2790697674418601E-4</c:v>
                </c:pt>
                <c:pt idx="2">
                  <c:v>5.7441860465116273E-4</c:v>
                </c:pt>
                <c:pt idx="3">
                  <c:v>5.7441860465116273E-4</c:v>
                </c:pt>
                <c:pt idx="4">
                  <c:v>1.3697674418604651E-3</c:v>
                </c:pt>
                <c:pt idx="5">
                  <c:v>3.4023255813953488E-3</c:v>
                </c:pt>
                <c:pt idx="6">
                  <c:v>8.9255813953488354E-3</c:v>
                </c:pt>
                <c:pt idx="7">
                  <c:v>1.586279069767442E-2</c:v>
                </c:pt>
                <c:pt idx="8">
                  <c:v>2.7130232558139539E-2</c:v>
                </c:pt>
                <c:pt idx="9">
                  <c:v>3.221162790697675E-2</c:v>
                </c:pt>
                <c:pt idx="10">
                  <c:v>3.5702325581395342E-2</c:v>
                </c:pt>
                <c:pt idx="11">
                  <c:v>3.7823255813953488E-2</c:v>
                </c:pt>
                <c:pt idx="12">
                  <c:v>3.8795348837209302E-2</c:v>
                </c:pt>
                <c:pt idx="13">
                  <c:v>3.8309302325581392E-2</c:v>
                </c:pt>
                <c:pt idx="14">
                  <c:v>3.7204651162790696E-2</c:v>
                </c:pt>
                <c:pt idx="15">
                  <c:v>3.6630232558139533E-2</c:v>
                </c:pt>
                <c:pt idx="16">
                  <c:v>3.3006976744186046E-2</c:v>
                </c:pt>
                <c:pt idx="17">
                  <c:v>2.9516279069767441E-2</c:v>
                </c:pt>
                <c:pt idx="18">
                  <c:v>2.1341860465116283E-2</c:v>
                </c:pt>
                <c:pt idx="19">
                  <c:v>1.5420930232558141E-2</c:v>
                </c:pt>
                <c:pt idx="20">
                  <c:v>1.0825581395348838E-2</c:v>
                </c:pt>
                <c:pt idx="21">
                  <c:v>7.4674418604651158E-3</c:v>
                </c:pt>
                <c:pt idx="22">
                  <c:v>4.7720930232558138E-3</c:v>
                </c:pt>
                <c:pt idx="23">
                  <c:v>2.4744186046511628E-3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8-4A62-89E3-EB85CB372C14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27'!$C$5:$C$28</c:f>
              <c:numCache>
                <c:formatCode>0.00%</c:formatCode>
                <c:ptCount val="24"/>
                <c:pt idx="0">
                  <c:v>1.5627906976744186E-3</c:v>
                </c:pt>
                <c:pt idx="1">
                  <c:v>8.9302325581395352E-4</c:v>
                </c:pt>
                <c:pt idx="2">
                  <c:v>5.581395348837209E-4</c:v>
                </c:pt>
                <c:pt idx="3">
                  <c:v>5.581395348837209E-4</c:v>
                </c:pt>
                <c:pt idx="4">
                  <c:v>1.0604651162790697E-3</c:v>
                </c:pt>
                <c:pt idx="5">
                  <c:v>2.9581395348837209E-3</c:v>
                </c:pt>
                <c:pt idx="6">
                  <c:v>8.3162790697674412E-3</c:v>
                </c:pt>
                <c:pt idx="7">
                  <c:v>2.2827906976744184E-2</c:v>
                </c:pt>
                <c:pt idx="8">
                  <c:v>3.2316279069767445E-2</c:v>
                </c:pt>
                <c:pt idx="9">
                  <c:v>3.9348837209302323E-2</c:v>
                </c:pt>
                <c:pt idx="10">
                  <c:v>4.3758139534883722E-2</c:v>
                </c:pt>
                <c:pt idx="11">
                  <c:v>4.9506976744186047E-2</c:v>
                </c:pt>
                <c:pt idx="12">
                  <c:v>5.207441860465116E-2</c:v>
                </c:pt>
                <c:pt idx="13">
                  <c:v>4.9618604651162794E-2</c:v>
                </c:pt>
                <c:pt idx="14">
                  <c:v>4.7162790697674421E-2</c:v>
                </c:pt>
                <c:pt idx="15">
                  <c:v>4.5711627906976741E-2</c:v>
                </c:pt>
                <c:pt idx="16">
                  <c:v>4.2976744186046516E-2</c:v>
                </c:pt>
                <c:pt idx="17">
                  <c:v>3.6725581395348837E-2</c:v>
                </c:pt>
                <c:pt idx="18">
                  <c:v>2.7851162790697676E-2</c:v>
                </c:pt>
                <c:pt idx="19">
                  <c:v>1.9981395348837208E-2</c:v>
                </c:pt>
                <c:pt idx="20">
                  <c:v>1.4288372093023256E-2</c:v>
                </c:pt>
                <c:pt idx="21">
                  <c:v>9.4883720930232576E-3</c:v>
                </c:pt>
                <c:pt idx="22">
                  <c:v>5.6930232558139535E-3</c:v>
                </c:pt>
                <c:pt idx="23">
                  <c:v>2.9023255813953484E-3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8-4A62-89E3-EB85CB372C14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27'!$D$5:$D$28</c:f>
              <c:numCache>
                <c:formatCode>0.00%</c:formatCode>
                <c:ptCount val="24"/>
                <c:pt idx="0">
                  <c:v>3.2000000000000002E-3</c:v>
                </c:pt>
                <c:pt idx="1">
                  <c:v>1.8E-3</c:v>
                </c:pt>
                <c:pt idx="2">
                  <c:v>1.1000000000000001E-3</c:v>
                </c:pt>
                <c:pt idx="3">
                  <c:v>1.1000000000000001E-3</c:v>
                </c:pt>
                <c:pt idx="4">
                  <c:v>2.3999999999999998E-3</c:v>
                </c:pt>
                <c:pt idx="5">
                  <c:v>6.4000000000000003E-3</c:v>
                </c:pt>
                <c:pt idx="6">
                  <c:v>1.7299999999999999E-2</c:v>
                </c:pt>
                <c:pt idx="7">
                  <c:v>3.8600000000000002E-2</c:v>
                </c:pt>
                <c:pt idx="8">
                  <c:v>5.9499999999999997E-2</c:v>
                </c:pt>
                <c:pt idx="9">
                  <c:v>7.1599999999999997E-2</c:v>
                </c:pt>
                <c:pt idx="10">
                  <c:v>7.9500000000000001E-2</c:v>
                </c:pt>
                <c:pt idx="11">
                  <c:v>8.7300000000000003E-2</c:v>
                </c:pt>
                <c:pt idx="12">
                  <c:v>9.0800000000000006E-2</c:v>
                </c:pt>
                <c:pt idx="13">
                  <c:v>8.7900000000000006E-2</c:v>
                </c:pt>
                <c:pt idx="14">
                  <c:v>8.4400000000000003E-2</c:v>
                </c:pt>
                <c:pt idx="15">
                  <c:v>8.2400000000000001E-2</c:v>
                </c:pt>
                <c:pt idx="16">
                  <c:v>7.5899999999999995E-2</c:v>
                </c:pt>
                <c:pt idx="17">
                  <c:v>6.6299999999999998E-2</c:v>
                </c:pt>
                <c:pt idx="18">
                  <c:v>4.9099999999999998E-2</c:v>
                </c:pt>
                <c:pt idx="19">
                  <c:v>3.5400000000000001E-2</c:v>
                </c:pt>
                <c:pt idx="20">
                  <c:v>2.5100000000000001E-2</c:v>
                </c:pt>
                <c:pt idx="21">
                  <c:v>1.6899999999999998E-2</c:v>
                </c:pt>
                <c:pt idx="22">
                  <c:v>1.0500000000000001E-2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8-4A62-89E3-EB85CB37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5'!$B$5:$B$28</c:f>
              <c:numCache>
                <c:formatCode>0.00%</c:formatCode>
                <c:ptCount val="24"/>
                <c:pt idx="0">
                  <c:v>3.2831632653061221E-3</c:v>
                </c:pt>
                <c:pt idx="1">
                  <c:v>2.0892857142857141E-3</c:v>
                </c:pt>
                <c:pt idx="2">
                  <c:v>1.7908163265306124E-3</c:v>
                </c:pt>
                <c:pt idx="3">
                  <c:v>1.840561224489796E-3</c:v>
                </c:pt>
                <c:pt idx="4">
                  <c:v>3.0841836734693874E-3</c:v>
                </c:pt>
                <c:pt idx="5">
                  <c:v>7.1135204081632661E-3</c:v>
                </c:pt>
                <c:pt idx="6">
                  <c:v>1.6067602040816326E-2</c:v>
                </c:pt>
                <c:pt idx="7">
                  <c:v>2.0295918367346941E-2</c:v>
                </c:pt>
                <c:pt idx="8">
                  <c:v>2.2783163265306123E-2</c:v>
                </c:pt>
                <c:pt idx="9">
                  <c:v>2.4176020408163263E-2</c:v>
                </c:pt>
                <c:pt idx="10">
                  <c:v>2.6862244897959183E-2</c:v>
                </c:pt>
                <c:pt idx="11">
                  <c:v>2.9747448979591834E-2</c:v>
                </c:pt>
                <c:pt idx="12">
                  <c:v>3.2284438775510203E-2</c:v>
                </c:pt>
                <c:pt idx="13">
                  <c:v>3.3329081632653058E-2</c:v>
                </c:pt>
                <c:pt idx="14">
                  <c:v>3.5716836734693884E-2</c:v>
                </c:pt>
                <c:pt idx="15">
                  <c:v>4.0840561224489799E-2</c:v>
                </c:pt>
                <c:pt idx="16">
                  <c:v>4.5616071428571429E-2</c:v>
                </c:pt>
                <c:pt idx="17">
                  <c:v>4.6809948979591835E-2</c:v>
                </c:pt>
                <c:pt idx="18">
                  <c:v>3.3279336734693875E-2</c:v>
                </c:pt>
                <c:pt idx="19">
                  <c:v>2.3827806122448978E-2</c:v>
                </c:pt>
                <c:pt idx="20">
                  <c:v>1.8355867346938778E-2</c:v>
                </c:pt>
                <c:pt idx="21">
                  <c:v>1.3580357142857144E-2</c:v>
                </c:pt>
                <c:pt idx="22">
                  <c:v>9.0535714285714299E-3</c:v>
                </c:pt>
                <c:pt idx="23">
                  <c:v>5.6709183673469389E-3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7C-9341-A2B2FA232115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5'!$C$5:$C$28</c:f>
              <c:numCache>
                <c:formatCode>0.00%</c:formatCode>
                <c:ptCount val="24"/>
                <c:pt idx="0">
                  <c:v>2.613265306122449E-3</c:v>
                </c:pt>
                <c:pt idx="1">
                  <c:v>1.9096938775510204E-3</c:v>
                </c:pt>
                <c:pt idx="2">
                  <c:v>1.8091836734693877E-3</c:v>
                </c:pt>
                <c:pt idx="3">
                  <c:v>2.5127551020408165E-3</c:v>
                </c:pt>
                <c:pt idx="4">
                  <c:v>5.8798469387755107E-3</c:v>
                </c:pt>
                <c:pt idx="5">
                  <c:v>1.6986224489795917E-2</c:v>
                </c:pt>
                <c:pt idx="6">
                  <c:v>3.5480102040816322E-2</c:v>
                </c:pt>
                <c:pt idx="7">
                  <c:v>4.0254336734693877E-2</c:v>
                </c:pt>
                <c:pt idx="8">
                  <c:v>3.3570408163265307E-2</c:v>
                </c:pt>
                <c:pt idx="9">
                  <c:v>3.1811479591836736E-2</c:v>
                </c:pt>
                <c:pt idx="10">
                  <c:v>3.216326530612245E-2</c:v>
                </c:pt>
                <c:pt idx="11">
                  <c:v>3.1911989795918368E-2</c:v>
                </c:pt>
                <c:pt idx="12">
                  <c:v>3.3218622448979593E-2</c:v>
                </c:pt>
                <c:pt idx="13">
                  <c:v>3.2464795918367352E-2</c:v>
                </c:pt>
                <c:pt idx="14">
                  <c:v>3.2314030612244894E-2</c:v>
                </c:pt>
                <c:pt idx="15">
                  <c:v>3.1107908163265301E-2</c:v>
                </c:pt>
                <c:pt idx="16">
                  <c:v>3.0856632653061229E-2</c:v>
                </c:pt>
                <c:pt idx="17">
                  <c:v>3.0454591836734692E-2</c:v>
                </c:pt>
                <c:pt idx="18">
                  <c:v>2.447423469387755E-2</c:v>
                </c:pt>
                <c:pt idx="19">
                  <c:v>1.7539030612244898E-2</c:v>
                </c:pt>
                <c:pt idx="20">
                  <c:v>1.3016071428571427E-2</c:v>
                </c:pt>
                <c:pt idx="21">
                  <c:v>9.6489795918367326E-3</c:v>
                </c:pt>
                <c:pt idx="22">
                  <c:v>6.6336734693877557E-3</c:v>
                </c:pt>
                <c:pt idx="23">
                  <c:v>4.0204081632653063E-3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F7C-9341-A2B2FA232115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5.16E-2</c:v>
                </c:pt>
                <c:pt idx="7">
                  <c:v>6.0600000000000001E-2</c:v>
                </c:pt>
                <c:pt idx="8">
                  <c:v>5.6399999999999999E-2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6.5799999999999997E-2</c:v>
                </c:pt>
                <c:pt idx="14">
                  <c:v>6.8000000000000005E-2</c:v>
                </c:pt>
                <c:pt idx="15">
                  <c:v>7.1999999999999995E-2</c:v>
                </c:pt>
                <c:pt idx="16">
                  <c:v>7.6399999999999996E-2</c:v>
                </c:pt>
                <c:pt idx="17">
                  <c:v>7.7200000000000005E-2</c:v>
                </c:pt>
                <c:pt idx="18">
                  <c:v>5.7700000000000001E-2</c:v>
                </c:pt>
                <c:pt idx="19">
                  <c:v>4.1300000000000003E-2</c:v>
                </c:pt>
                <c:pt idx="20">
                  <c:v>3.1300000000000001E-2</c:v>
                </c:pt>
                <c:pt idx="21">
                  <c:v>2.3199999999999998E-2</c:v>
                </c:pt>
                <c:pt idx="22">
                  <c:v>1.5699999999999999E-2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F7C-9341-A2B2FA23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7994362614325"/>
          <c:y val="6.4109000026873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568-42AD-BF6A-3847B2A7E5B7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1.29</c:v>
                </c:pt>
                <c:pt idx="1">
                  <c:v>1.46</c:v>
                </c:pt>
                <c:pt idx="2">
                  <c:v>1.45</c:v>
                </c:pt>
                <c:pt idx="3">
                  <c:v>1.23</c:v>
                </c:pt>
                <c:pt idx="4">
                  <c:v>1.01</c:v>
                </c:pt>
                <c:pt idx="5">
                  <c:v>0.85</c:v>
                </c:pt>
                <c:pt idx="6">
                  <c:v>0.88</c:v>
                </c:pt>
                <c:pt idx="8">
                  <c:v>0.63</c:v>
                </c:pt>
                <c:pt idx="9">
                  <c:v>0.71</c:v>
                </c:pt>
                <c:pt idx="10">
                  <c:v>0.74</c:v>
                </c:pt>
                <c:pt idx="11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8-42AD-BF6A-3847B2A7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28'!$B$5:$B$28</c:f>
              <c:numCache>
                <c:formatCode>0.00%</c:formatCode>
                <c:ptCount val="24"/>
                <c:pt idx="0">
                  <c:v>4.2222222222222227E-3</c:v>
                </c:pt>
                <c:pt idx="1">
                  <c:v>3.0740740740740741E-3</c:v>
                </c:pt>
                <c:pt idx="2">
                  <c:v>2.8518518518518519E-3</c:v>
                </c:pt>
                <c:pt idx="3">
                  <c:v>1.8518518518518519E-3</c:v>
                </c:pt>
                <c:pt idx="4">
                  <c:v>1.9259259259259258E-3</c:v>
                </c:pt>
                <c:pt idx="5">
                  <c:v>4.2592592592592595E-3</c:v>
                </c:pt>
                <c:pt idx="6">
                  <c:v>9.3333333333333324E-3</c:v>
                </c:pt>
                <c:pt idx="7">
                  <c:v>1.3703703703703704E-2</c:v>
                </c:pt>
                <c:pt idx="8">
                  <c:v>1.4814814814814815E-2</c:v>
                </c:pt>
                <c:pt idx="9">
                  <c:v>1.748148148148148E-2</c:v>
                </c:pt>
                <c:pt idx="10">
                  <c:v>1.9592592592592592E-2</c:v>
                </c:pt>
                <c:pt idx="11">
                  <c:v>2.2222222222222223E-2</c:v>
                </c:pt>
                <c:pt idx="12">
                  <c:v>2.5148148148148149E-2</c:v>
                </c:pt>
                <c:pt idx="13">
                  <c:v>2.6111111111111106E-2</c:v>
                </c:pt>
                <c:pt idx="14">
                  <c:v>2.7000000000000003E-2</c:v>
                </c:pt>
                <c:pt idx="15">
                  <c:v>2.8481481481481479E-2</c:v>
                </c:pt>
                <c:pt idx="16">
                  <c:v>3.037037037037037E-2</c:v>
                </c:pt>
                <c:pt idx="17">
                  <c:v>3.1407407407407405E-2</c:v>
                </c:pt>
                <c:pt idx="18">
                  <c:v>2.5703703703703708E-2</c:v>
                </c:pt>
                <c:pt idx="19">
                  <c:v>1.9259259259259261E-2</c:v>
                </c:pt>
                <c:pt idx="20">
                  <c:v>1.4777777777777777E-2</c:v>
                </c:pt>
                <c:pt idx="21">
                  <c:v>1.1666666666666667E-2</c:v>
                </c:pt>
                <c:pt idx="22">
                  <c:v>8.8148148148148153E-3</c:v>
                </c:pt>
                <c:pt idx="23">
                  <c:v>6.2962962962962964E-3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A-4B18-959A-CDF10310DCE7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28'!$C$5:$C$28</c:f>
              <c:numCache>
                <c:formatCode>0.00%</c:formatCode>
                <c:ptCount val="24"/>
                <c:pt idx="0">
                  <c:v>4.9740740740740743E-3</c:v>
                </c:pt>
                <c:pt idx="1">
                  <c:v>3.5259259259259258E-3</c:v>
                </c:pt>
                <c:pt idx="2">
                  <c:v>3.4000000000000002E-3</c:v>
                </c:pt>
                <c:pt idx="3">
                  <c:v>2.3925925925925929E-3</c:v>
                </c:pt>
                <c:pt idx="4">
                  <c:v>3.9037037037037035E-3</c:v>
                </c:pt>
                <c:pt idx="5">
                  <c:v>8.7518518518518527E-3</c:v>
                </c:pt>
                <c:pt idx="6">
                  <c:v>2.6003703703703706E-2</c:v>
                </c:pt>
                <c:pt idx="7">
                  <c:v>4.4514814814814813E-2</c:v>
                </c:pt>
                <c:pt idx="8">
                  <c:v>4.5648148148148146E-2</c:v>
                </c:pt>
                <c:pt idx="9">
                  <c:v>4.073703703703703E-2</c:v>
                </c:pt>
                <c:pt idx="10">
                  <c:v>3.9603703703703703E-2</c:v>
                </c:pt>
                <c:pt idx="11">
                  <c:v>4.073703703703703E-2</c:v>
                </c:pt>
                <c:pt idx="12">
                  <c:v>4.3633333333333336E-2</c:v>
                </c:pt>
                <c:pt idx="13">
                  <c:v>4.2374074074074071E-2</c:v>
                </c:pt>
                <c:pt idx="14">
                  <c:v>4.187037037037037E-2</c:v>
                </c:pt>
                <c:pt idx="15">
                  <c:v>4.1618518518518527E-2</c:v>
                </c:pt>
                <c:pt idx="16">
                  <c:v>4.2437037037037044E-2</c:v>
                </c:pt>
                <c:pt idx="17">
                  <c:v>4.1555555555555554E-2</c:v>
                </c:pt>
                <c:pt idx="18">
                  <c:v>3.2362962962962968E-2</c:v>
                </c:pt>
                <c:pt idx="19">
                  <c:v>2.505925925925926E-2</c:v>
                </c:pt>
                <c:pt idx="20">
                  <c:v>1.9518518518518518E-2</c:v>
                </c:pt>
                <c:pt idx="21">
                  <c:v>1.5677777777777777E-2</c:v>
                </c:pt>
                <c:pt idx="22">
                  <c:v>1.1522222222222222E-2</c:v>
                </c:pt>
                <c:pt idx="23">
                  <c:v>7.7444444444444444E-3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A-4B18-959A-CDF10310DCE7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28'!$D$5:$D$28</c:f>
              <c:numCache>
                <c:formatCode>0.00%</c:formatCode>
                <c:ptCount val="24"/>
                <c:pt idx="0">
                  <c:v>9.1999999999999998E-3</c:v>
                </c:pt>
                <c:pt idx="1">
                  <c:v>6.6E-3</c:v>
                </c:pt>
                <c:pt idx="2">
                  <c:v>6.1999999999999998E-3</c:v>
                </c:pt>
                <c:pt idx="3">
                  <c:v>4.3E-3</c:v>
                </c:pt>
                <c:pt idx="4">
                  <c:v>5.7999999999999996E-3</c:v>
                </c:pt>
                <c:pt idx="5">
                  <c:v>1.2999999999999999E-2</c:v>
                </c:pt>
                <c:pt idx="6">
                  <c:v>3.5299999999999998E-2</c:v>
                </c:pt>
                <c:pt idx="7">
                  <c:v>5.8200000000000002E-2</c:v>
                </c:pt>
                <c:pt idx="8">
                  <c:v>6.0499999999999998E-2</c:v>
                </c:pt>
                <c:pt idx="9">
                  <c:v>5.8200000000000002E-2</c:v>
                </c:pt>
                <c:pt idx="10">
                  <c:v>5.9200000000000003E-2</c:v>
                </c:pt>
                <c:pt idx="11">
                  <c:v>6.2899999999999998E-2</c:v>
                </c:pt>
                <c:pt idx="12">
                  <c:v>6.88E-2</c:v>
                </c:pt>
                <c:pt idx="13">
                  <c:v>6.8500000000000005E-2</c:v>
                </c:pt>
                <c:pt idx="14">
                  <c:v>6.8900000000000003E-2</c:v>
                </c:pt>
                <c:pt idx="15">
                  <c:v>7.0099999999999996E-2</c:v>
                </c:pt>
                <c:pt idx="16">
                  <c:v>7.2800000000000004E-2</c:v>
                </c:pt>
                <c:pt idx="17">
                  <c:v>7.2999999999999995E-2</c:v>
                </c:pt>
                <c:pt idx="18">
                  <c:v>5.8099999999999999E-2</c:v>
                </c:pt>
                <c:pt idx="19">
                  <c:v>4.4400000000000002E-2</c:v>
                </c:pt>
                <c:pt idx="20">
                  <c:v>3.4299999999999997E-2</c:v>
                </c:pt>
                <c:pt idx="21">
                  <c:v>2.7400000000000001E-2</c:v>
                </c:pt>
                <c:pt idx="22">
                  <c:v>2.0299999999999999E-2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A-4B18-959A-CDF10310D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169445418512969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FF8-484D-86C2-B17E7B39266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1.1000000000000001</c:v>
                </c:pt>
                <c:pt idx="3">
                  <c:v>1.03</c:v>
                </c:pt>
                <c:pt idx="4">
                  <c:v>1.01</c:v>
                </c:pt>
                <c:pt idx="5">
                  <c:v>1</c:v>
                </c:pt>
                <c:pt idx="6">
                  <c:v>0.95</c:v>
                </c:pt>
                <c:pt idx="7">
                  <c:v>0.98</c:v>
                </c:pt>
                <c:pt idx="8">
                  <c:v>0.97</c:v>
                </c:pt>
                <c:pt idx="9">
                  <c:v>0.99</c:v>
                </c:pt>
                <c:pt idx="10">
                  <c:v>0.96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84D-86C2-B17E7B39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#,##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29'!$B$5:$B$28</c:f>
              <c:numCache>
                <c:formatCode>0.00%</c:formatCode>
                <c:ptCount val="24"/>
                <c:pt idx="0">
                  <c:v>3.8765100671140939E-3</c:v>
                </c:pt>
                <c:pt idx="1">
                  <c:v>2.2442953020134233E-3</c:v>
                </c:pt>
                <c:pt idx="2">
                  <c:v>1.5812080536912751E-3</c:v>
                </c:pt>
                <c:pt idx="3">
                  <c:v>1.1731543624161074E-3</c:v>
                </c:pt>
                <c:pt idx="4">
                  <c:v>1.5812080536912751E-3</c:v>
                </c:pt>
                <c:pt idx="5">
                  <c:v>4.1315436241610732E-3</c:v>
                </c:pt>
                <c:pt idx="6">
                  <c:v>1.1374496644295301E-2</c:v>
                </c:pt>
                <c:pt idx="7">
                  <c:v>2.356510067114094E-2</c:v>
                </c:pt>
                <c:pt idx="8">
                  <c:v>2.922684563758389E-2</c:v>
                </c:pt>
                <c:pt idx="9">
                  <c:v>2.9328859060402685E-2</c:v>
                </c:pt>
                <c:pt idx="10">
                  <c:v>3.014496644295302E-2</c:v>
                </c:pt>
                <c:pt idx="11">
                  <c:v>3.2083221476510063E-2</c:v>
                </c:pt>
                <c:pt idx="12">
                  <c:v>3.4990604026845631E-2</c:v>
                </c:pt>
                <c:pt idx="13">
                  <c:v>3.5806711409395973E-2</c:v>
                </c:pt>
                <c:pt idx="14">
                  <c:v>3.5857718120805369E-2</c:v>
                </c:pt>
                <c:pt idx="15">
                  <c:v>3.8306040268456375E-2</c:v>
                </c:pt>
                <c:pt idx="16">
                  <c:v>4.0805369127516776E-2</c:v>
                </c:pt>
                <c:pt idx="17">
                  <c:v>4.0193288590604025E-2</c:v>
                </c:pt>
                <c:pt idx="18">
                  <c:v>3.5500671140939591E-2</c:v>
                </c:pt>
                <c:pt idx="19">
                  <c:v>2.6574496644295301E-2</c:v>
                </c:pt>
                <c:pt idx="20">
                  <c:v>1.9076510067114093E-2</c:v>
                </c:pt>
                <c:pt idx="21">
                  <c:v>1.4893959731543626E-2</c:v>
                </c:pt>
                <c:pt idx="22">
                  <c:v>1.0966442953020133E-2</c:v>
                </c:pt>
                <c:pt idx="23">
                  <c:v>6.783892617449664E-3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DBB-ADD6-38998D84A82A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29'!$C$5:$C$28</c:f>
              <c:numCache>
                <c:formatCode>0.00%</c:formatCode>
                <c:ptCount val="24"/>
                <c:pt idx="0">
                  <c:v>4.1154362416107376E-3</c:v>
                </c:pt>
                <c:pt idx="1">
                  <c:v>3.1355704697986577E-3</c:v>
                </c:pt>
                <c:pt idx="2">
                  <c:v>2.4496644295302012E-3</c:v>
                </c:pt>
                <c:pt idx="3">
                  <c:v>1.5187919463087248E-3</c:v>
                </c:pt>
                <c:pt idx="4">
                  <c:v>1.616778523489933E-3</c:v>
                </c:pt>
                <c:pt idx="5">
                  <c:v>4.7523489932885911E-3</c:v>
                </c:pt>
                <c:pt idx="6">
                  <c:v>1.5432885906040267E-2</c:v>
                </c:pt>
                <c:pt idx="7">
                  <c:v>2.7779194630872486E-2</c:v>
                </c:pt>
                <c:pt idx="8">
                  <c:v>3.1894630872483225E-2</c:v>
                </c:pt>
                <c:pt idx="9">
                  <c:v>3.0767785234899325E-2</c:v>
                </c:pt>
                <c:pt idx="10">
                  <c:v>3.032684563758389E-2</c:v>
                </c:pt>
                <c:pt idx="11">
                  <c:v>3.1110738255033559E-2</c:v>
                </c:pt>
                <c:pt idx="12">
                  <c:v>3.2433557046979866E-2</c:v>
                </c:pt>
                <c:pt idx="13">
                  <c:v>3.2384563758389266E-2</c:v>
                </c:pt>
                <c:pt idx="14">
                  <c:v>3.2923489932885901E-2</c:v>
                </c:pt>
                <c:pt idx="15">
                  <c:v>3.4540268456375839E-2</c:v>
                </c:pt>
                <c:pt idx="16">
                  <c:v>3.6597986577181212E-2</c:v>
                </c:pt>
                <c:pt idx="17">
                  <c:v>3.6744966442953018E-2</c:v>
                </c:pt>
                <c:pt idx="18">
                  <c:v>2.9542953020134228E-2</c:v>
                </c:pt>
                <c:pt idx="19">
                  <c:v>2.1899999999999999E-2</c:v>
                </c:pt>
                <c:pt idx="20">
                  <c:v>1.7392617449664426E-2</c:v>
                </c:pt>
                <c:pt idx="21">
                  <c:v>1.4208053691275169E-2</c:v>
                </c:pt>
                <c:pt idx="22">
                  <c:v>9.8966442953020133E-3</c:v>
                </c:pt>
                <c:pt idx="23">
                  <c:v>6.4181208053691284E-3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DBB-ADD6-38998D84A82A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29'!$D$5:$D$28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5.4000000000000003E-3</c:v>
                </c:pt>
                <c:pt idx="2">
                  <c:v>4.1000000000000003E-3</c:v>
                </c:pt>
                <c:pt idx="3">
                  <c:v>2.7000000000000001E-3</c:v>
                </c:pt>
                <c:pt idx="4">
                  <c:v>3.2000000000000002E-3</c:v>
                </c:pt>
                <c:pt idx="5">
                  <c:v>8.9999999999999993E-3</c:v>
                </c:pt>
                <c:pt idx="6">
                  <c:v>2.7E-2</c:v>
                </c:pt>
                <c:pt idx="7">
                  <c:v>5.1499999999999997E-2</c:v>
                </c:pt>
                <c:pt idx="8">
                  <c:v>6.0900000000000003E-2</c:v>
                </c:pt>
                <c:pt idx="9">
                  <c:v>5.9900000000000002E-2</c:v>
                </c:pt>
                <c:pt idx="10">
                  <c:v>6.0499999999999998E-2</c:v>
                </c:pt>
                <c:pt idx="11">
                  <c:v>6.3200000000000006E-2</c:v>
                </c:pt>
                <c:pt idx="12">
                  <c:v>6.7100000000000007E-2</c:v>
                </c:pt>
                <c:pt idx="13">
                  <c:v>6.8000000000000005E-2</c:v>
                </c:pt>
                <c:pt idx="14">
                  <c:v>6.8599999999999994E-2</c:v>
                </c:pt>
                <c:pt idx="15">
                  <c:v>7.2700000000000001E-2</c:v>
                </c:pt>
                <c:pt idx="16">
                  <c:v>7.7299999999999994E-2</c:v>
                </c:pt>
                <c:pt idx="17">
                  <c:v>7.7200000000000005E-2</c:v>
                </c:pt>
                <c:pt idx="18">
                  <c:v>6.5100000000000005E-2</c:v>
                </c:pt>
                <c:pt idx="19">
                  <c:v>4.8500000000000001E-2</c:v>
                </c:pt>
                <c:pt idx="20">
                  <c:v>3.6600000000000001E-2</c:v>
                </c:pt>
                <c:pt idx="21">
                  <c:v>2.92E-2</c:v>
                </c:pt>
                <c:pt idx="22">
                  <c:v>2.0899999999999998E-2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DBB-ADD6-38998D84A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9894958556376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83E-426B-8FEC-DDC0A542D14C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1.08</c:v>
                </c:pt>
                <c:pt idx="2">
                  <c:v>1.18</c:v>
                </c:pt>
                <c:pt idx="3">
                  <c:v>1.1499999999999999</c:v>
                </c:pt>
                <c:pt idx="4">
                  <c:v>1.1100000000000001</c:v>
                </c:pt>
                <c:pt idx="8">
                  <c:v>0.6</c:v>
                </c:pt>
                <c:pt idx="9">
                  <c:v>0.87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E-426B-8FEC-DDC0A542D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30'!$B$5:$B$28</c:f>
              <c:numCache>
                <c:formatCode>0.00%</c:formatCode>
                <c:ptCount val="24"/>
                <c:pt idx="0">
                  <c:v>2.7444668008048292E-3</c:v>
                </c:pt>
                <c:pt idx="1">
                  <c:v>1.8462776659959759E-3</c:v>
                </c:pt>
                <c:pt idx="2">
                  <c:v>1.5967806841046277E-3</c:v>
                </c:pt>
                <c:pt idx="3">
                  <c:v>1.9460764587525151E-3</c:v>
                </c:pt>
                <c:pt idx="4">
                  <c:v>3.6925553319919519E-3</c:v>
                </c:pt>
                <c:pt idx="5">
                  <c:v>7.4849094567404429E-3</c:v>
                </c:pt>
                <c:pt idx="6">
                  <c:v>1.8213279678068409E-2</c:v>
                </c:pt>
                <c:pt idx="7">
                  <c:v>2.7294969818913481E-2</c:v>
                </c:pt>
                <c:pt idx="8">
                  <c:v>2.7893762575452716E-2</c:v>
                </c:pt>
                <c:pt idx="9">
                  <c:v>2.7344869215291751E-2</c:v>
                </c:pt>
                <c:pt idx="10">
                  <c:v>3.0338832997987925E-2</c:v>
                </c:pt>
                <c:pt idx="11">
                  <c:v>3.3133199195171027E-2</c:v>
                </c:pt>
                <c:pt idx="12">
                  <c:v>3.5827766599597591E-2</c:v>
                </c:pt>
                <c:pt idx="13">
                  <c:v>3.6825754527162975E-2</c:v>
                </c:pt>
                <c:pt idx="14">
                  <c:v>3.7674044265593558E-2</c:v>
                </c:pt>
                <c:pt idx="15">
                  <c:v>3.8073239436619721E-2</c:v>
                </c:pt>
                <c:pt idx="16">
                  <c:v>3.7574245472837026E-2</c:v>
                </c:pt>
                <c:pt idx="17">
                  <c:v>3.4630181086519114E-2</c:v>
                </c:pt>
                <c:pt idx="18">
                  <c:v>2.8292957746478876E-2</c:v>
                </c:pt>
                <c:pt idx="19">
                  <c:v>2.1855935613682091E-2</c:v>
                </c:pt>
                <c:pt idx="20">
                  <c:v>1.7614486921529175E-2</c:v>
                </c:pt>
                <c:pt idx="21">
                  <c:v>1.3273239436619717E-2</c:v>
                </c:pt>
                <c:pt idx="22">
                  <c:v>8.9319919517102612E-3</c:v>
                </c:pt>
                <c:pt idx="23">
                  <c:v>4.8901408450704228E-3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3-48EF-ABD8-3D63AFE6DB0B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30'!$C$5:$C$28</c:f>
              <c:numCache>
                <c:formatCode>0.00%</c:formatCode>
                <c:ptCount val="24"/>
                <c:pt idx="0">
                  <c:v>3.1062374245472836E-3</c:v>
                </c:pt>
                <c:pt idx="1">
                  <c:v>2.0541247484909459E-3</c:v>
                </c:pt>
                <c:pt idx="2">
                  <c:v>1.4028169014084506E-3</c:v>
                </c:pt>
                <c:pt idx="3">
                  <c:v>1.5030181086519115E-3</c:v>
                </c:pt>
                <c:pt idx="4">
                  <c:v>2.3046277665995972E-3</c:v>
                </c:pt>
                <c:pt idx="5">
                  <c:v>5.5611670020120725E-3</c:v>
                </c:pt>
                <c:pt idx="6">
                  <c:v>1.5080281690140845E-2</c:v>
                </c:pt>
                <c:pt idx="7">
                  <c:v>2.7104426559356139E-2</c:v>
                </c:pt>
                <c:pt idx="8">
                  <c:v>3.1162575452716296E-2</c:v>
                </c:pt>
                <c:pt idx="9">
                  <c:v>3.1613480885311872E-2</c:v>
                </c:pt>
                <c:pt idx="10">
                  <c:v>3.3567404426559359E-2</c:v>
                </c:pt>
                <c:pt idx="11">
                  <c:v>3.6122535211267605E-2</c:v>
                </c:pt>
                <c:pt idx="12">
                  <c:v>3.7224748490945675E-2</c:v>
                </c:pt>
                <c:pt idx="13">
                  <c:v>3.6072434607645872E-2</c:v>
                </c:pt>
                <c:pt idx="14">
                  <c:v>3.5872032193158952E-2</c:v>
                </c:pt>
                <c:pt idx="15">
                  <c:v>3.6874044265593556E-2</c:v>
                </c:pt>
                <c:pt idx="16">
                  <c:v>3.8076458752515085E-2</c:v>
                </c:pt>
                <c:pt idx="17">
                  <c:v>3.6573440643863177E-2</c:v>
                </c:pt>
                <c:pt idx="18">
                  <c:v>2.7405030181086518E-2</c:v>
                </c:pt>
                <c:pt idx="19">
                  <c:v>2.2044265593561367E-2</c:v>
                </c:pt>
                <c:pt idx="20">
                  <c:v>1.5781690140845069E-2</c:v>
                </c:pt>
                <c:pt idx="21">
                  <c:v>1.1473038229376259E-2</c:v>
                </c:pt>
                <c:pt idx="22">
                  <c:v>7.8156941649899399E-3</c:v>
                </c:pt>
                <c:pt idx="23">
                  <c:v>5.3607645875251514E-3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3-48EF-ABD8-3D63AFE6DB0B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30'!$D$5:$D$28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3.3999999999999998E-3</c:v>
                </c:pt>
                <c:pt idx="4">
                  <c:v>6.0000000000000001E-3</c:v>
                </c:pt>
                <c:pt idx="5">
                  <c:v>1.3100000000000001E-2</c:v>
                </c:pt>
                <c:pt idx="6">
                  <c:v>3.32E-2</c:v>
                </c:pt>
                <c:pt idx="7">
                  <c:v>5.4300000000000001E-2</c:v>
                </c:pt>
                <c:pt idx="8">
                  <c:v>5.8999999999999997E-2</c:v>
                </c:pt>
                <c:pt idx="9">
                  <c:v>5.8900000000000001E-2</c:v>
                </c:pt>
                <c:pt idx="10">
                  <c:v>6.3899999999999998E-2</c:v>
                </c:pt>
                <c:pt idx="11">
                  <c:v>6.93E-2</c:v>
                </c:pt>
                <c:pt idx="12">
                  <c:v>7.3099999999999998E-2</c:v>
                </c:pt>
                <c:pt idx="13">
                  <c:v>7.2900000000000006E-2</c:v>
                </c:pt>
                <c:pt idx="14">
                  <c:v>7.3599999999999999E-2</c:v>
                </c:pt>
                <c:pt idx="15">
                  <c:v>7.4899999999999994E-2</c:v>
                </c:pt>
                <c:pt idx="16">
                  <c:v>7.5600000000000001E-2</c:v>
                </c:pt>
                <c:pt idx="17">
                  <c:v>7.1199999999999999E-2</c:v>
                </c:pt>
                <c:pt idx="18">
                  <c:v>5.57E-2</c:v>
                </c:pt>
                <c:pt idx="19">
                  <c:v>4.3900000000000002E-2</c:v>
                </c:pt>
                <c:pt idx="20">
                  <c:v>3.3399999999999999E-2</c:v>
                </c:pt>
                <c:pt idx="21">
                  <c:v>2.4799999999999999E-2</c:v>
                </c:pt>
                <c:pt idx="22">
                  <c:v>1.6799999999999999E-2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3-48EF-ABD8-3D63AFE6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93-49D0-BD01-1FA1BE8C759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1">
                  <c:v>1.1299999999999999</c:v>
                </c:pt>
                <c:pt idx="2">
                  <c:v>1.1200000000000001</c:v>
                </c:pt>
                <c:pt idx="3">
                  <c:v>1.07</c:v>
                </c:pt>
                <c:pt idx="4">
                  <c:v>1.03</c:v>
                </c:pt>
                <c:pt idx="5">
                  <c:v>0.99</c:v>
                </c:pt>
                <c:pt idx="6">
                  <c:v>0.95</c:v>
                </c:pt>
                <c:pt idx="7">
                  <c:v>0.93</c:v>
                </c:pt>
                <c:pt idx="8">
                  <c:v>1.02</c:v>
                </c:pt>
                <c:pt idx="9">
                  <c:v>1.06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3-49D0-BD01-1FA1BE8C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31'!$B$5:$B$28</c:f>
              <c:numCache>
                <c:formatCode>0.00%</c:formatCode>
                <c:ptCount val="24"/>
                <c:pt idx="0">
                  <c:v>3.1314705882352942E-3</c:v>
                </c:pt>
                <c:pt idx="1">
                  <c:v>2.0379411764705883E-3</c:v>
                </c:pt>
                <c:pt idx="2">
                  <c:v>1.6899999999999999E-3</c:v>
                </c:pt>
                <c:pt idx="3">
                  <c:v>2.0379411764705883E-3</c:v>
                </c:pt>
                <c:pt idx="4">
                  <c:v>3.976470588235294E-3</c:v>
                </c:pt>
                <c:pt idx="5">
                  <c:v>7.3564705882352942E-3</c:v>
                </c:pt>
                <c:pt idx="6">
                  <c:v>1.5607647058823528E-2</c:v>
                </c:pt>
                <c:pt idx="7">
                  <c:v>2.5548823529411763E-2</c:v>
                </c:pt>
                <c:pt idx="8">
                  <c:v>2.6045882352941179E-2</c:v>
                </c:pt>
                <c:pt idx="9">
                  <c:v>2.6791470588235295E-2</c:v>
                </c:pt>
                <c:pt idx="10">
                  <c:v>2.9624705882352942E-2</c:v>
                </c:pt>
                <c:pt idx="11">
                  <c:v>3.2209411764705882E-2</c:v>
                </c:pt>
                <c:pt idx="12">
                  <c:v>3.3153823529411763E-2</c:v>
                </c:pt>
                <c:pt idx="13">
                  <c:v>3.4147941176470589E-2</c:v>
                </c:pt>
                <c:pt idx="14">
                  <c:v>3.7329117647058825E-2</c:v>
                </c:pt>
                <c:pt idx="15">
                  <c:v>3.9019117647058829E-2</c:v>
                </c:pt>
                <c:pt idx="16">
                  <c:v>3.6782352941176467E-2</c:v>
                </c:pt>
                <c:pt idx="17">
                  <c:v>3.4495882352941182E-2</c:v>
                </c:pt>
                <c:pt idx="18">
                  <c:v>2.9674411764705883E-2</c:v>
                </c:pt>
                <c:pt idx="19">
                  <c:v>2.6244705882352944E-2</c:v>
                </c:pt>
                <c:pt idx="20">
                  <c:v>1.8987647058823526E-2</c:v>
                </c:pt>
                <c:pt idx="21">
                  <c:v>1.4265588235294117E-2</c:v>
                </c:pt>
                <c:pt idx="22">
                  <c:v>1.0189705882352941E-2</c:v>
                </c:pt>
                <c:pt idx="23">
                  <c:v>6.7102941176470591E-3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E-4C71-9C2C-39EEA2009242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31'!$C$5:$C$28</c:f>
              <c:numCache>
                <c:formatCode>0.00%</c:formatCode>
                <c:ptCount val="24"/>
                <c:pt idx="0">
                  <c:v>3.2691176470588234E-3</c:v>
                </c:pt>
                <c:pt idx="1">
                  <c:v>2.2632352941176466E-3</c:v>
                </c:pt>
                <c:pt idx="2">
                  <c:v>1.4585294117647057E-3</c:v>
                </c:pt>
                <c:pt idx="3">
                  <c:v>1.7099999999999997E-3</c:v>
                </c:pt>
                <c:pt idx="4">
                  <c:v>3.6714705882352943E-3</c:v>
                </c:pt>
                <c:pt idx="5">
                  <c:v>1.0913823529411764E-2</c:v>
                </c:pt>
                <c:pt idx="6">
                  <c:v>2.5951764705882355E-2</c:v>
                </c:pt>
                <c:pt idx="7">
                  <c:v>3.3143823529411767E-2</c:v>
                </c:pt>
                <c:pt idx="8">
                  <c:v>3.3948529411764704E-2</c:v>
                </c:pt>
                <c:pt idx="9">
                  <c:v>3.3646764705882355E-2</c:v>
                </c:pt>
                <c:pt idx="10">
                  <c:v>3.4602352941176473E-2</c:v>
                </c:pt>
                <c:pt idx="11">
                  <c:v>3.3847941176470588E-2</c:v>
                </c:pt>
                <c:pt idx="12">
                  <c:v>3.5205882352941184E-2</c:v>
                </c:pt>
                <c:pt idx="13">
                  <c:v>3.4149705882352943E-2</c:v>
                </c:pt>
                <c:pt idx="14">
                  <c:v>3.3445588235294123E-2</c:v>
                </c:pt>
                <c:pt idx="15">
                  <c:v>3.2238529411764708E-2</c:v>
                </c:pt>
                <c:pt idx="16">
                  <c:v>3.1232647058823532E-2</c:v>
                </c:pt>
                <c:pt idx="17">
                  <c:v>3.1182352941176474E-2</c:v>
                </c:pt>
                <c:pt idx="18">
                  <c:v>2.8466470588235294E-2</c:v>
                </c:pt>
                <c:pt idx="19">
                  <c:v>1.8960882352941175E-2</c:v>
                </c:pt>
                <c:pt idx="20">
                  <c:v>1.4534999999999999E-2</c:v>
                </c:pt>
                <c:pt idx="21">
                  <c:v>1.1215588235294118E-2</c:v>
                </c:pt>
                <c:pt idx="22">
                  <c:v>8.4494117647058824E-3</c:v>
                </c:pt>
                <c:pt idx="23">
                  <c:v>5.331176470588235E-3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E-4C71-9C2C-39EEA2009242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31'!$D$5:$D$28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3.8E-3</c:v>
                </c:pt>
                <c:pt idx="4">
                  <c:v>7.7000000000000002E-3</c:v>
                </c:pt>
                <c:pt idx="5">
                  <c:v>1.83E-2</c:v>
                </c:pt>
                <c:pt idx="6">
                  <c:v>4.1500000000000002E-2</c:v>
                </c:pt>
                <c:pt idx="7">
                  <c:v>5.8700000000000002E-2</c:v>
                </c:pt>
                <c:pt idx="8">
                  <c:v>0.06</c:v>
                </c:pt>
                <c:pt idx="9">
                  <c:v>6.0499999999999998E-2</c:v>
                </c:pt>
                <c:pt idx="10">
                  <c:v>6.4199999999999993E-2</c:v>
                </c:pt>
                <c:pt idx="11">
                  <c:v>6.6000000000000003E-2</c:v>
                </c:pt>
                <c:pt idx="12">
                  <c:v>6.8400000000000002E-2</c:v>
                </c:pt>
                <c:pt idx="13">
                  <c:v>6.83E-2</c:v>
                </c:pt>
                <c:pt idx="14">
                  <c:v>7.0800000000000002E-2</c:v>
                </c:pt>
                <c:pt idx="15">
                  <c:v>7.1099999999999997E-2</c:v>
                </c:pt>
                <c:pt idx="16">
                  <c:v>6.8000000000000005E-2</c:v>
                </c:pt>
                <c:pt idx="17">
                  <c:v>6.5699999999999995E-2</c:v>
                </c:pt>
                <c:pt idx="18">
                  <c:v>5.8099999999999999E-2</c:v>
                </c:pt>
                <c:pt idx="19">
                  <c:v>4.5199999999999997E-2</c:v>
                </c:pt>
                <c:pt idx="20">
                  <c:v>3.3500000000000002E-2</c:v>
                </c:pt>
                <c:pt idx="21">
                  <c:v>2.5499999999999998E-2</c:v>
                </c:pt>
                <c:pt idx="22">
                  <c:v>1.8599999999999998E-2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E-4C71-9C2C-39EEA200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114-427B-9ED6-E568F436C57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1.07</c:v>
                </c:pt>
                <c:pt idx="2">
                  <c:v>1.05</c:v>
                </c:pt>
                <c:pt idx="3">
                  <c:v>1.05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0.96</c:v>
                </c:pt>
                <c:pt idx="8">
                  <c:v>0.94</c:v>
                </c:pt>
                <c:pt idx="9">
                  <c:v>0.98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4-427B-9ED6-E568F436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34'!$B$5:$B$28</c:f>
              <c:numCache>
                <c:formatCode>0.00%</c:formatCode>
                <c:ptCount val="24"/>
                <c:pt idx="0">
                  <c:v>4.122834645669292E-3</c:v>
                </c:pt>
                <c:pt idx="1">
                  <c:v>2.52992125984252E-3</c:v>
                </c:pt>
                <c:pt idx="2">
                  <c:v>1.8271653543307086E-3</c:v>
                </c:pt>
                <c:pt idx="3">
                  <c:v>2.2956692913385823E-3</c:v>
                </c:pt>
                <c:pt idx="4">
                  <c:v>3.8417322834645674E-3</c:v>
                </c:pt>
                <c:pt idx="5">
                  <c:v>8.526771653543307E-3</c:v>
                </c:pt>
                <c:pt idx="6">
                  <c:v>1.9114960629921261E-2</c:v>
                </c:pt>
                <c:pt idx="7">
                  <c:v>3.2139370078740154E-2</c:v>
                </c:pt>
                <c:pt idx="8">
                  <c:v>3.6683858267716536E-2</c:v>
                </c:pt>
                <c:pt idx="9">
                  <c:v>3.2654724409448818E-2</c:v>
                </c:pt>
                <c:pt idx="10">
                  <c:v>2.8953543307086611E-2</c:v>
                </c:pt>
                <c:pt idx="11">
                  <c:v>2.8157086614173231E-2</c:v>
                </c:pt>
                <c:pt idx="12">
                  <c:v>2.8016535433070866E-2</c:v>
                </c:pt>
                <c:pt idx="13">
                  <c:v>2.843818897637795E-2</c:v>
                </c:pt>
                <c:pt idx="14">
                  <c:v>2.8672440944881888E-2</c:v>
                </c:pt>
                <c:pt idx="15">
                  <c:v>2.8859842519685042E-2</c:v>
                </c:pt>
                <c:pt idx="16">
                  <c:v>2.9094094488188976E-2</c:v>
                </c:pt>
                <c:pt idx="17">
                  <c:v>2.8812992125984253E-2</c:v>
                </c:pt>
                <c:pt idx="18">
                  <c:v>2.7126377952755906E-2</c:v>
                </c:pt>
                <c:pt idx="19">
                  <c:v>2.2675590551181103E-2</c:v>
                </c:pt>
                <c:pt idx="20">
                  <c:v>1.7240944881889764E-2</c:v>
                </c:pt>
                <c:pt idx="21">
                  <c:v>1.2883858267716536E-2</c:v>
                </c:pt>
                <c:pt idx="22">
                  <c:v>9.5106299212598423E-3</c:v>
                </c:pt>
                <c:pt idx="23">
                  <c:v>6.3716535433070865E-3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0-4BAB-8807-FCB70DF88FBE}"/>
            </c:ext>
          </c:extLst>
        </c:ser>
        <c:ser>
          <c:idx val="1"/>
          <c:order val="1"/>
          <c:tx>
            <c:strRef>
              <c:f>'PCS 34'!$C$4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34'!$C$5:$C$28</c:f>
              <c:numCache>
                <c:formatCode>0.00%</c:formatCode>
                <c:ptCount val="24"/>
                <c:pt idx="0">
                  <c:v>6.9094488188976375E-3</c:v>
                </c:pt>
                <c:pt idx="1">
                  <c:v>4.4645669291338581E-3</c:v>
                </c:pt>
                <c:pt idx="2">
                  <c:v>3.0295275590551183E-3</c:v>
                </c:pt>
                <c:pt idx="3">
                  <c:v>2.5511811023622047E-3</c:v>
                </c:pt>
                <c:pt idx="4">
                  <c:v>2.1791338582677166E-3</c:v>
                </c:pt>
                <c:pt idx="5">
                  <c:v>4.09251968503937E-3</c:v>
                </c:pt>
                <c:pt idx="6">
                  <c:v>1.0151574803149604E-2</c:v>
                </c:pt>
                <c:pt idx="7">
                  <c:v>2.1791338582677164E-2</c:v>
                </c:pt>
                <c:pt idx="8">
                  <c:v>2.6362204724409449E-2</c:v>
                </c:pt>
                <c:pt idx="9">
                  <c:v>2.7690944881889765E-2</c:v>
                </c:pt>
                <c:pt idx="10">
                  <c:v>2.7E-2</c:v>
                </c:pt>
                <c:pt idx="11">
                  <c:v>2.8169291338582678E-2</c:v>
                </c:pt>
                <c:pt idx="12">
                  <c:v>3.0188976377952759E-2</c:v>
                </c:pt>
                <c:pt idx="13">
                  <c:v>3.2527559055118109E-2</c:v>
                </c:pt>
                <c:pt idx="14">
                  <c:v>3.3750000000000002E-2</c:v>
                </c:pt>
                <c:pt idx="15">
                  <c:v>3.7151574803149609E-2</c:v>
                </c:pt>
                <c:pt idx="16">
                  <c:v>4.1722440944881888E-2</c:v>
                </c:pt>
                <c:pt idx="17">
                  <c:v>4.5814960629921263E-2</c:v>
                </c:pt>
                <c:pt idx="18">
                  <c:v>4.4220472440944882E-2</c:v>
                </c:pt>
                <c:pt idx="19">
                  <c:v>3.2899606299212597E-2</c:v>
                </c:pt>
                <c:pt idx="20">
                  <c:v>2.4501968503937009E-2</c:v>
                </c:pt>
                <c:pt idx="21">
                  <c:v>1.9346456692913388E-2</c:v>
                </c:pt>
                <c:pt idx="22">
                  <c:v>1.450984251968504E-2</c:v>
                </c:pt>
                <c:pt idx="23">
                  <c:v>1.0417322834645668E-2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0-4BAB-8807-FCB70DF88FBE}"/>
            </c:ext>
          </c:extLst>
        </c:ser>
        <c:ser>
          <c:idx val="2"/>
          <c:order val="2"/>
          <c:tx>
            <c:strRef>
              <c:f>'PCS 34'!$D$4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34'!$D$5:$D$28</c:f>
              <c:numCache>
                <c:formatCode>0.00%</c:formatCode>
                <c:ptCount val="24"/>
                <c:pt idx="0">
                  <c:v>1.0999999999999999E-2</c:v>
                </c:pt>
                <c:pt idx="1">
                  <c:v>7.0000000000000001E-3</c:v>
                </c:pt>
                <c:pt idx="2">
                  <c:v>4.8999999999999998E-3</c:v>
                </c:pt>
                <c:pt idx="3">
                  <c:v>4.8999999999999998E-3</c:v>
                </c:pt>
                <c:pt idx="4">
                  <c:v>6.1000000000000004E-3</c:v>
                </c:pt>
                <c:pt idx="5">
                  <c:v>1.26E-2</c:v>
                </c:pt>
                <c:pt idx="6">
                  <c:v>2.93E-2</c:v>
                </c:pt>
                <c:pt idx="7">
                  <c:v>5.3900000000000003E-2</c:v>
                </c:pt>
                <c:pt idx="8">
                  <c:v>6.3100000000000003E-2</c:v>
                </c:pt>
                <c:pt idx="9">
                  <c:v>6.0299999999999999E-2</c:v>
                </c:pt>
                <c:pt idx="10">
                  <c:v>5.6000000000000001E-2</c:v>
                </c:pt>
                <c:pt idx="11">
                  <c:v>5.6300000000000003E-2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6.2399999999999997E-2</c:v>
                </c:pt>
                <c:pt idx="15">
                  <c:v>6.6000000000000003E-2</c:v>
                </c:pt>
                <c:pt idx="16">
                  <c:v>7.0800000000000002E-2</c:v>
                </c:pt>
                <c:pt idx="17">
                  <c:v>7.46E-2</c:v>
                </c:pt>
                <c:pt idx="18">
                  <c:v>7.1300000000000002E-2</c:v>
                </c:pt>
                <c:pt idx="19">
                  <c:v>5.5599999999999997E-2</c:v>
                </c:pt>
                <c:pt idx="20">
                  <c:v>4.1700000000000001E-2</c:v>
                </c:pt>
                <c:pt idx="21">
                  <c:v>3.2199999999999999E-2</c:v>
                </c:pt>
                <c:pt idx="22">
                  <c:v>2.4E-2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0-4BAB-8807-FCB70DF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78E-4D44-89A5-40A51721B2E0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0.94</c:v>
                </c:pt>
                <c:pt idx="7">
                  <c:v>0.92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D44-89A5-40A51721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69E-4508-96A5-3E7BE0A42809}"/>
            </c:ext>
          </c:extLst>
        </c:ser>
        <c:ser>
          <c:idx val="1"/>
          <c:order val="1"/>
          <c:tx>
            <c:strRef>
              <c:f>'PCS 34'!$H$4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34'!$H$5:$H$16</c:f>
              <c:numCache>
                <c:formatCode>0.00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1.05</c:v>
                </c:pt>
                <c:pt idx="3">
                  <c:v>1.02</c:v>
                </c:pt>
                <c:pt idx="4">
                  <c:v>1</c:v>
                </c:pt>
                <c:pt idx="5">
                  <c:v>0.99</c:v>
                </c:pt>
                <c:pt idx="6">
                  <c:v>0.95</c:v>
                </c:pt>
                <c:pt idx="7">
                  <c:v>0.98</c:v>
                </c:pt>
                <c:pt idx="8">
                  <c:v>0.98</c:v>
                </c:pt>
                <c:pt idx="9">
                  <c:v>1.01</c:v>
                </c:pt>
                <c:pt idx="10">
                  <c:v>1.01</c:v>
                </c:pt>
                <c:pt idx="11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508-96A5-3E7BE0A4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35'!$B$5:$B$28</c:f>
              <c:numCache>
                <c:formatCode>0.00%</c:formatCode>
                <c:ptCount val="24"/>
                <c:pt idx="0">
                  <c:v>2.4307692307692303E-3</c:v>
                </c:pt>
                <c:pt idx="1">
                  <c:v>1.6711538461538461E-3</c:v>
                </c:pt>
                <c:pt idx="2">
                  <c:v>1.2153846153846151E-3</c:v>
                </c:pt>
                <c:pt idx="3">
                  <c:v>1.0128205128205128E-3</c:v>
                </c:pt>
                <c:pt idx="4">
                  <c:v>1.5192307692307692E-3</c:v>
                </c:pt>
                <c:pt idx="5">
                  <c:v>3.8993589743589749E-3</c:v>
                </c:pt>
                <c:pt idx="6">
                  <c:v>1.2153846153846154E-2</c:v>
                </c:pt>
                <c:pt idx="7">
                  <c:v>2.5877564102564102E-2</c:v>
                </c:pt>
                <c:pt idx="8">
                  <c:v>2.6941025641025639E-2</c:v>
                </c:pt>
                <c:pt idx="9">
                  <c:v>2.6991666666666667E-2</c:v>
                </c:pt>
                <c:pt idx="10">
                  <c:v>2.9270512820512819E-2</c:v>
                </c:pt>
                <c:pt idx="11">
                  <c:v>3.251153846153846E-2</c:v>
                </c:pt>
                <c:pt idx="12">
                  <c:v>3.4587820512820514E-2</c:v>
                </c:pt>
                <c:pt idx="13">
                  <c:v>3.6208333333333328E-2</c:v>
                </c:pt>
                <c:pt idx="14">
                  <c:v>3.9905128205128204E-2</c:v>
                </c:pt>
                <c:pt idx="15">
                  <c:v>4.4007051282051284E-2</c:v>
                </c:pt>
                <c:pt idx="16">
                  <c:v>4.8969871794871792E-2</c:v>
                </c:pt>
                <c:pt idx="17">
                  <c:v>4.5576923076923077E-2</c:v>
                </c:pt>
                <c:pt idx="18">
                  <c:v>2.9017307692307689E-2</c:v>
                </c:pt>
                <c:pt idx="19">
                  <c:v>2.1269230769230769E-2</c:v>
                </c:pt>
                <c:pt idx="20">
                  <c:v>1.5496153846153845E-2</c:v>
                </c:pt>
                <c:pt idx="21">
                  <c:v>1.1495512820512822E-2</c:v>
                </c:pt>
                <c:pt idx="22">
                  <c:v>8.6089743589743591E-3</c:v>
                </c:pt>
                <c:pt idx="23">
                  <c:v>5.8237179487179488E-3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D-48C1-B242-A58197A3B4EA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35'!$C$5:$C$28</c:f>
              <c:numCache>
                <c:formatCode>0.00%</c:formatCode>
                <c:ptCount val="24"/>
                <c:pt idx="0">
                  <c:v>2.0237179487179488E-3</c:v>
                </c:pt>
                <c:pt idx="1">
                  <c:v>1.2833333333333334E-3</c:v>
                </c:pt>
                <c:pt idx="2">
                  <c:v>1.1846153846153844E-3</c:v>
                </c:pt>
                <c:pt idx="3">
                  <c:v>1.4314102564102562E-3</c:v>
                </c:pt>
                <c:pt idx="4">
                  <c:v>2.4185897435897432E-3</c:v>
                </c:pt>
                <c:pt idx="5">
                  <c:v>7.6012820512820515E-3</c:v>
                </c:pt>
                <c:pt idx="6">
                  <c:v>2.5419871794871794E-2</c:v>
                </c:pt>
                <c:pt idx="7">
                  <c:v>3.8154487179487176E-2</c:v>
                </c:pt>
                <c:pt idx="8">
                  <c:v>3.7957051282051284E-2</c:v>
                </c:pt>
                <c:pt idx="9">
                  <c:v>3.4896794871794874E-2</c:v>
                </c:pt>
                <c:pt idx="10">
                  <c:v>3.2428846153846148E-2</c:v>
                </c:pt>
                <c:pt idx="11">
                  <c:v>3.1984615384615382E-2</c:v>
                </c:pt>
                <c:pt idx="12">
                  <c:v>3.4107051282051278E-2</c:v>
                </c:pt>
                <c:pt idx="13">
                  <c:v>3.3514743589743594E-2</c:v>
                </c:pt>
                <c:pt idx="14">
                  <c:v>3.5883974358974356E-2</c:v>
                </c:pt>
                <c:pt idx="15">
                  <c:v>3.4501923076923076E-2</c:v>
                </c:pt>
                <c:pt idx="16">
                  <c:v>3.3564102564102569E-2</c:v>
                </c:pt>
                <c:pt idx="17">
                  <c:v>3.2873076923076928E-2</c:v>
                </c:pt>
                <c:pt idx="18">
                  <c:v>2.4926282051282053E-2</c:v>
                </c:pt>
                <c:pt idx="19">
                  <c:v>1.6732692307692306E-2</c:v>
                </c:pt>
                <c:pt idx="20">
                  <c:v>1.1994230769230767E-2</c:v>
                </c:pt>
                <c:pt idx="21">
                  <c:v>9.1314102564102554E-3</c:v>
                </c:pt>
                <c:pt idx="22">
                  <c:v>6.1205128205128198E-3</c:v>
                </c:pt>
                <c:pt idx="23">
                  <c:v>3.4551282051282052E-3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D-48C1-B242-A58197A3B4EA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35'!$D$5:$D$28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3.8999999999999998E-3</c:v>
                </c:pt>
                <c:pt idx="5">
                  <c:v>1.15E-2</c:v>
                </c:pt>
                <c:pt idx="6">
                  <c:v>3.7499999999999999E-2</c:v>
                </c:pt>
                <c:pt idx="7">
                  <c:v>6.4000000000000001E-2</c:v>
                </c:pt>
                <c:pt idx="8">
                  <c:v>6.4799999999999996E-2</c:v>
                </c:pt>
                <c:pt idx="9">
                  <c:v>6.1800000000000001E-2</c:v>
                </c:pt>
                <c:pt idx="10">
                  <c:v>6.1699999999999998E-2</c:v>
                </c:pt>
                <c:pt idx="11">
                  <c:v>6.4500000000000002E-2</c:v>
                </c:pt>
                <c:pt idx="12">
                  <c:v>6.8699999999999997E-2</c:v>
                </c:pt>
                <c:pt idx="13">
                  <c:v>6.9699999999999998E-2</c:v>
                </c:pt>
                <c:pt idx="14">
                  <c:v>7.5800000000000006E-2</c:v>
                </c:pt>
                <c:pt idx="15">
                  <c:v>7.85E-2</c:v>
                </c:pt>
                <c:pt idx="16">
                  <c:v>8.2600000000000007E-2</c:v>
                </c:pt>
                <c:pt idx="17">
                  <c:v>7.85E-2</c:v>
                </c:pt>
                <c:pt idx="18">
                  <c:v>5.3900000000000003E-2</c:v>
                </c:pt>
                <c:pt idx="19">
                  <c:v>3.7999999999999999E-2</c:v>
                </c:pt>
                <c:pt idx="20">
                  <c:v>2.75E-2</c:v>
                </c:pt>
                <c:pt idx="21">
                  <c:v>2.06E-2</c:v>
                </c:pt>
                <c:pt idx="22">
                  <c:v>1.4800000000000001E-2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D-48C1-B242-A58197A3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09-45E2-BF27-4C6FC8C365E8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1.05</c:v>
                </c:pt>
                <c:pt idx="1">
                  <c:v>1.1399999999999999</c:v>
                </c:pt>
                <c:pt idx="2" formatCode="General">
                  <c:v>1.08</c:v>
                </c:pt>
                <c:pt idx="3" formatCode="General">
                  <c:v>1.1100000000000001</c:v>
                </c:pt>
                <c:pt idx="4" formatCode="General">
                  <c:v>1</c:v>
                </c:pt>
                <c:pt idx="5" formatCode="General">
                  <c:v>0.88</c:v>
                </c:pt>
                <c:pt idx="6" formatCode="General">
                  <c:v>0.92</c:v>
                </c:pt>
                <c:pt idx="7" formatCode="General">
                  <c:v>0.95</c:v>
                </c:pt>
                <c:pt idx="8" formatCode="General">
                  <c:v>0.92</c:v>
                </c:pt>
                <c:pt idx="9" formatCode="General">
                  <c:v>1</c:v>
                </c:pt>
                <c:pt idx="10" formatCode="General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5E2-BF27-4C6FC8C3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36'!$B$5:$B$28</c:f>
              <c:numCache>
                <c:formatCode>0.00%</c:formatCode>
                <c:ptCount val="24"/>
                <c:pt idx="0">
                  <c:v>5.6312195121951229E-3</c:v>
                </c:pt>
                <c:pt idx="1">
                  <c:v>5.3268292682926831E-3</c:v>
                </c:pt>
                <c:pt idx="2">
                  <c:v>6.1892682926829269E-3</c:v>
                </c:pt>
                <c:pt idx="3">
                  <c:v>7.0517073170731706E-3</c:v>
                </c:pt>
                <c:pt idx="4">
                  <c:v>7.9141463414634135E-3</c:v>
                </c:pt>
                <c:pt idx="5">
                  <c:v>9.5882926829268297E-3</c:v>
                </c:pt>
                <c:pt idx="6">
                  <c:v>1.2784390243902438E-2</c:v>
                </c:pt>
                <c:pt idx="7">
                  <c:v>1.8263414634146342E-2</c:v>
                </c:pt>
                <c:pt idx="8">
                  <c:v>2.4300487804878049E-2</c:v>
                </c:pt>
                <c:pt idx="9">
                  <c:v>2.8511219512195124E-2</c:v>
                </c:pt>
                <c:pt idx="10">
                  <c:v>3.1200000000000002E-2</c:v>
                </c:pt>
                <c:pt idx="11">
                  <c:v>3.0743414634146343E-2</c:v>
                </c:pt>
                <c:pt idx="12">
                  <c:v>3.2366829268292679E-2</c:v>
                </c:pt>
                <c:pt idx="13">
                  <c:v>3.3482926829268289E-2</c:v>
                </c:pt>
                <c:pt idx="14">
                  <c:v>3.7084878048780488E-2</c:v>
                </c:pt>
                <c:pt idx="15">
                  <c:v>4.078829268292683E-2</c:v>
                </c:pt>
                <c:pt idx="16">
                  <c:v>4.1092682926829265E-2</c:v>
                </c:pt>
                <c:pt idx="17">
                  <c:v>3.7744390243902436E-2</c:v>
                </c:pt>
                <c:pt idx="18">
                  <c:v>2.9982439024390243E-2</c:v>
                </c:pt>
                <c:pt idx="19">
                  <c:v>2.2524878048780492E-2</c:v>
                </c:pt>
                <c:pt idx="20">
                  <c:v>1.5929756097560973E-2</c:v>
                </c:pt>
                <c:pt idx="21">
                  <c:v>1.2277073170731708E-2</c:v>
                </c:pt>
                <c:pt idx="22">
                  <c:v>9.1317073170731709E-3</c:v>
                </c:pt>
                <c:pt idx="23">
                  <c:v>7.2546341463414635E-3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E-403F-8182-A5D39EF96DC6}"/>
            </c:ext>
          </c:extLst>
        </c:ser>
        <c:ser>
          <c:idx val="1"/>
          <c:order val="1"/>
          <c:tx>
            <c:strRef>
              <c:f>'PCS 36'!$C$4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36'!$C$5:$C$28</c:f>
              <c:numCache>
                <c:formatCode>0.00%</c:formatCode>
                <c:ptCount val="24"/>
                <c:pt idx="0">
                  <c:v>5.8136585365853657E-3</c:v>
                </c:pt>
                <c:pt idx="1">
                  <c:v>6.1092682926829267E-3</c:v>
                </c:pt>
                <c:pt idx="2">
                  <c:v>6.6512195121951213E-3</c:v>
                </c:pt>
                <c:pt idx="3">
                  <c:v>7.5380487804878049E-3</c:v>
                </c:pt>
                <c:pt idx="4">
                  <c:v>8.3756097560975622E-3</c:v>
                </c:pt>
                <c:pt idx="5">
                  <c:v>1.1085365853658536E-2</c:v>
                </c:pt>
                <c:pt idx="6">
                  <c:v>2.0446341463414636E-2</c:v>
                </c:pt>
                <c:pt idx="7">
                  <c:v>3.5029756097560975E-2</c:v>
                </c:pt>
                <c:pt idx="8">
                  <c:v>3.8232195121951217E-2</c:v>
                </c:pt>
                <c:pt idx="9">
                  <c:v>3.7099024390243908E-2</c:v>
                </c:pt>
                <c:pt idx="10">
                  <c:v>3.5374634146341469E-2</c:v>
                </c:pt>
                <c:pt idx="11">
                  <c:v>3.1630243902439022E-2</c:v>
                </c:pt>
                <c:pt idx="12">
                  <c:v>3.2172195121951221E-2</c:v>
                </c:pt>
                <c:pt idx="13">
                  <c:v>3.1137560975609758E-2</c:v>
                </c:pt>
                <c:pt idx="14">
                  <c:v>2.9708780487804877E-2</c:v>
                </c:pt>
                <c:pt idx="15">
                  <c:v>2.828E-2</c:v>
                </c:pt>
                <c:pt idx="16">
                  <c:v>2.6654146341463413E-2</c:v>
                </c:pt>
                <c:pt idx="17">
                  <c:v>2.4387804878048782E-2</c:v>
                </c:pt>
                <c:pt idx="18">
                  <c:v>2.1037560975609756E-2</c:v>
                </c:pt>
                <c:pt idx="19">
                  <c:v>1.6406341463414634E-2</c:v>
                </c:pt>
                <c:pt idx="20">
                  <c:v>1.3647317073170731E-2</c:v>
                </c:pt>
                <c:pt idx="21">
                  <c:v>1.0691219512195123E-2</c:v>
                </c:pt>
                <c:pt idx="22">
                  <c:v>8.3756097560975622E-3</c:v>
                </c:pt>
                <c:pt idx="23">
                  <c:v>6.7497560975609758E-3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E-403F-8182-A5D39EF96DC6}"/>
            </c:ext>
          </c:extLst>
        </c:ser>
        <c:ser>
          <c:idx val="2"/>
          <c:order val="2"/>
          <c:tx>
            <c:strRef>
              <c:f>'PCS 36'!$D$4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36'!$D$5:$D$28</c:f>
              <c:numCache>
                <c:formatCode>0.00%</c:formatCode>
                <c:ptCount val="24"/>
                <c:pt idx="0">
                  <c:v>1.14E-2</c:v>
                </c:pt>
                <c:pt idx="1">
                  <c:v>1.14E-2</c:v>
                </c:pt>
                <c:pt idx="2">
                  <c:v>1.2800000000000001E-2</c:v>
                </c:pt>
                <c:pt idx="3">
                  <c:v>1.46E-2</c:v>
                </c:pt>
                <c:pt idx="4">
                  <c:v>1.6299999999999999E-2</c:v>
                </c:pt>
                <c:pt idx="5">
                  <c:v>2.07E-2</c:v>
                </c:pt>
                <c:pt idx="6">
                  <c:v>3.32E-2</c:v>
                </c:pt>
                <c:pt idx="7">
                  <c:v>5.33E-2</c:v>
                </c:pt>
                <c:pt idx="8">
                  <c:v>6.25E-2</c:v>
                </c:pt>
                <c:pt idx="9">
                  <c:v>6.5600000000000006E-2</c:v>
                </c:pt>
                <c:pt idx="10">
                  <c:v>6.6600000000000006E-2</c:v>
                </c:pt>
                <c:pt idx="11">
                  <c:v>6.2399999999999997E-2</c:v>
                </c:pt>
                <c:pt idx="12">
                  <c:v>6.4600000000000005E-2</c:v>
                </c:pt>
                <c:pt idx="13">
                  <c:v>6.4600000000000005E-2</c:v>
                </c:pt>
                <c:pt idx="14">
                  <c:v>6.6799999999999998E-2</c:v>
                </c:pt>
                <c:pt idx="15">
                  <c:v>6.9099999999999995E-2</c:v>
                </c:pt>
                <c:pt idx="16">
                  <c:v>6.7799999999999999E-2</c:v>
                </c:pt>
                <c:pt idx="17">
                  <c:v>6.2199999999999998E-2</c:v>
                </c:pt>
                <c:pt idx="18">
                  <c:v>5.0999999999999997E-2</c:v>
                </c:pt>
                <c:pt idx="19">
                  <c:v>3.8899999999999997E-2</c:v>
                </c:pt>
                <c:pt idx="20">
                  <c:v>2.9600000000000001E-2</c:v>
                </c:pt>
                <c:pt idx="21">
                  <c:v>2.3E-2</c:v>
                </c:pt>
                <c:pt idx="22">
                  <c:v>1.7500000000000002E-2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E-403F-8182-A5D39EF9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8AE-48E6-960A-7F19BAE451DE}"/>
            </c:ext>
          </c:extLst>
        </c:ser>
        <c:ser>
          <c:idx val="1"/>
          <c:order val="1"/>
          <c:tx>
            <c:strRef>
              <c:f>'PCS 36'!$H$4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36'!$H$5:$H$16</c:f>
              <c:numCache>
                <c:formatCode>0.00</c:formatCode>
                <c:ptCount val="12"/>
                <c:pt idx="0">
                  <c:v>1.1200000000000001</c:v>
                </c:pt>
                <c:pt idx="1">
                  <c:v>1.04</c:v>
                </c:pt>
                <c:pt idx="2">
                  <c:v>1.05</c:v>
                </c:pt>
                <c:pt idx="3">
                  <c:v>0.96</c:v>
                </c:pt>
                <c:pt idx="4">
                  <c:v>0.86</c:v>
                </c:pt>
                <c:pt idx="5">
                  <c:v>1.37</c:v>
                </c:pt>
                <c:pt idx="6">
                  <c:v>1.74</c:v>
                </c:pt>
                <c:pt idx="7">
                  <c:v>0.74</c:v>
                </c:pt>
                <c:pt idx="8">
                  <c:v>0.7</c:v>
                </c:pt>
                <c:pt idx="9">
                  <c:v>0.74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E-48E6-960A-7F19BAE4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[4]Sheet1!$B$5:$B$28</c:f>
              <c:numCache>
                <c:formatCode>General</c:formatCode>
                <c:ptCount val="24"/>
                <c:pt idx="0">
                  <c:v>5.6312195121951229E-3</c:v>
                </c:pt>
                <c:pt idx="1">
                  <c:v>5.3268292682926831E-3</c:v>
                </c:pt>
                <c:pt idx="2">
                  <c:v>6.1892682926829269E-3</c:v>
                </c:pt>
                <c:pt idx="3">
                  <c:v>7.0517073170731706E-3</c:v>
                </c:pt>
                <c:pt idx="4">
                  <c:v>7.9141463414634135E-3</c:v>
                </c:pt>
                <c:pt idx="5">
                  <c:v>9.5882926829268297E-3</c:v>
                </c:pt>
                <c:pt idx="6">
                  <c:v>1.2784390243902438E-2</c:v>
                </c:pt>
                <c:pt idx="7">
                  <c:v>1.8263414634146342E-2</c:v>
                </c:pt>
                <c:pt idx="8">
                  <c:v>2.4300487804878049E-2</c:v>
                </c:pt>
                <c:pt idx="9">
                  <c:v>2.8511219512195124E-2</c:v>
                </c:pt>
                <c:pt idx="10">
                  <c:v>3.1200000000000002E-2</c:v>
                </c:pt>
                <c:pt idx="11">
                  <c:v>3.0743414634146343E-2</c:v>
                </c:pt>
                <c:pt idx="12">
                  <c:v>3.2366829268292679E-2</c:v>
                </c:pt>
                <c:pt idx="13">
                  <c:v>3.3482926829268289E-2</c:v>
                </c:pt>
                <c:pt idx="14">
                  <c:v>3.7084878048780488E-2</c:v>
                </c:pt>
                <c:pt idx="15">
                  <c:v>4.078829268292683E-2</c:v>
                </c:pt>
                <c:pt idx="16">
                  <c:v>4.1092682926829265E-2</c:v>
                </c:pt>
                <c:pt idx="17">
                  <c:v>3.7744390243902436E-2</c:v>
                </c:pt>
                <c:pt idx="18">
                  <c:v>2.9982439024390243E-2</c:v>
                </c:pt>
                <c:pt idx="19">
                  <c:v>2.2524878048780492E-2</c:v>
                </c:pt>
                <c:pt idx="20">
                  <c:v>1.5929756097560973E-2</c:v>
                </c:pt>
                <c:pt idx="21">
                  <c:v>1.2277073170731708E-2</c:v>
                </c:pt>
                <c:pt idx="22">
                  <c:v>9.1317073170731709E-3</c:v>
                </c:pt>
                <c:pt idx="23">
                  <c:v>7.2546341463414635E-3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A-48EA-9F78-EC81F6C76B3F}"/>
            </c:ext>
          </c:extLst>
        </c:ser>
        <c:ser>
          <c:idx val="1"/>
          <c:order val="1"/>
          <c:tx>
            <c:strRef>
              <c:f>[4]Sheet1!$C$4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[4]Sheet1!$C$5:$C$28</c:f>
              <c:numCache>
                <c:formatCode>General</c:formatCode>
                <c:ptCount val="24"/>
                <c:pt idx="0">
                  <c:v>5.8136585365853657E-3</c:v>
                </c:pt>
                <c:pt idx="1">
                  <c:v>6.1092682926829267E-3</c:v>
                </c:pt>
                <c:pt idx="2">
                  <c:v>6.6512195121951213E-3</c:v>
                </c:pt>
                <c:pt idx="3">
                  <c:v>7.5380487804878049E-3</c:v>
                </c:pt>
                <c:pt idx="4">
                  <c:v>8.3756097560975622E-3</c:v>
                </c:pt>
                <c:pt idx="5">
                  <c:v>1.1085365853658536E-2</c:v>
                </c:pt>
                <c:pt idx="6">
                  <c:v>2.0446341463414636E-2</c:v>
                </c:pt>
                <c:pt idx="7">
                  <c:v>3.5029756097560975E-2</c:v>
                </c:pt>
                <c:pt idx="8">
                  <c:v>3.8232195121951217E-2</c:v>
                </c:pt>
                <c:pt idx="9">
                  <c:v>3.7099024390243908E-2</c:v>
                </c:pt>
                <c:pt idx="10">
                  <c:v>3.5374634146341469E-2</c:v>
                </c:pt>
                <c:pt idx="11">
                  <c:v>3.1630243902439022E-2</c:v>
                </c:pt>
                <c:pt idx="12">
                  <c:v>3.2172195121951221E-2</c:v>
                </c:pt>
                <c:pt idx="13">
                  <c:v>3.1137560975609758E-2</c:v>
                </c:pt>
                <c:pt idx="14">
                  <c:v>2.9708780487804877E-2</c:v>
                </c:pt>
                <c:pt idx="15">
                  <c:v>2.828E-2</c:v>
                </c:pt>
                <c:pt idx="16">
                  <c:v>2.6654146341463413E-2</c:v>
                </c:pt>
                <c:pt idx="17">
                  <c:v>2.4387804878048782E-2</c:v>
                </c:pt>
                <c:pt idx="18">
                  <c:v>2.1037560975609756E-2</c:v>
                </c:pt>
                <c:pt idx="19">
                  <c:v>1.6406341463414634E-2</c:v>
                </c:pt>
                <c:pt idx="20">
                  <c:v>1.3647317073170731E-2</c:v>
                </c:pt>
                <c:pt idx="21">
                  <c:v>1.0691219512195123E-2</c:v>
                </c:pt>
                <c:pt idx="22">
                  <c:v>8.3756097560975622E-3</c:v>
                </c:pt>
                <c:pt idx="23">
                  <c:v>6.7497560975609758E-3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A-48EA-9F78-EC81F6C76B3F}"/>
            </c:ext>
          </c:extLst>
        </c:ser>
        <c:ser>
          <c:idx val="2"/>
          <c:order val="2"/>
          <c:tx>
            <c:strRef>
              <c:f>[4]Sheet1!$D$4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[4]Sheet1!$D$5:$D$28</c:f>
              <c:numCache>
                <c:formatCode>General</c:formatCode>
                <c:ptCount val="24"/>
                <c:pt idx="0">
                  <c:v>1.14E-2</c:v>
                </c:pt>
                <c:pt idx="1">
                  <c:v>1.14E-2</c:v>
                </c:pt>
                <c:pt idx="2">
                  <c:v>1.2800000000000001E-2</c:v>
                </c:pt>
                <c:pt idx="3">
                  <c:v>1.46E-2</c:v>
                </c:pt>
                <c:pt idx="4">
                  <c:v>1.6299999999999999E-2</c:v>
                </c:pt>
                <c:pt idx="5">
                  <c:v>2.07E-2</c:v>
                </c:pt>
                <c:pt idx="6">
                  <c:v>3.32E-2</c:v>
                </c:pt>
                <c:pt idx="7">
                  <c:v>5.33E-2</c:v>
                </c:pt>
                <c:pt idx="8">
                  <c:v>6.25E-2</c:v>
                </c:pt>
                <c:pt idx="9">
                  <c:v>6.5600000000000006E-2</c:v>
                </c:pt>
                <c:pt idx="10">
                  <c:v>6.6600000000000006E-2</c:v>
                </c:pt>
                <c:pt idx="11">
                  <c:v>6.2399999999999997E-2</c:v>
                </c:pt>
                <c:pt idx="12">
                  <c:v>6.4600000000000005E-2</c:v>
                </c:pt>
                <c:pt idx="13">
                  <c:v>6.4600000000000005E-2</c:v>
                </c:pt>
                <c:pt idx="14">
                  <c:v>6.6799999999999998E-2</c:v>
                </c:pt>
                <c:pt idx="15">
                  <c:v>6.9099999999999995E-2</c:v>
                </c:pt>
                <c:pt idx="16">
                  <c:v>6.7799999999999999E-2</c:v>
                </c:pt>
                <c:pt idx="17">
                  <c:v>6.2199999999999998E-2</c:v>
                </c:pt>
                <c:pt idx="18">
                  <c:v>5.0999999999999997E-2</c:v>
                </c:pt>
                <c:pt idx="19">
                  <c:v>3.8899999999999997E-2</c:v>
                </c:pt>
                <c:pt idx="20">
                  <c:v>2.9600000000000001E-2</c:v>
                </c:pt>
                <c:pt idx="21">
                  <c:v>2.3E-2</c:v>
                </c:pt>
                <c:pt idx="22">
                  <c:v>1.7500000000000002E-2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A-48EA-9F78-EC81F6C76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1.04</c:v>
                </c:pt>
                <c:pt idx="2">
                  <c:v>1.05</c:v>
                </c:pt>
                <c:pt idx="3">
                  <c:v>0.96</c:v>
                </c:pt>
                <c:pt idx="4">
                  <c:v>0.86</c:v>
                </c:pt>
                <c:pt idx="5">
                  <c:v>1.37</c:v>
                </c:pt>
                <c:pt idx="6">
                  <c:v>1.74</c:v>
                </c:pt>
                <c:pt idx="7">
                  <c:v>0.74</c:v>
                </c:pt>
                <c:pt idx="8">
                  <c:v>0.7</c:v>
                </c:pt>
                <c:pt idx="9">
                  <c:v>0.74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A-4140-A93A-FEF79717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[4]Sheet1!$B$5:$B$28</c:f>
              <c:numCache>
                <c:formatCode>General</c:formatCode>
                <c:ptCount val="24"/>
                <c:pt idx="0">
                  <c:v>5.6312195121951229E-3</c:v>
                </c:pt>
                <c:pt idx="1">
                  <c:v>5.3268292682926831E-3</c:v>
                </c:pt>
                <c:pt idx="2">
                  <c:v>6.1892682926829269E-3</c:v>
                </c:pt>
                <c:pt idx="3">
                  <c:v>7.0517073170731706E-3</c:v>
                </c:pt>
                <c:pt idx="4">
                  <c:v>7.9141463414634135E-3</c:v>
                </c:pt>
                <c:pt idx="5">
                  <c:v>9.5882926829268297E-3</c:v>
                </c:pt>
                <c:pt idx="6">
                  <c:v>1.2784390243902438E-2</c:v>
                </c:pt>
                <c:pt idx="7">
                  <c:v>1.8263414634146342E-2</c:v>
                </c:pt>
                <c:pt idx="8">
                  <c:v>2.4300487804878049E-2</c:v>
                </c:pt>
                <c:pt idx="9">
                  <c:v>2.8511219512195124E-2</c:v>
                </c:pt>
                <c:pt idx="10">
                  <c:v>3.1200000000000002E-2</c:v>
                </c:pt>
                <c:pt idx="11">
                  <c:v>3.0743414634146343E-2</c:v>
                </c:pt>
                <c:pt idx="12">
                  <c:v>3.2366829268292679E-2</c:v>
                </c:pt>
                <c:pt idx="13">
                  <c:v>3.3482926829268289E-2</c:v>
                </c:pt>
                <c:pt idx="14">
                  <c:v>3.7084878048780488E-2</c:v>
                </c:pt>
                <c:pt idx="15">
                  <c:v>4.078829268292683E-2</c:v>
                </c:pt>
                <c:pt idx="16">
                  <c:v>4.1092682926829265E-2</c:v>
                </c:pt>
                <c:pt idx="17">
                  <c:v>3.7744390243902436E-2</c:v>
                </c:pt>
                <c:pt idx="18">
                  <c:v>2.9982439024390243E-2</c:v>
                </c:pt>
                <c:pt idx="19">
                  <c:v>2.2524878048780492E-2</c:v>
                </c:pt>
                <c:pt idx="20">
                  <c:v>1.5929756097560973E-2</c:v>
                </c:pt>
                <c:pt idx="21">
                  <c:v>1.2277073170731708E-2</c:v>
                </c:pt>
                <c:pt idx="22">
                  <c:v>9.1317073170731709E-3</c:v>
                </c:pt>
                <c:pt idx="23">
                  <c:v>7.2546341463414635E-3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0-402C-9FFF-9253524BA006}"/>
            </c:ext>
          </c:extLst>
        </c:ser>
        <c:ser>
          <c:idx val="1"/>
          <c:order val="1"/>
          <c:tx>
            <c:strRef>
              <c:f>[4]Sheet1!$C$4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[4]Sheet1!$C$5:$C$28</c:f>
              <c:numCache>
                <c:formatCode>General</c:formatCode>
                <c:ptCount val="24"/>
                <c:pt idx="0">
                  <c:v>5.8136585365853657E-3</c:v>
                </c:pt>
                <c:pt idx="1">
                  <c:v>6.1092682926829267E-3</c:v>
                </c:pt>
                <c:pt idx="2">
                  <c:v>6.6512195121951213E-3</c:v>
                </c:pt>
                <c:pt idx="3">
                  <c:v>7.5380487804878049E-3</c:v>
                </c:pt>
                <c:pt idx="4">
                  <c:v>8.3756097560975622E-3</c:v>
                </c:pt>
                <c:pt idx="5">
                  <c:v>1.1085365853658536E-2</c:v>
                </c:pt>
                <c:pt idx="6">
                  <c:v>2.0446341463414636E-2</c:v>
                </c:pt>
                <c:pt idx="7">
                  <c:v>3.5029756097560975E-2</c:v>
                </c:pt>
                <c:pt idx="8">
                  <c:v>3.8232195121951217E-2</c:v>
                </c:pt>
                <c:pt idx="9">
                  <c:v>3.7099024390243908E-2</c:v>
                </c:pt>
                <c:pt idx="10">
                  <c:v>3.5374634146341469E-2</c:v>
                </c:pt>
                <c:pt idx="11">
                  <c:v>3.1630243902439022E-2</c:v>
                </c:pt>
                <c:pt idx="12">
                  <c:v>3.2172195121951221E-2</c:v>
                </c:pt>
                <c:pt idx="13">
                  <c:v>3.1137560975609758E-2</c:v>
                </c:pt>
                <c:pt idx="14">
                  <c:v>2.9708780487804877E-2</c:v>
                </c:pt>
                <c:pt idx="15">
                  <c:v>2.828E-2</c:v>
                </c:pt>
                <c:pt idx="16">
                  <c:v>2.6654146341463413E-2</c:v>
                </c:pt>
                <c:pt idx="17">
                  <c:v>2.4387804878048782E-2</c:v>
                </c:pt>
                <c:pt idx="18">
                  <c:v>2.1037560975609756E-2</c:v>
                </c:pt>
                <c:pt idx="19">
                  <c:v>1.6406341463414634E-2</c:v>
                </c:pt>
                <c:pt idx="20">
                  <c:v>1.3647317073170731E-2</c:v>
                </c:pt>
                <c:pt idx="21">
                  <c:v>1.0691219512195123E-2</c:v>
                </c:pt>
                <c:pt idx="22">
                  <c:v>8.3756097560975622E-3</c:v>
                </c:pt>
                <c:pt idx="23">
                  <c:v>6.7497560975609758E-3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0-402C-9FFF-9253524BA006}"/>
            </c:ext>
          </c:extLst>
        </c:ser>
        <c:ser>
          <c:idx val="2"/>
          <c:order val="2"/>
          <c:tx>
            <c:strRef>
              <c:f>[4]Sheet1!$D$4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[4]Sheet1!$D$5:$D$28</c:f>
              <c:numCache>
                <c:formatCode>General</c:formatCode>
                <c:ptCount val="24"/>
                <c:pt idx="0">
                  <c:v>1.14E-2</c:v>
                </c:pt>
                <c:pt idx="1">
                  <c:v>1.14E-2</c:v>
                </c:pt>
                <c:pt idx="2">
                  <c:v>1.2800000000000001E-2</c:v>
                </c:pt>
                <c:pt idx="3">
                  <c:v>1.46E-2</c:v>
                </c:pt>
                <c:pt idx="4">
                  <c:v>1.6299999999999999E-2</c:v>
                </c:pt>
                <c:pt idx="5">
                  <c:v>2.07E-2</c:v>
                </c:pt>
                <c:pt idx="6">
                  <c:v>3.32E-2</c:v>
                </c:pt>
                <c:pt idx="7">
                  <c:v>5.33E-2</c:v>
                </c:pt>
                <c:pt idx="8">
                  <c:v>6.25E-2</c:v>
                </c:pt>
                <c:pt idx="9">
                  <c:v>6.5600000000000006E-2</c:v>
                </c:pt>
                <c:pt idx="10">
                  <c:v>6.6600000000000006E-2</c:v>
                </c:pt>
                <c:pt idx="11">
                  <c:v>6.2399999999999997E-2</c:v>
                </c:pt>
                <c:pt idx="12">
                  <c:v>6.4600000000000005E-2</c:v>
                </c:pt>
                <c:pt idx="13">
                  <c:v>6.4600000000000005E-2</c:v>
                </c:pt>
                <c:pt idx="14">
                  <c:v>6.6799999999999998E-2</c:v>
                </c:pt>
                <c:pt idx="15">
                  <c:v>6.9099999999999995E-2</c:v>
                </c:pt>
                <c:pt idx="16">
                  <c:v>6.7799999999999999E-2</c:v>
                </c:pt>
                <c:pt idx="17">
                  <c:v>6.2199999999999998E-2</c:v>
                </c:pt>
                <c:pt idx="18">
                  <c:v>5.0999999999999997E-2</c:v>
                </c:pt>
                <c:pt idx="19">
                  <c:v>3.8899999999999997E-2</c:v>
                </c:pt>
                <c:pt idx="20">
                  <c:v>2.9600000000000001E-2</c:v>
                </c:pt>
                <c:pt idx="21">
                  <c:v>2.3E-2</c:v>
                </c:pt>
                <c:pt idx="22">
                  <c:v>1.7500000000000002E-2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0-402C-9FFF-9253524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1.04</c:v>
                </c:pt>
                <c:pt idx="2">
                  <c:v>1.05</c:v>
                </c:pt>
                <c:pt idx="3">
                  <c:v>0.96</c:v>
                </c:pt>
                <c:pt idx="4">
                  <c:v>0.86</c:v>
                </c:pt>
                <c:pt idx="5">
                  <c:v>1.37</c:v>
                </c:pt>
                <c:pt idx="6">
                  <c:v>1.74</c:v>
                </c:pt>
                <c:pt idx="7">
                  <c:v>0.74</c:v>
                </c:pt>
                <c:pt idx="8">
                  <c:v>0.7</c:v>
                </c:pt>
                <c:pt idx="9">
                  <c:v>0.74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2-49A5-B056-E07CD450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37'!$B$5:$B$28</c:f>
              <c:numCache>
                <c:formatCode>0.00%</c:formatCode>
                <c:ptCount val="24"/>
                <c:pt idx="0">
                  <c:v>4.174452554744525E-3</c:v>
                </c:pt>
                <c:pt idx="1">
                  <c:v>2.1357664233576643E-3</c:v>
                </c:pt>
                <c:pt idx="2">
                  <c:v>1.3591240875912409E-3</c:v>
                </c:pt>
                <c:pt idx="3">
                  <c:v>9.7080291970802924E-4</c:v>
                </c:pt>
                <c:pt idx="4">
                  <c:v>1.2135036496350364E-3</c:v>
                </c:pt>
                <c:pt idx="5">
                  <c:v>2.5726277372262771E-3</c:v>
                </c:pt>
                <c:pt idx="6">
                  <c:v>6.8927007299270076E-3</c:v>
                </c:pt>
                <c:pt idx="7">
                  <c:v>1.3736861313868613E-2</c:v>
                </c:pt>
                <c:pt idx="8">
                  <c:v>1.7862773722627737E-2</c:v>
                </c:pt>
                <c:pt idx="9">
                  <c:v>2.1212043795620441E-2</c:v>
                </c:pt>
                <c:pt idx="10">
                  <c:v>2.5726277372262771E-2</c:v>
                </c:pt>
                <c:pt idx="11">
                  <c:v>2.9706569343065689E-2</c:v>
                </c:pt>
                <c:pt idx="12">
                  <c:v>3.3055839416058393E-2</c:v>
                </c:pt>
                <c:pt idx="13">
                  <c:v>3.5968248175182481E-2</c:v>
                </c:pt>
                <c:pt idx="14">
                  <c:v>3.9754379562043793E-2</c:v>
                </c:pt>
                <c:pt idx="15">
                  <c:v>4.3394890510948907E-2</c:v>
                </c:pt>
                <c:pt idx="16">
                  <c:v>4.4171532846715329E-2</c:v>
                </c:pt>
                <c:pt idx="17">
                  <c:v>4.0628102189781024E-2</c:v>
                </c:pt>
                <c:pt idx="18">
                  <c:v>3.5143065693430661E-2</c:v>
                </c:pt>
                <c:pt idx="19">
                  <c:v>2.6697080291970803E-2</c:v>
                </c:pt>
                <c:pt idx="20">
                  <c:v>2.0192700729927005E-2</c:v>
                </c:pt>
                <c:pt idx="21">
                  <c:v>1.7328832116788324E-2</c:v>
                </c:pt>
                <c:pt idx="22">
                  <c:v>1.3251459854014601E-2</c:v>
                </c:pt>
                <c:pt idx="23">
                  <c:v>8.1547445255474443E-3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145-859C-8E7DE1A609A5}"/>
            </c:ext>
          </c:extLst>
        </c:ser>
        <c:ser>
          <c:idx val="1"/>
          <c:order val="1"/>
          <c:tx>
            <c:strRef>
              <c:f>'PCS 37'!$C$4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37'!$C$5:$C$28</c:f>
              <c:numCache>
                <c:formatCode>0.00%</c:formatCode>
                <c:ptCount val="24"/>
                <c:pt idx="0">
                  <c:v>2.8817518248175182E-3</c:v>
                </c:pt>
                <c:pt idx="1">
                  <c:v>1.6981751824817518E-3</c:v>
                </c:pt>
                <c:pt idx="2">
                  <c:v>1.2350364963503648E-3</c:v>
                </c:pt>
                <c:pt idx="3">
                  <c:v>1.3379562043795618E-3</c:v>
                </c:pt>
                <c:pt idx="4">
                  <c:v>2.5215328467153284E-3</c:v>
                </c:pt>
                <c:pt idx="5">
                  <c:v>8.2335766423357656E-3</c:v>
                </c:pt>
                <c:pt idx="6">
                  <c:v>2.3002554744525547E-2</c:v>
                </c:pt>
                <c:pt idx="7">
                  <c:v>3.4529562043795627E-2</c:v>
                </c:pt>
                <c:pt idx="8">
                  <c:v>3.8646350364963507E-2</c:v>
                </c:pt>
                <c:pt idx="9">
                  <c:v>3.9315328467153285E-2</c:v>
                </c:pt>
                <c:pt idx="10">
                  <c:v>3.9263868613138693E-2</c:v>
                </c:pt>
                <c:pt idx="11">
                  <c:v>3.9212408759124087E-2</c:v>
                </c:pt>
                <c:pt idx="12">
                  <c:v>3.8028832116788321E-2</c:v>
                </c:pt>
                <c:pt idx="13">
                  <c:v>3.6073357664233578E-2</c:v>
                </c:pt>
                <c:pt idx="14">
                  <c:v>3.4426642335766422E-2</c:v>
                </c:pt>
                <c:pt idx="15">
                  <c:v>3.2625547445255469E-2</c:v>
                </c:pt>
                <c:pt idx="16">
                  <c:v>3.0515693430656934E-2</c:v>
                </c:pt>
                <c:pt idx="17">
                  <c:v>2.7942700729927009E-2</c:v>
                </c:pt>
                <c:pt idx="18">
                  <c:v>2.4340510948905113E-2</c:v>
                </c:pt>
                <c:pt idx="19">
                  <c:v>1.8988686131386864E-2</c:v>
                </c:pt>
                <c:pt idx="20">
                  <c:v>1.4717518248175182E-2</c:v>
                </c:pt>
                <c:pt idx="21">
                  <c:v>1.1578467153284672E-2</c:v>
                </c:pt>
                <c:pt idx="22">
                  <c:v>8.3879562043795621E-3</c:v>
                </c:pt>
                <c:pt idx="23">
                  <c:v>5.0945255474452557E-3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145-859C-8E7DE1A609A5}"/>
            </c:ext>
          </c:extLst>
        </c:ser>
        <c:ser>
          <c:idx val="2"/>
          <c:order val="2"/>
          <c:tx>
            <c:strRef>
              <c:f>'PCS 37'!$D$4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37'!$D$5:$D$28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3.8999999999999998E-3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3.7000000000000002E-3</c:v>
                </c:pt>
                <c:pt idx="5">
                  <c:v>1.0699999999999999E-2</c:v>
                </c:pt>
                <c:pt idx="6">
                  <c:v>2.9700000000000001E-2</c:v>
                </c:pt>
                <c:pt idx="7">
                  <c:v>4.8000000000000001E-2</c:v>
                </c:pt>
                <c:pt idx="8">
                  <c:v>5.6500000000000002E-2</c:v>
                </c:pt>
                <c:pt idx="9">
                  <c:v>6.0499999999999998E-2</c:v>
                </c:pt>
                <c:pt idx="10">
                  <c:v>6.4899999999999999E-2</c:v>
                </c:pt>
                <c:pt idx="11">
                  <c:v>6.88E-2</c:v>
                </c:pt>
                <c:pt idx="12">
                  <c:v>7.0999999999999994E-2</c:v>
                </c:pt>
                <c:pt idx="13">
                  <c:v>7.2099999999999997E-2</c:v>
                </c:pt>
                <c:pt idx="14">
                  <c:v>7.3999999999999996E-2</c:v>
                </c:pt>
                <c:pt idx="15">
                  <c:v>7.5700000000000003E-2</c:v>
                </c:pt>
                <c:pt idx="16">
                  <c:v>7.4300000000000005E-2</c:v>
                </c:pt>
                <c:pt idx="17">
                  <c:v>6.8599999999999994E-2</c:v>
                </c:pt>
                <c:pt idx="18">
                  <c:v>6.0199999999999997E-2</c:v>
                </c:pt>
                <c:pt idx="19">
                  <c:v>4.6100000000000002E-2</c:v>
                </c:pt>
                <c:pt idx="20">
                  <c:v>3.49E-2</c:v>
                </c:pt>
                <c:pt idx="21">
                  <c:v>2.9000000000000001E-2</c:v>
                </c:pt>
                <c:pt idx="22">
                  <c:v>2.18E-2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145-859C-8E7DE1A6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6'!$B$5:$B$28</c:f>
              <c:numCache>
                <c:formatCode>0.00%</c:formatCode>
                <c:ptCount val="24"/>
                <c:pt idx="0">
                  <c:v>2.7917981072555207E-3</c:v>
                </c:pt>
                <c:pt idx="1">
                  <c:v>1.7507886435331229E-3</c:v>
                </c:pt>
                <c:pt idx="2">
                  <c:v>1.3249211356466876E-3</c:v>
                </c:pt>
                <c:pt idx="3">
                  <c:v>1.4195583596214511E-3</c:v>
                </c:pt>
                <c:pt idx="4">
                  <c:v>2.8391167192429023E-3</c:v>
                </c:pt>
                <c:pt idx="5">
                  <c:v>7.6182965299684546E-3</c:v>
                </c:pt>
                <c:pt idx="6">
                  <c:v>1.2634069400630915E-2</c:v>
                </c:pt>
                <c:pt idx="7">
                  <c:v>2.3375394321766562E-2</c:v>
                </c:pt>
                <c:pt idx="8">
                  <c:v>2.6309148264984226E-2</c:v>
                </c:pt>
                <c:pt idx="9">
                  <c:v>3.0851735015772867E-2</c:v>
                </c:pt>
                <c:pt idx="10">
                  <c:v>3.1230283911671923E-2</c:v>
                </c:pt>
                <c:pt idx="11">
                  <c:v>3.17981072555205E-2</c:v>
                </c:pt>
                <c:pt idx="12">
                  <c:v>3.2223974763406937E-2</c:v>
                </c:pt>
                <c:pt idx="13">
                  <c:v>3.1940063091482652E-2</c:v>
                </c:pt>
                <c:pt idx="14">
                  <c:v>3.2791798107255521E-2</c:v>
                </c:pt>
                <c:pt idx="15">
                  <c:v>3.1892744479495271E-2</c:v>
                </c:pt>
                <c:pt idx="16">
                  <c:v>3.3264984227129341E-2</c:v>
                </c:pt>
                <c:pt idx="17">
                  <c:v>3.3075709779179813E-2</c:v>
                </c:pt>
                <c:pt idx="18">
                  <c:v>3.0615141955835957E-2</c:v>
                </c:pt>
                <c:pt idx="19">
                  <c:v>2.6025236593059938E-2</c:v>
                </c:pt>
                <c:pt idx="20">
                  <c:v>2.0536277602523658E-2</c:v>
                </c:pt>
                <c:pt idx="21">
                  <c:v>1.4006309148264983E-2</c:v>
                </c:pt>
                <c:pt idx="22">
                  <c:v>8.1388012618296528E-3</c:v>
                </c:pt>
                <c:pt idx="23">
                  <c:v>4.7791798107255524E-3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E60-BD6F-F449C1C7D5B7}"/>
            </c:ext>
          </c:extLst>
        </c:ser>
        <c:ser>
          <c:idx val="1"/>
          <c:order val="1"/>
          <c:tx>
            <c:strRef>
              <c:f>'PCS 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6'!$C$5:$C$28</c:f>
              <c:numCache>
                <c:formatCode>0.00%</c:formatCode>
                <c:ptCount val="24"/>
                <c:pt idx="0">
                  <c:v>3.8457413249211357E-3</c:v>
                </c:pt>
                <c:pt idx="1">
                  <c:v>2.2652996845425868E-3</c:v>
                </c:pt>
                <c:pt idx="2">
                  <c:v>1.4750788643533123E-3</c:v>
                </c:pt>
                <c:pt idx="3">
                  <c:v>1.1589905362776026E-3</c:v>
                </c:pt>
                <c:pt idx="4">
                  <c:v>1.633123028391167E-3</c:v>
                </c:pt>
                <c:pt idx="5">
                  <c:v>4.3725552050473187E-3</c:v>
                </c:pt>
                <c:pt idx="6">
                  <c:v>1.1273817034700316E-2</c:v>
                </c:pt>
                <c:pt idx="7">
                  <c:v>1.933406940063092E-2</c:v>
                </c:pt>
                <c:pt idx="8">
                  <c:v>2.0861829652996846E-2</c:v>
                </c:pt>
                <c:pt idx="9">
                  <c:v>2.7710410094637223E-2</c:v>
                </c:pt>
                <c:pt idx="10">
                  <c:v>3.0818611987381703E-2</c:v>
                </c:pt>
                <c:pt idx="11">
                  <c:v>3.3821451104100946E-2</c:v>
                </c:pt>
                <c:pt idx="12">
                  <c:v>3.650820189274448E-2</c:v>
                </c:pt>
                <c:pt idx="13">
                  <c:v>3.7403785488958986E-2</c:v>
                </c:pt>
                <c:pt idx="14">
                  <c:v>3.8826182965299681E-2</c:v>
                </c:pt>
                <c:pt idx="15">
                  <c:v>3.8826182965299681E-2</c:v>
                </c:pt>
                <c:pt idx="16">
                  <c:v>4.0722712933753936E-2</c:v>
                </c:pt>
                <c:pt idx="17">
                  <c:v>4.1881703470031548E-2</c:v>
                </c:pt>
                <c:pt idx="18">
                  <c:v>3.8720820189274439E-2</c:v>
                </c:pt>
                <c:pt idx="19">
                  <c:v>3.2451735015772872E-2</c:v>
                </c:pt>
                <c:pt idx="20">
                  <c:v>2.5655835962145108E-2</c:v>
                </c:pt>
                <c:pt idx="21">
                  <c:v>1.8701892744479493E-2</c:v>
                </c:pt>
                <c:pt idx="22">
                  <c:v>1.1589905362776024E-2</c:v>
                </c:pt>
                <c:pt idx="23">
                  <c:v>6.9539432176656153E-3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E60-BD6F-F449C1C7D5B7}"/>
            </c:ext>
          </c:extLst>
        </c:ser>
        <c:ser>
          <c:idx val="2"/>
          <c:order val="2"/>
          <c:tx>
            <c:strRef>
              <c:f>'PCS 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4.0000000000000001E-3</c:v>
                </c:pt>
                <c:pt idx="2">
                  <c:v>2.8E-3</c:v>
                </c:pt>
                <c:pt idx="3">
                  <c:v>2.5999999999999999E-3</c:v>
                </c:pt>
                <c:pt idx="4">
                  <c:v>4.4999999999999997E-3</c:v>
                </c:pt>
                <c:pt idx="5">
                  <c:v>1.21E-2</c:v>
                </c:pt>
                <c:pt idx="6">
                  <c:v>2.41E-2</c:v>
                </c:pt>
                <c:pt idx="7">
                  <c:v>4.2900000000000001E-2</c:v>
                </c:pt>
                <c:pt idx="8">
                  <c:v>4.7300000000000002E-2</c:v>
                </c:pt>
                <c:pt idx="9">
                  <c:v>5.8599999999999999E-2</c:v>
                </c:pt>
                <c:pt idx="10">
                  <c:v>6.1899999999999997E-2</c:v>
                </c:pt>
                <c:pt idx="11">
                  <c:v>6.5600000000000006E-2</c:v>
                </c:pt>
                <c:pt idx="12">
                  <c:v>6.8699999999999997E-2</c:v>
                </c:pt>
                <c:pt idx="13">
                  <c:v>6.93E-2</c:v>
                </c:pt>
                <c:pt idx="14">
                  <c:v>7.1599999999999997E-2</c:v>
                </c:pt>
                <c:pt idx="15">
                  <c:v>7.0699999999999999E-2</c:v>
                </c:pt>
                <c:pt idx="16">
                  <c:v>7.3999999999999996E-2</c:v>
                </c:pt>
                <c:pt idx="17">
                  <c:v>7.4899999999999994E-2</c:v>
                </c:pt>
                <c:pt idx="18">
                  <c:v>6.93E-2</c:v>
                </c:pt>
                <c:pt idx="19">
                  <c:v>5.8500000000000003E-2</c:v>
                </c:pt>
                <c:pt idx="20">
                  <c:v>4.6199999999999998E-2</c:v>
                </c:pt>
                <c:pt idx="21">
                  <c:v>3.27E-2</c:v>
                </c:pt>
                <c:pt idx="22">
                  <c:v>1.9699999999999999E-2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2-4E60-BD6F-F449C1C7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0-4B92-8887-4347EC6D0984}"/>
            </c:ext>
          </c:extLst>
        </c:ser>
        <c:ser>
          <c:idx val="1"/>
          <c:order val="1"/>
          <c:tx>
            <c:strRef>
              <c:f>'PCS 37'!$H$4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1.03</c:v>
                </c:pt>
                <c:pt idx="4">
                  <c:v>0.95</c:v>
                </c:pt>
                <c:pt idx="5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B92-8887-4347EC6D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38'!$B$5:$B$28</c:f>
              <c:numCache>
                <c:formatCode>0.00%</c:formatCode>
                <c:ptCount val="24"/>
                <c:pt idx="0">
                  <c:v>1.4523809523809524E-3</c:v>
                </c:pt>
                <c:pt idx="1">
                  <c:v>8.2301587301587299E-4</c:v>
                </c:pt>
                <c:pt idx="2">
                  <c:v>5.3253968253968249E-4</c:v>
                </c:pt>
                <c:pt idx="3">
                  <c:v>5.3253968253968249E-4</c:v>
                </c:pt>
                <c:pt idx="4">
                  <c:v>1.0166666666666666E-3</c:v>
                </c:pt>
                <c:pt idx="5">
                  <c:v>2.2269841269841268E-3</c:v>
                </c:pt>
                <c:pt idx="6">
                  <c:v>7.5523809523809519E-3</c:v>
                </c:pt>
                <c:pt idx="7">
                  <c:v>1.6073015873015874E-2</c:v>
                </c:pt>
                <c:pt idx="8">
                  <c:v>1.8784126984126983E-2</c:v>
                </c:pt>
                <c:pt idx="9">
                  <c:v>2.3819047619047618E-2</c:v>
                </c:pt>
                <c:pt idx="10">
                  <c:v>2.7740476190476187E-2</c:v>
                </c:pt>
                <c:pt idx="11">
                  <c:v>3.2436507936507937E-2</c:v>
                </c:pt>
                <c:pt idx="12">
                  <c:v>3.5776984126984122E-2</c:v>
                </c:pt>
                <c:pt idx="13">
                  <c:v>3.771349206349206E-2</c:v>
                </c:pt>
                <c:pt idx="14">
                  <c:v>4.4588095238095246E-2</c:v>
                </c:pt>
                <c:pt idx="15">
                  <c:v>5.1317460317460317E-2</c:v>
                </c:pt>
                <c:pt idx="16">
                  <c:v>5.1995238095238094E-2</c:v>
                </c:pt>
                <c:pt idx="17">
                  <c:v>4.1344444444444448E-2</c:v>
                </c:pt>
                <c:pt idx="18">
                  <c:v>2.9580158730158734E-2</c:v>
                </c:pt>
                <c:pt idx="19">
                  <c:v>1.951031746031746E-2</c:v>
                </c:pt>
                <c:pt idx="20">
                  <c:v>1.4184920634920634E-2</c:v>
                </c:pt>
                <c:pt idx="21">
                  <c:v>1.2006349206349206E-2</c:v>
                </c:pt>
                <c:pt idx="22">
                  <c:v>8.9079365079365071E-3</c:v>
                </c:pt>
                <c:pt idx="23">
                  <c:v>4.1634920634920636E-3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C-4B96-AB81-BCC3336ED116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38'!$C$5:$C$28</c:f>
              <c:numCache>
                <c:formatCode>0.00%</c:formatCode>
                <c:ptCount val="24"/>
                <c:pt idx="0">
                  <c:v>1.2896825396825397E-3</c:v>
                </c:pt>
                <c:pt idx="1">
                  <c:v>7.7380952380952384E-4</c:v>
                </c:pt>
                <c:pt idx="2">
                  <c:v>7.7380952380952384E-4</c:v>
                </c:pt>
                <c:pt idx="3">
                  <c:v>7.2222222222222219E-4</c:v>
                </c:pt>
                <c:pt idx="4">
                  <c:v>2.6825396825396822E-3</c:v>
                </c:pt>
                <c:pt idx="5">
                  <c:v>1.1503968253968253E-2</c:v>
                </c:pt>
                <c:pt idx="6">
                  <c:v>3.7246031746031749E-2</c:v>
                </c:pt>
                <c:pt idx="7">
                  <c:v>4.725396825396825E-2</c:v>
                </c:pt>
                <c:pt idx="8">
                  <c:v>4.5448412698412696E-2</c:v>
                </c:pt>
                <c:pt idx="9">
                  <c:v>4.0805555555555553E-2</c:v>
                </c:pt>
                <c:pt idx="10">
                  <c:v>3.7710317460317458E-2</c:v>
                </c:pt>
                <c:pt idx="11">
                  <c:v>3.7503968253968255E-2</c:v>
                </c:pt>
                <c:pt idx="12">
                  <c:v>3.6523809523809521E-2</c:v>
                </c:pt>
                <c:pt idx="13">
                  <c:v>3.3841269841269846E-2</c:v>
                </c:pt>
                <c:pt idx="14">
                  <c:v>3.2293650793650798E-2</c:v>
                </c:pt>
                <c:pt idx="15">
                  <c:v>2.955952380952381E-2</c:v>
                </c:pt>
                <c:pt idx="16">
                  <c:v>2.734126984126984E-2</c:v>
                </c:pt>
                <c:pt idx="17">
                  <c:v>2.4400793650793649E-2</c:v>
                </c:pt>
                <c:pt idx="18">
                  <c:v>1.9861111111111111E-2</c:v>
                </c:pt>
                <c:pt idx="19">
                  <c:v>1.496031746031746E-2</c:v>
                </c:pt>
                <c:pt idx="20">
                  <c:v>1.0936507936507937E-2</c:v>
                </c:pt>
                <c:pt idx="21">
                  <c:v>1.0007936507936509E-2</c:v>
                </c:pt>
                <c:pt idx="22">
                  <c:v>7.6865079365079358E-3</c:v>
                </c:pt>
                <c:pt idx="23">
                  <c:v>4.7976190476190471E-3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C-4B96-AB81-BCC3336ED116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38'!$D$5:$D$28</c:f>
              <c:numCache>
                <c:formatCode>0.00%</c:formatCode>
                <c:ptCount val="24"/>
                <c:pt idx="0">
                  <c:v>2.7000000000000001E-3</c:v>
                </c:pt>
                <c:pt idx="1">
                  <c:v>1.6000000000000001E-3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3.7000000000000002E-3</c:v>
                </c:pt>
                <c:pt idx="5">
                  <c:v>1.38E-2</c:v>
                </c:pt>
                <c:pt idx="6">
                  <c:v>4.4900000000000002E-2</c:v>
                </c:pt>
                <c:pt idx="7">
                  <c:v>6.3500000000000001E-2</c:v>
                </c:pt>
                <c:pt idx="8">
                  <c:v>6.4299999999999996E-2</c:v>
                </c:pt>
                <c:pt idx="9">
                  <c:v>6.4699999999999994E-2</c:v>
                </c:pt>
                <c:pt idx="10">
                  <c:v>6.5500000000000003E-2</c:v>
                </c:pt>
                <c:pt idx="11">
                  <c:v>6.9900000000000004E-2</c:v>
                </c:pt>
                <c:pt idx="12">
                  <c:v>7.2300000000000003E-2</c:v>
                </c:pt>
                <c:pt idx="13">
                  <c:v>7.1499999999999994E-2</c:v>
                </c:pt>
                <c:pt idx="14">
                  <c:v>7.6799999999999993E-2</c:v>
                </c:pt>
                <c:pt idx="15">
                  <c:v>8.0699999999999994E-2</c:v>
                </c:pt>
                <c:pt idx="16">
                  <c:v>7.9200000000000007E-2</c:v>
                </c:pt>
                <c:pt idx="17">
                  <c:v>6.5600000000000006E-2</c:v>
                </c:pt>
                <c:pt idx="18">
                  <c:v>4.9399999999999999E-2</c:v>
                </c:pt>
                <c:pt idx="19">
                  <c:v>3.4500000000000003E-2</c:v>
                </c:pt>
                <c:pt idx="20">
                  <c:v>2.5100000000000001E-2</c:v>
                </c:pt>
                <c:pt idx="21">
                  <c:v>2.1999999999999999E-2</c:v>
                </c:pt>
                <c:pt idx="22">
                  <c:v>1.66E-2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C-4B96-AB81-BCC3336E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05-483F-8868-099E02E9E15F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1.08</c:v>
                </c:pt>
                <c:pt idx="4">
                  <c:v>1.02</c:v>
                </c:pt>
                <c:pt idx="5">
                  <c:v>1.07</c:v>
                </c:pt>
                <c:pt idx="6">
                  <c:v>0.94</c:v>
                </c:pt>
                <c:pt idx="7">
                  <c:v>0.92</c:v>
                </c:pt>
                <c:pt idx="8">
                  <c:v>0.88</c:v>
                </c:pt>
                <c:pt idx="9">
                  <c:v>0.95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5-483F-8868-099E02E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39'!$B$5:$B$28</c:f>
              <c:numCache>
                <c:formatCode>0.00%</c:formatCode>
                <c:ptCount val="24"/>
                <c:pt idx="0">
                  <c:v>1.9624413145539906E-3</c:v>
                </c:pt>
                <c:pt idx="1">
                  <c:v>1.2394366197183099E-3</c:v>
                </c:pt>
                <c:pt idx="2">
                  <c:v>9.2957746478873247E-4</c:v>
                </c:pt>
                <c:pt idx="3">
                  <c:v>1.2910798122065727E-3</c:v>
                </c:pt>
                <c:pt idx="4">
                  <c:v>2.6854460093896711E-3</c:v>
                </c:pt>
                <c:pt idx="5">
                  <c:v>7.0751173708920199E-3</c:v>
                </c:pt>
                <c:pt idx="6">
                  <c:v>2.3291079812206576E-2</c:v>
                </c:pt>
                <c:pt idx="7">
                  <c:v>3.5737089201877931E-2</c:v>
                </c:pt>
                <c:pt idx="8">
                  <c:v>3.2122065727699524E-2</c:v>
                </c:pt>
                <c:pt idx="9">
                  <c:v>3.3671361502347417E-2</c:v>
                </c:pt>
                <c:pt idx="10">
                  <c:v>3.5582159624413141E-2</c:v>
                </c:pt>
                <c:pt idx="11">
                  <c:v>3.5995305164319244E-2</c:v>
                </c:pt>
                <c:pt idx="12">
                  <c:v>3.6976525821596246E-2</c:v>
                </c:pt>
                <c:pt idx="13">
                  <c:v>3.5943661971830979E-2</c:v>
                </c:pt>
                <c:pt idx="14">
                  <c:v>3.992018779342723E-2</c:v>
                </c:pt>
                <c:pt idx="15">
                  <c:v>3.7286384976525824E-2</c:v>
                </c:pt>
                <c:pt idx="16">
                  <c:v>3.976525821596244E-2</c:v>
                </c:pt>
                <c:pt idx="17">
                  <c:v>3.4652582159624412E-2</c:v>
                </c:pt>
                <c:pt idx="18">
                  <c:v>2.7267605633802816E-2</c:v>
                </c:pt>
                <c:pt idx="19">
                  <c:v>1.8694835680751178E-2</c:v>
                </c:pt>
                <c:pt idx="20">
                  <c:v>1.4098591549295774E-2</c:v>
                </c:pt>
                <c:pt idx="21">
                  <c:v>1.0173708920187792E-2</c:v>
                </c:pt>
                <c:pt idx="22">
                  <c:v>6.6103286384976527E-3</c:v>
                </c:pt>
                <c:pt idx="23">
                  <c:v>3.5633802816901409E-3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7-4C01-B2C0-979399C35E70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39'!$C$5:$C$28</c:f>
              <c:numCache>
                <c:formatCode>0.00%</c:formatCode>
                <c:ptCount val="24"/>
                <c:pt idx="0">
                  <c:v>2.4661971830985917E-3</c:v>
                </c:pt>
                <c:pt idx="1">
                  <c:v>1.7408450704225352E-3</c:v>
                </c:pt>
                <c:pt idx="2">
                  <c:v>1.1605633802816901E-3</c:v>
                </c:pt>
                <c:pt idx="3">
                  <c:v>1.1122065727699531E-3</c:v>
                </c:pt>
                <c:pt idx="4">
                  <c:v>1.4023474178403755E-3</c:v>
                </c:pt>
                <c:pt idx="5">
                  <c:v>3.6267605633802818E-3</c:v>
                </c:pt>
                <c:pt idx="6">
                  <c:v>1.2089201877934273E-2</c:v>
                </c:pt>
                <c:pt idx="7">
                  <c:v>2.8046948356807509E-2</c:v>
                </c:pt>
                <c:pt idx="8">
                  <c:v>2.6064319248826295E-2</c:v>
                </c:pt>
                <c:pt idx="9">
                  <c:v>2.9304225352112679E-2</c:v>
                </c:pt>
                <c:pt idx="10">
                  <c:v>3.1383568075117371E-2</c:v>
                </c:pt>
                <c:pt idx="11">
                  <c:v>3.4526760563380283E-2</c:v>
                </c:pt>
                <c:pt idx="12">
                  <c:v>3.5445539906103288E-2</c:v>
                </c:pt>
                <c:pt idx="13">
                  <c:v>3.6170892018779342E-2</c:v>
                </c:pt>
                <c:pt idx="14">
                  <c:v>3.6412676056338029E-2</c:v>
                </c:pt>
                <c:pt idx="15">
                  <c:v>3.7718309859154926E-2</c:v>
                </c:pt>
                <c:pt idx="16">
                  <c:v>4.0136150234741791E-2</c:v>
                </c:pt>
                <c:pt idx="17">
                  <c:v>3.6364319248826292E-2</c:v>
                </c:pt>
                <c:pt idx="18">
                  <c:v>2.7128169014084505E-2</c:v>
                </c:pt>
                <c:pt idx="19">
                  <c:v>2.3646478873239438E-2</c:v>
                </c:pt>
                <c:pt idx="20">
                  <c:v>1.5135680751173709E-2</c:v>
                </c:pt>
                <c:pt idx="21">
                  <c:v>1.0541784037558686E-2</c:v>
                </c:pt>
                <c:pt idx="22">
                  <c:v>7.1568075117370887E-3</c:v>
                </c:pt>
                <c:pt idx="23">
                  <c:v>4.7873239436619728E-3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7-4C01-B2C0-979399C35E70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39'!$D$5:$D$28</c:f>
              <c:numCache>
                <c:formatCode>0.00%</c:formatCode>
                <c:ptCount val="24"/>
                <c:pt idx="0">
                  <c:v>4.4000000000000003E-3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2.3999999999999998E-3</c:v>
                </c:pt>
                <c:pt idx="4">
                  <c:v>4.1000000000000003E-3</c:v>
                </c:pt>
                <c:pt idx="5">
                  <c:v>1.0699999999999999E-2</c:v>
                </c:pt>
                <c:pt idx="6">
                  <c:v>3.5400000000000001E-2</c:v>
                </c:pt>
                <c:pt idx="7">
                  <c:v>6.3799999999999996E-2</c:v>
                </c:pt>
                <c:pt idx="8">
                  <c:v>5.8200000000000002E-2</c:v>
                </c:pt>
                <c:pt idx="9">
                  <c:v>6.3E-2</c:v>
                </c:pt>
                <c:pt idx="10">
                  <c:v>6.7000000000000004E-2</c:v>
                </c:pt>
                <c:pt idx="11">
                  <c:v>7.0599999999999996E-2</c:v>
                </c:pt>
                <c:pt idx="12">
                  <c:v>7.2400000000000006E-2</c:v>
                </c:pt>
                <c:pt idx="13">
                  <c:v>7.1999999999999995E-2</c:v>
                </c:pt>
                <c:pt idx="14">
                  <c:v>7.6300000000000007E-2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7.1099999999999997E-2</c:v>
                </c:pt>
                <c:pt idx="18">
                  <c:v>5.4399999999999997E-2</c:v>
                </c:pt>
                <c:pt idx="19">
                  <c:v>4.24E-2</c:v>
                </c:pt>
                <c:pt idx="20">
                  <c:v>2.92E-2</c:v>
                </c:pt>
                <c:pt idx="21">
                  <c:v>2.07E-2</c:v>
                </c:pt>
                <c:pt idx="22">
                  <c:v>1.38E-2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7-4C01-B2C0-979399C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76-419F-B3DF-E45B50FF4DFD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1.18</c:v>
                </c:pt>
                <c:pt idx="2">
                  <c:v>1.1299999999999999</c:v>
                </c:pt>
                <c:pt idx="3">
                  <c:v>1.0900000000000001</c:v>
                </c:pt>
                <c:pt idx="4">
                  <c:v>1</c:v>
                </c:pt>
                <c:pt idx="5">
                  <c:v>0.86</c:v>
                </c:pt>
                <c:pt idx="6">
                  <c:v>0.85</c:v>
                </c:pt>
                <c:pt idx="7">
                  <c:v>0.89</c:v>
                </c:pt>
                <c:pt idx="8">
                  <c:v>0.88</c:v>
                </c:pt>
                <c:pt idx="9">
                  <c:v>0.98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6-419F-B3DF-E45B50FF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40'!$B$5:$B$28</c:f>
              <c:numCache>
                <c:formatCode>0.00%</c:formatCode>
                <c:ptCount val="24"/>
                <c:pt idx="0">
                  <c:v>3.443418013856813E-3</c:v>
                </c:pt>
                <c:pt idx="1">
                  <c:v>2.1644341801385679E-3</c:v>
                </c:pt>
                <c:pt idx="2">
                  <c:v>1.8200923787528868E-3</c:v>
                </c:pt>
                <c:pt idx="3">
                  <c:v>1.5249422632794458E-3</c:v>
                </c:pt>
                <c:pt idx="4">
                  <c:v>1.8692840646651269E-3</c:v>
                </c:pt>
                <c:pt idx="5">
                  <c:v>4.0829099307159349E-3</c:v>
                </c:pt>
                <c:pt idx="6">
                  <c:v>1.0920554272517322E-2</c:v>
                </c:pt>
                <c:pt idx="7">
                  <c:v>1.893879907621247E-2</c:v>
                </c:pt>
                <c:pt idx="8">
                  <c:v>2.2775750577367207E-2</c:v>
                </c:pt>
                <c:pt idx="9">
                  <c:v>2.70554272517321E-2</c:v>
                </c:pt>
                <c:pt idx="10">
                  <c:v>3.1039953810623556E-2</c:v>
                </c:pt>
                <c:pt idx="11">
                  <c:v>3.4040646651270205E-2</c:v>
                </c:pt>
                <c:pt idx="12">
                  <c:v>3.600831408775982E-2</c:v>
                </c:pt>
                <c:pt idx="13">
                  <c:v>3.650023094688222E-2</c:v>
                </c:pt>
                <c:pt idx="14">
                  <c:v>3.7828406466512705E-2</c:v>
                </c:pt>
                <c:pt idx="15">
                  <c:v>3.9205773672055425E-2</c:v>
                </c:pt>
                <c:pt idx="16">
                  <c:v>3.9156581986143191E-2</c:v>
                </c:pt>
                <c:pt idx="17">
                  <c:v>3.8517090069284061E-2</c:v>
                </c:pt>
                <c:pt idx="18">
                  <c:v>3.0941570438799075E-2</c:v>
                </c:pt>
                <c:pt idx="19">
                  <c:v>2.3907159353348726E-2</c:v>
                </c:pt>
                <c:pt idx="20">
                  <c:v>1.9283140877598151E-2</c:v>
                </c:pt>
                <c:pt idx="21">
                  <c:v>1.4905080831408776E-2</c:v>
                </c:pt>
                <c:pt idx="22">
                  <c:v>9.8875288683602774E-3</c:v>
                </c:pt>
                <c:pt idx="23">
                  <c:v>6.0505773672055426E-3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0-4532-B30F-CAB51965566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40'!$C$5:$C$28</c:f>
              <c:numCache>
                <c:formatCode>0.00%</c:formatCode>
                <c:ptCount val="24"/>
                <c:pt idx="0">
                  <c:v>2.9976905311778286E-3</c:v>
                </c:pt>
                <c:pt idx="1">
                  <c:v>2.0323325635103924E-3</c:v>
                </c:pt>
                <c:pt idx="2">
                  <c:v>1.6766743648960738E-3</c:v>
                </c:pt>
                <c:pt idx="3">
                  <c:v>1.6766743648960738E-3</c:v>
                </c:pt>
                <c:pt idx="4">
                  <c:v>2.64203233256351E-3</c:v>
                </c:pt>
                <c:pt idx="5">
                  <c:v>7.5196304849884533E-3</c:v>
                </c:pt>
                <c:pt idx="6">
                  <c:v>1.9713625866050809E-2</c:v>
                </c:pt>
                <c:pt idx="7">
                  <c:v>2.7792147806004617E-2</c:v>
                </c:pt>
                <c:pt idx="8">
                  <c:v>3.0383371824480369E-2</c:v>
                </c:pt>
                <c:pt idx="9">
                  <c:v>3.2212471131639719E-2</c:v>
                </c:pt>
                <c:pt idx="10">
                  <c:v>3.4498845265588912E-2</c:v>
                </c:pt>
                <c:pt idx="11">
                  <c:v>3.5972286374133952E-2</c:v>
                </c:pt>
                <c:pt idx="12">
                  <c:v>3.6581986143187063E-2</c:v>
                </c:pt>
                <c:pt idx="13">
                  <c:v>3.5769053117782917E-2</c:v>
                </c:pt>
                <c:pt idx="14">
                  <c:v>3.5972286374133952E-2</c:v>
                </c:pt>
                <c:pt idx="15">
                  <c:v>3.5159353348729792E-2</c:v>
                </c:pt>
                <c:pt idx="16">
                  <c:v>3.4854503464203226E-2</c:v>
                </c:pt>
                <c:pt idx="17">
                  <c:v>3.2822170900692844E-2</c:v>
                </c:pt>
                <c:pt idx="18">
                  <c:v>2.9163972286374133E-2</c:v>
                </c:pt>
                <c:pt idx="19">
                  <c:v>2.3524249422632794E-2</c:v>
                </c:pt>
                <c:pt idx="20">
                  <c:v>1.7782909930715938E-2</c:v>
                </c:pt>
                <c:pt idx="21">
                  <c:v>1.3260969976905313E-2</c:v>
                </c:pt>
                <c:pt idx="22">
                  <c:v>8.8406466512702068E-3</c:v>
                </c:pt>
                <c:pt idx="23">
                  <c:v>5.2332563510392605E-3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0-4532-B30F-CAB51965566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40'!$D$5:$D$28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4.4999999999999997E-3</c:v>
                </c:pt>
                <c:pt idx="5">
                  <c:v>1.1599999999999999E-2</c:v>
                </c:pt>
                <c:pt idx="6">
                  <c:v>3.0700000000000002E-2</c:v>
                </c:pt>
                <c:pt idx="7">
                  <c:v>4.6800000000000001E-2</c:v>
                </c:pt>
                <c:pt idx="8">
                  <c:v>5.33E-2</c:v>
                </c:pt>
                <c:pt idx="9">
                  <c:v>5.9299999999999999E-2</c:v>
                </c:pt>
                <c:pt idx="10">
                  <c:v>6.5600000000000006E-2</c:v>
                </c:pt>
                <c:pt idx="11">
                  <c:v>7.0000000000000007E-2</c:v>
                </c:pt>
                <c:pt idx="12">
                  <c:v>7.2599999999999998E-2</c:v>
                </c:pt>
                <c:pt idx="13">
                  <c:v>7.2300000000000003E-2</c:v>
                </c:pt>
                <c:pt idx="14">
                  <c:v>7.3800000000000004E-2</c:v>
                </c:pt>
                <c:pt idx="15">
                  <c:v>7.4399999999999994E-2</c:v>
                </c:pt>
                <c:pt idx="16">
                  <c:v>7.4099999999999999E-2</c:v>
                </c:pt>
                <c:pt idx="17">
                  <c:v>7.1300000000000002E-2</c:v>
                </c:pt>
                <c:pt idx="18">
                  <c:v>6.0100000000000001E-2</c:v>
                </c:pt>
                <c:pt idx="19">
                  <c:v>4.7399999999999998E-2</c:v>
                </c:pt>
                <c:pt idx="20">
                  <c:v>3.6999999999999998E-2</c:v>
                </c:pt>
                <c:pt idx="21">
                  <c:v>2.81E-2</c:v>
                </c:pt>
                <c:pt idx="22">
                  <c:v>1.8700000000000001E-2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0-4532-B30F-CAB51965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27E-44AB-B848-813EF4CB762C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1.02</c:v>
                </c:pt>
                <c:pt idx="2">
                  <c:v>1.03</c:v>
                </c:pt>
                <c:pt idx="3">
                  <c:v>1.03</c:v>
                </c:pt>
                <c:pt idx="4">
                  <c:v>1.07</c:v>
                </c:pt>
                <c:pt idx="5">
                  <c:v>1.05</c:v>
                </c:pt>
                <c:pt idx="6">
                  <c:v>1.01</c:v>
                </c:pt>
                <c:pt idx="7">
                  <c:v>1.01</c:v>
                </c:pt>
                <c:pt idx="8">
                  <c:v>0.95</c:v>
                </c:pt>
                <c:pt idx="9">
                  <c:v>0.94</c:v>
                </c:pt>
                <c:pt idx="10">
                  <c:v>0.97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E-44AB-B848-813EF4CB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41'!$B$5:$B$28</c:f>
              <c:numCache>
                <c:formatCode>0.00%</c:formatCode>
                <c:ptCount val="24"/>
                <c:pt idx="0">
                  <c:v>4.96031746031746E-3</c:v>
                </c:pt>
                <c:pt idx="1">
                  <c:v>3.3730158730158732E-3</c:v>
                </c:pt>
                <c:pt idx="2">
                  <c:v>2.8769841269841272E-3</c:v>
                </c:pt>
                <c:pt idx="3">
                  <c:v>2.232142857142857E-3</c:v>
                </c:pt>
                <c:pt idx="4">
                  <c:v>3.0753968253968253E-3</c:v>
                </c:pt>
                <c:pt idx="5">
                  <c:v>7.4404761904761901E-3</c:v>
                </c:pt>
                <c:pt idx="6">
                  <c:v>1.9494047619047619E-2</c:v>
                </c:pt>
                <c:pt idx="7">
                  <c:v>2.2470238095238095E-2</c:v>
                </c:pt>
                <c:pt idx="8">
                  <c:v>2.2867063492063491E-2</c:v>
                </c:pt>
                <c:pt idx="9">
                  <c:v>2.3710317460317459E-2</c:v>
                </c:pt>
                <c:pt idx="10">
                  <c:v>2.4950396825396827E-2</c:v>
                </c:pt>
                <c:pt idx="11">
                  <c:v>2.7232142857142858E-2</c:v>
                </c:pt>
                <c:pt idx="12">
                  <c:v>2.9960317460317461E-2</c:v>
                </c:pt>
                <c:pt idx="13">
                  <c:v>3.1200396825396826E-2</c:v>
                </c:pt>
                <c:pt idx="14">
                  <c:v>3.4325396825396828E-2</c:v>
                </c:pt>
                <c:pt idx="15">
                  <c:v>3.8690476190476192E-2</c:v>
                </c:pt>
                <c:pt idx="16">
                  <c:v>4.2311507936507939E-2</c:v>
                </c:pt>
                <c:pt idx="17">
                  <c:v>4.2807539682539683E-2</c:v>
                </c:pt>
                <c:pt idx="18">
                  <c:v>3.258928571428571E-2</c:v>
                </c:pt>
                <c:pt idx="19">
                  <c:v>2.4255952380952382E-2</c:v>
                </c:pt>
                <c:pt idx="20">
                  <c:v>1.9196428571428573E-2</c:v>
                </c:pt>
                <c:pt idx="21">
                  <c:v>1.6121031746031748E-2</c:v>
                </c:pt>
                <c:pt idx="22">
                  <c:v>1.185515873015873E-2</c:v>
                </c:pt>
                <c:pt idx="23">
                  <c:v>7.9365079365079361E-3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2-453B-BB13-BD684CA473D9}"/>
            </c:ext>
          </c:extLst>
        </c:ser>
        <c:ser>
          <c:idx val="1"/>
          <c:order val="1"/>
          <c:tx>
            <c:strRef>
              <c:f>'PCS 41'!$C$4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41'!$C$5:$C$28</c:f>
              <c:numCache>
                <c:formatCode>0.00%</c:formatCode>
                <c:ptCount val="24"/>
                <c:pt idx="0">
                  <c:v>3.1750000000000003E-3</c:v>
                </c:pt>
                <c:pt idx="1">
                  <c:v>2.1166666666666664E-3</c:v>
                </c:pt>
                <c:pt idx="2">
                  <c:v>2.1670634920634918E-3</c:v>
                </c:pt>
                <c:pt idx="3">
                  <c:v>3.2253968253968253E-3</c:v>
                </c:pt>
                <c:pt idx="4">
                  <c:v>7.1059523809523803E-3</c:v>
                </c:pt>
                <c:pt idx="5">
                  <c:v>1.7941269841269841E-2</c:v>
                </c:pt>
                <c:pt idx="6">
                  <c:v>3.9107936507936508E-2</c:v>
                </c:pt>
                <c:pt idx="7">
                  <c:v>4.7121031746031751E-2</c:v>
                </c:pt>
                <c:pt idx="8">
                  <c:v>4.0166269841269836E-2</c:v>
                </c:pt>
                <c:pt idx="9">
                  <c:v>3.1447619047619051E-2</c:v>
                </c:pt>
                <c:pt idx="10">
                  <c:v>2.9230158730158731E-2</c:v>
                </c:pt>
                <c:pt idx="11">
                  <c:v>2.8373412698412696E-2</c:v>
                </c:pt>
                <c:pt idx="12">
                  <c:v>2.8423809523809521E-2</c:v>
                </c:pt>
                <c:pt idx="13">
                  <c:v>2.8524603174603171E-2</c:v>
                </c:pt>
                <c:pt idx="14">
                  <c:v>2.87765873015873E-2</c:v>
                </c:pt>
                <c:pt idx="15">
                  <c:v>2.948214285714286E-2</c:v>
                </c:pt>
                <c:pt idx="16">
                  <c:v>2.9431746031746031E-2</c:v>
                </c:pt>
                <c:pt idx="17">
                  <c:v>2.8474206349206353E-2</c:v>
                </c:pt>
                <c:pt idx="18">
                  <c:v>2.3988888888888893E-2</c:v>
                </c:pt>
                <c:pt idx="19">
                  <c:v>1.7790079365079366E-2</c:v>
                </c:pt>
                <c:pt idx="20">
                  <c:v>1.3909523809523809E-2</c:v>
                </c:pt>
                <c:pt idx="21">
                  <c:v>1.0885714285714285E-2</c:v>
                </c:pt>
                <c:pt idx="22">
                  <c:v>7.811507936507936E-3</c:v>
                </c:pt>
                <c:pt idx="23">
                  <c:v>5.3924603174603167E-3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2-453B-BB13-BD684CA473D9}"/>
            </c:ext>
          </c:extLst>
        </c:ser>
        <c:ser>
          <c:idx val="2"/>
          <c:order val="2"/>
          <c:tx>
            <c:strRef>
              <c:f>'PCS 41'!$D$4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41'!$D$5:$D$28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5.4000000000000003E-3</c:v>
                </c:pt>
                <c:pt idx="2">
                  <c:v>5.0000000000000001E-3</c:v>
                </c:pt>
                <c:pt idx="3">
                  <c:v>5.4000000000000003E-3</c:v>
                </c:pt>
                <c:pt idx="4">
                  <c:v>1.0200000000000001E-2</c:v>
                </c:pt>
                <c:pt idx="5">
                  <c:v>2.5499999999999998E-2</c:v>
                </c:pt>
                <c:pt idx="6">
                  <c:v>5.8799999999999998E-2</c:v>
                </c:pt>
                <c:pt idx="7">
                  <c:v>6.9800000000000001E-2</c:v>
                </c:pt>
                <c:pt idx="8">
                  <c:v>6.3200000000000006E-2</c:v>
                </c:pt>
                <c:pt idx="9">
                  <c:v>5.5199999999999999E-2</c:v>
                </c:pt>
                <c:pt idx="10">
                  <c:v>5.4100000000000002E-2</c:v>
                </c:pt>
                <c:pt idx="11">
                  <c:v>5.5500000000000001E-2</c:v>
                </c:pt>
                <c:pt idx="12">
                  <c:v>5.8299999999999998E-2</c:v>
                </c:pt>
                <c:pt idx="13">
                  <c:v>5.96E-2</c:v>
                </c:pt>
                <c:pt idx="14">
                  <c:v>6.3E-2</c:v>
                </c:pt>
                <c:pt idx="15">
                  <c:v>6.8099999999999994E-2</c:v>
                </c:pt>
                <c:pt idx="16">
                  <c:v>7.17E-2</c:v>
                </c:pt>
                <c:pt idx="17">
                  <c:v>7.1400000000000005E-2</c:v>
                </c:pt>
                <c:pt idx="18">
                  <c:v>5.6599999999999998E-2</c:v>
                </c:pt>
                <c:pt idx="19">
                  <c:v>4.2000000000000003E-2</c:v>
                </c:pt>
                <c:pt idx="20">
                  <c:v>3.3099999999999997E-2</c:v>
                </c:pt>
                <c:pt idx="21">
                  <c:v>2.7E-2</c:v>
                </c:pt>
                <c:pt idx="22">
                  <c:v>1.9599999999999999E-2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2-453B-BB13-BD684CA4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0">
                  <c:v>0.88</c:v>
                </c:pt>
                <c:pt idx="1">
                  <c:v>0.95</c:v>
                </c:pt>
                <c:pt idx="2">
                  <c:v>0.92</c:v>
                </c:pt>
                <c:pt idx="3">
                  <c:v>1</c:v>
                </c:pt>
                <c:pt idx="4">
                  <c:v>0.88</c:v>
                </c:pt>
                <c:pt idx="5">
                  <c:v>1.31</c:v>
                </c:pt>
                <c:pt idx="6">
                  <c:v>1.29</c:v>
                </c:pt>
                <c:pt idx="7">
                  <c:v>1.1000000000000001</c:v>
                </c:pt>
                <c:pt idx="8">
                  <c:v>0.91</c:v>
                </c:pt>
                <c:pt idx="9">
                  <c:v>0.89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2-41BA-8101-A1F37E171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42'!$B$5:$B$28</c:f>
              <c:numCache>
                <c:formatCode>0.00%</c:formatCode>
                <c:ptCount val="24"/>
                <c:pt idx="0">
                  <c:v>2.9859813084112149E-3</c:v>
                </c:pt>
                <c:pt idx="1">
                  <c:v>2.0901869158878503E-3</c:v>
                </c:pt>
                <c:pt idx="2">
                  <c:v>1.7418224299065421E-3</c:v>
                </c:pt>
                <c:pt idx="3">
                  <c:v>1.4432242990654205E-3</c:v>
                </c:pt>
                <c:pt idx="4">
                  <c:v>2.5878504672897196E-3</c:v>
                </c:pt>
                <c:pt idx="5">
                  <c:v>7.066822429906543E-3</c:v>
                </c:pt>
                <c:pt idx="6">
                  <c:v>1.567640186915888E-2</c:v>
                </c:pt>
                <c:pt idx="7">
                  <c:v>2.2792990654205605E-2</c:v>
                </c:pt>
                <c:pt idx="8">
                  <c:v>2.6127336448598132E-2</c:v>
                </c:pt>
                <c:pt idx="9">
                  <c:v>2.8018457943925233E-2</c:v>
                </c:pt>
                <c:pt idx="10">
                  <c:v>3.1054205607476633E-2</c:v>
                </c:pt>
                <c:pt idx="11">
                  <c:v>3.3393224299065424E-2</c:v>
                </c:pt>
                <c:pt idx="12">
                  <c:v>3.5135046728971962E-2</c:v>
                </c:pt>
                <c:pt idx="13">
                  <c:v>3.548341121495327E-2</c:v>
                </c:pt>
                <c:pt idx="14">
                  <c:v>3.7523831775700935E-2</c:v>
                </c:pt>
                <c:pt idx="15">
                  <c:v>4.0410280373831778E-2</c:v>
                </c:pt>
                <c:pt idx="16">
                  <c:v>3.9663785046728968E-2</c:v>
                </c:pt>
                <c:pt idx="17">
                  <c:v>3.6926635514018695E-2</c:v>
                </c:pt>
                <c:pt idx="18">
                  <c:v>2.8715186915887852E-2</c:v>
                </c:pt>
                <c:pt idx="19">
                  <c:v>2.1598598130841123E-2</c:v>
                </c:pt>
                <c:pt idx="20">
                  <c:v>1.8214485981308412E-2</c:v>
                </c:pt>
                <c:pt idx="21">
                  <c:v>1.4382476635514016E-2</c:v>
                </c:pt>
                <c:pt idx="22">
                  <c:v>9.2565420560747659E-3</c:v>
                </c:pt>
                <c:pt idx="23">
                  <c:v>5.3747663551401877E-3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F-41BD-9A95-64BD1A7DB4D8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42'!$C$5:$C$28</c:f>
              <c:numCache>
                <c:formatCode>0.00%</c:formatCode>
                <c:ptCount val="24"/>
                <c:pt idx="0">
                  <c:v>2.6623831775700935E-3</c:v>
                </c:pt>
                <c:pt idx="1">
                  <c:v>1.758177570093458E-3</c:v>
                </c:pt>
                <c:pt idx="2">
                  <c:v>1.3060747663551401E-3</c:v>
                </c:pt>
                <c:pt idx="3">
                  <c:v>1.3060747663551401E-3</c:v>
                </c:pt>
                <c:pt idx="4">
                  <c:v>2.7126168224299069E-3</c:v>
                </c:pt>
                <c:pt idx="5">
                  <c:v>8.790887850467291E-3</c:v>
                </c:pt>
                <c:pt idx="6">
                  <c:v>2.3157710280373833E-2</c:v>
                </c:pt>
                <c:pt idx="7">
                  <c:v>3.2903037383177569E-2</c:v>
                </c:pt>
                <c:pt idx="8">
                  <c:v>3.6720794392523362E-2</c:v>
                </c:pt>
                <c:pt idx="9">
                  <c:v>3.6771028037383177E-2</c:v>
                </c:pt>
                <c:pt idx="10">
                  <c:v>3.6720794392523362E-2</c:v>
                </c:pt>
                <c:pt idx="11">
                  <c:v>3.7223130841121499E-2</c:v>
                </c:pt>
                <c:pt idx="12">
                  <c:v>3.7022196261682239E-2</c:v>
                </c:pt>
                <c:pt idx="13">
                  <c:v>3.5314252336448602E-2</c:v>
                </c:pt>
                <c:pt idx="14">
                  <c:v>3.4359813084112151E-2</c:v>
                </c:pt>
                <c:pt idx="15">
                  <c:v>3.3304906542056076E-2</c:v>
                </c:pt>
                <c:pt idx="16">
                  <c:v>3.0742990654205608E-2</c:v>
                </c:pt>
                <c:pt idx="17">
                  <c:v>3.0140186915887851E-2</c:v>
                </c:pt>
                <c:pt idx="18">
                  <c:v>2.4915887850467288E-2</c:v>
                </c:pt>
                <c:pt idx="19">
                  <c:v>1.8234813084112147E-2</c:v>
                </c:pt>
                <c:pt idx="20">
                  <c:v>1.3613317757009346E-2</c:v>
                </c:pt>
                <c:pt idx="21">
                  <c:v>1.0448598130841121E-2</c:v>
                </c:pt>
                <c:pt idx="22">
                  <c:v>7.6355140186915894E-3</c:v>
                </c:pt>
                <c:pt idx="23">
                  <c:v>4.5712616822429905E-3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F-41BD-9A95-64BD1A7DB4D8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42'!$D$5:$D$28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5.3E-3</c:v>
                </c:pt>
                <c:pt idx="5">
                  <c:v>1.5800000000000002E-2</c:v>
                </c:pt>
                <c:pt idx="6">
                  <c:v>3.8699999999999998E-2</c:v>
                </c:pt>
                <c:pt idx="7">
                  <c:v>5.5599999999999997E-2</c:v>
                </c:pt>
                <c:pt idx="8">
                  <c:v>6.2700000000000006E-2</c:v>
                </c:pt>
                <c:pt idx="9">
                  <c:v>6.4699999999999994E-2</c:v>
                </c:pt>
                <c:pt idx="10">
                  <c:v>6.7799999999999999E-2</c:v>
                </c:pt>
                <c:pt idx="11">
                  <c:v>7.0699999999999999E-2</c:v>
                </c:pt>
                <c:pt idx="12">
                  <c:v>7.22E-2</c:v>
                </c:pt>
                <c:pt idx="13">
                  <c:v>7.0900000000000005E-2</c:v>
                </c:pt>
                <c:pt idx="14">
                  <c:v>7.1999999999999995E-2</c:v>
                </c:pt>
                <c:pt idx="15">
                  <c:v>7.3700000000000002E-2</c:v>
                </c:pt>
                <c:pt idx="16">
                  <c:v>7.0400000000000004E-2</c:v>
                </c:pt>
                <c:pt idx="17">
                  <c:v>6.7000000000000004E-2</c:v>
                </c:pt>
                <c:pt idx="18">
                  <c:v>5.3600000000000002E-2</c:v>
                </c:pt>
                <c:pt idx="19">
                  <c:v>3.9899999999999998E-2</c:v>
                </c:pt>
                <c:pt idx="20">
                  <c:v>3.1800000000000002E-2</c:v>
                </c:pt>
                <c:pt idx="21">
                  <c:v>2.4899999999999999E-2</c:v>
                </c:pt>
                <c:pt idx="22">
                  <c:v>1.6899999999999998E-2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F-41BD-9A95-64BD1A7D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4.xml"/><Relationship Id="rId1" Type="http://schemas.openxmlformats.org/officeDocument/2006/relationships/chart" Target="../charts/chart233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chart" Target="../charts/chart6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4" Type="http://schemas.openxmlformats.org/officeDocument/2006/relationships/chart" Target="../charts/chart16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Relationship Id="rId4" Type="http://schemas.openxmlformats.org/officeDocument/2006/relationships/chart" Target="../charts/chart198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4.xml"/><Relationship Id="rId1" Type="http://schemas.openxmlformats.org/officeDocument/2006/relationships/chart" Target="../charts/chart21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6.xml"/><Relationship Id="rId1" Type="http://schemas.openxmlformats.org/officeDocument/2006/relationships/chart" Target="../charts/chart21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8.xml"/><Relationship Id="rId1" Type="http://schemas.openxmlformats.org/officeDocument/2006/relationships/chart" Target="../charts/chart2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200026</xdr:rowOff>
    </xdr:from>
    <xdr:to>
      <xdr:col>20</xdr:col>
      <xdr:colOff>590550</xdr:colOff>
      <xdr:row>15</xdr:row>
      <xdr:rowOff>39453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47625</xdr:colOff>
      <xdr:row>15</xdr:row>
      <xdr:rowOff>114300</xdr:rowOff>
    </xdr:from>
    <xdr:to>
      <xdr:col>20</xdr:col>
      <xdr:colOff>600075</xdr:colOff>
      <xdr:row>28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142876</xdr:rowOff>
    </xdr:from>
    <xdr:to>
      <xdr:col>20</xdr:col>
      <xdr:colOff>571499</xdr:colOff>
      <xdr:row>14</xdr:row>
      <xdr:rowOff>182328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57150</xdr:rowOff>
    </xdr:from>
    <xdr:to>
      <xdr:col>20</xdr:col>
      <xdr:colOff>581025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ABE98-878C-496C-AFD2-A09842A4B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3D6B7E-6A87-4D1B-AE0A-9DF1CC048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B8E3B9-4017-464E-98CD-A47868C7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7E15E6-DC36-4AF4-BE66-4A3A308C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417F9-1257-4970-B785-E1128A824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650675-EE11-4DAE-BFC4-63AB4D771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996707-A570-4D71-8DEC-9100A7493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F3567A-16F3-439B-9910-7A3041DCA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107949</xdr:colOff>
      <xdr:row>1</xdr:row>
      <xdr:rowOff>133351</xdr:rowOff>
    </xdr:from>
    <xdr:to>
      <xdr:col>20</xdr:col>
      <xdr:colOff>593724</xdr:colOff>
      <xdr:row>14</xdr:row>
      <xdr:rowOff>172803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4A8B6E-ECC0-48C1-A50C-ED9CE7504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76200</xdr:rowOff>
    </xdr:from>
    <xdr:to>
      <xdr:col>20</xdr:col>
      <xdr:colOff>590550</xdr:colOff>
      <xdr:row>28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EBFCA3-366A-4C1F-993F-42E4BFDE6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107949</xdr:colOff>
      <xdr:row>1</xdr:row>
      <xdr:rowOff>133351</xdr:rowOff>
    </xdr:from>
    <xdr:to>
      <xdr:col>20</xdr:col>
      <xdr:colOff>593724</xdr:colOff>
      <xdr:row>14</xdr:row>
      <xdr:rowOff>172803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76200</xdr:rowOff>
    </xdr:from>
    <xdr:to>
      <xdr:col>20</xdr:col>
      <xdr:colOff>590550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15</xdr:row>
      <xdr:rowOff>95250</xdr:rowOff>
    </xdr:from>
    <xdr:to>
      <xdr:col>20</xdr:col>
      <xdr:colOff>657225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171449</xdr:colOff>
      <xdr:row>1</xdr:row>
      <xdr:rowOff>114301</xdr:rowOff>
    </xdr:from>
    <xdr:to>
      <xdr:col>20</xdr:col>
      <xdr:colOff>657224</xdr:colOff>
      <xdr:row>14</xdr:row>
      <xdr:rowOff>153753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C8B53-7008-421E-864B-719FCC729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8A232E-D98A-4B96-BEC3-3EA8751D3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9D5BDF-CB2B-4FAF-B17C-D7F14C908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133349</xdr:colOff>
      <xdr:row>1</xdr:row>
      <xdr:rowOff>171451</xdr:rowOff>
    </xdr:from>
    <xdr:to>
      <xdr:col>20</xdr:col>
      <xdr:colOff>619124</xdr:colOff>
      <xdr:row>15</xdr:row>
      <xdr:rowOff>1353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1E0BE0A-05C7-463A-B378-1815AEAB1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2</xdr:row>
      <xdr:rowOff>171450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152400</xdr:rowOff>
    </xdr:from>
    <xdr:to>
      <xdr:col>20</xdr:col>
      <xdr:colOff>581025</xdr:colOff>
      <xdr:row>28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EE112D-6E17-4577-8F7F-D57CB86B8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B55CBB-E95A-43A4-A692-3F8C7CDEF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19B70A-ACF6-4FC4-AE62-8DC79B3E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9A45EA-EC48-4122-BF1F-6D93F7FCA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5352AB-B498-4814-9752-D9B93AEF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8BFFD1-2970-4AD1-8D54-F2CFA8BDF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57150</xdr:colOff>
      <xdr:row>14</xdr:row>
      <xdr:rowOff>200025</xdr:rowOff>
    </xdr:from>
    <xdr:to>
      <xdr:col>20</xdr:col>
      <xdr:colOff>552450</xdr:colOff>
      <xdr:row>28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7F3EEDE-E2AA-45EC-95E0-666FD3023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171450</xdr:rowOff>
    </xdr:from>
    <xdr:to>
      <xdr:col>20</xdr:col>
      <xdr:colOff>609600</xdr:colOff>
      <xdr:row>28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2</xdr:row>
      <xdr:rowOff>123826</xdr:rowOff>
    </xdr:from>
    <xdr:to>
      <xdr:col>20</xdr:col>
      <xdr:colOff>590549</xdr:colOff>
      <xdr:row>15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13</xdr:row>
      <xdr:rowOff>163278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55B386-AA72-4DAB-B5EC-4429630C6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14</xdr:row>
      <xdr:rowOff>95250</xdr:rowOff>
    </xdr:from>
    <xdr:to>
      <xdr:col>20</xdr:col>
      <xdr:colOff>581025</xdr:colOff>
      <xdr:row>27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B3300F-4C68-4554-B7FC-A264E1505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D7D699-BC6C-463C-9460-B192C4632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080B5E-714F-4D08-A7CB-ED0A42DED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114301</xdr:rowOff>
    </xdr:from>
    <xdr:to>
      <xdr:col>20</xdr:col>
      <xdr:colOff>619124</xdr:colOff>
      <xdr:row>14</xdr:row>
      <xdr:rowOff>153753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19050</xdr:rowOff>
    </xdr:from>
    <xdr:to>
      <xdr:col>20</xdr:col>
      <xdr:colOff>600075</xdr:colOff>
      <xdr:row>28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4FF5C1-5D1C-4D56-975B-7BD6179E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448AE89-5BA2-409E-B3DD-6CE994A61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62F3E-C8CA-413C-81C5-B517B41C8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DDAE8BC-3EA5-440C-B07C-01EC12A49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6B06C0-CAAE-472E-B566-E5AD446CA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F66311-6180-441C-90AD-168A0B45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5E7BFE-9A34-4139-9056-7EA58ED76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FFB89E9-9C34-4277-BC09-40B3B73E2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311845B-82E5-4556-B79D-28BBD6323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180976</xdr:rowOff>
    </xdr:from>
    <xdr:to>
      <xdr:col>20</xdr:col>
      <xdr:colOff>552449</xdr:colOff>
      <xdr:row>15</xdr:row>
      <xdr:rowOff>39453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85725</xdr:rowOff>
    </xdr:from>
    <xdr:to>
      <xdr:col>20</xdr:col>
      <xdr:colOff>561975</xdr:colOff>
      <xdr:row>28</xdr:row>
      <xdr:rowOff>114300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79B72D-C12B-430D-A06C-595831747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0AE72B-E2DB-48CD-AA64-BA858E686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0</xdr:rowOff>
    </xdr:from>
    <xdr:to>
      <xdr:col>20</xdr:col>
      <xdr:colOff>600075</xdr:colOff>
      <xdr:row>28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123826</xdr:rowOff>
    </xdr:from>
    <xdr:to>
      <xdr:col>20</xdr:col>
      <xdr:colOff>581024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38100</xdr:rowOff>
    </xdr:from>
    <xdr:to>
      <xdr:col>20</xdr:col>
      <xdr:colOff>590550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19051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133350</xdr:rowOff>
    </xdr:from>
    <xdr:to>
      <xdr:col>20</xdr:col>
      <xdr:colOff>561975</xdr:colOff>
      <xdr:row>28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257176</xdr:rowOff>
    </xdr:from>
    <xdr:to>
      <xdr:col>20</xdr:col>
      <xdr:colOff>571499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142874</xdr:colOff>
      <xdr:row>1</xdr:row>
      <xdr:rowOff>180976</xdr:rowOff>
    </xdr:from>
    <xdr:to>
      <xdr:col>20</xdr:col>
      <xdr:colOff>628649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15</xdr:row>
      <xdr:rowOff>95250</xdr:rowOff>
    </xdr:from>
    <xdr:to>
      <xdr:col>20</xdr:col>
      <xdr:colOff>628650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276226</xdr:rowOff>
    </xdr:from>
    <xdr:to>
      <xdr:col>20</xdr:col>
      <xdr:colOff>600074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114300</xdr:rowOff>
    </xdr:from>
    <xdr:to>
      <xdr:col>20</xdr:col>
      <xdr:colOff>561975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104776</xdr:rowOff>
    </xdr:from>
    <xdr:to>
      <xdr:col>20</xdr:col>
      <xdr:colOff>542924</xdr:colOff>
      <xdr:row>14</xdr:row>
      <xdr:rowOff>144228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32EA2B-0614-498A-8BE2-B8920F8DC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28575</xdr:rowOff>
    </xdr:from>
    <xdr:to>
      <xdr:col>20</xdr:col>
      <xdr:colOff>590550</xdr:colOff>
      <xdr:row>28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379954-A390-442E-A5A5-C6F93C68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3632B0-967C-4A8A-B42A-874310A91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93AE2B-FB09-4BB4-8671-04DD0DC8D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1DFF59-414A-4A28-8236-F6F124B0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96B6442-38B6-4D0D-BC57-63EDABE50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152399</xdr:colOff>
      <xdr:row>2</xdr:row>
      <xdr:rowOff>38101</xdr:rowOff>
    </xdr:from>
    <xdr:to>
      <xdr:col>20</xdr:col>
      <xdr:colOff>638174</xdr:colOff>
      <xdr:row>15</xdr:row>
      <xdr:rowOff>77553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152400</xdr:colOff>
      <xdr:row>15</xdr:row>
      <xdr:rowOff>114300</xdr:rowOff>
    </xdr:from>
    <xdr:to>
      <xdr:col>20</xdr:col>
      <xdr:colOff>647700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209551</xdr:rowOff>
    </xdr:from>
    <xdr:to>
      <xdr:col>20</xdr:col>
      <xdr:colOff>609599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95250</xdr:rowOff>
    </xdr:from>
    <xdr:to>
      <xdr:col>20</xdr:col>
      <xdr:colOff>619125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219076</xdr:rowOff>
    </xdr:from>
    <xdr:to>
      <xdr:col>20</xdr:col>
      <xdr:colOff>600074</xdr:colOff>
      <xdr:row>15</xdr:row>
      <xdr:rowOff>68028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228601</xdr:rowOff>
    </xdr:from>
    <xdr:to>
      <xdr:col>20</xdr:col>
      <xdr:colOff>571500</xdr:colOff>
      <xdr:row>14</xdr:row>
      <xdr:rowOff>268053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469082-54BD-4249-98DC-A31839FB2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C3D8D6-2E42-4970-BCDE-79683AA6C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88B3D-03E9-4320-9C11-511C42C96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1C6323-65EF-4A50-9C07-4EA7DD12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228601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104775</xdr:rowOff>
    </xdr:from>
    <xdr:to>
      <xdr:col>20</xdr:col>
      <xdr:colOff>561975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9526</xdr:rowOff>
    </xdr:from>
    <xdr:to>
      <xdr:col>20</xdr:col>
      <xdr:colOff>561974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66675</xdr:rowOff>
    </xdr:from>
    <xdr:to>
      <xdr:col>20</xdr:col>
      <xdr:colOff>571500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20403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5C0B54-9DF9-48D6-BB04-491B9B5AC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DB04BB-FE51-483B-A3C1-8D8853B1D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47625</xdr:rowOff>
    </xdr:from>
    <xdr:to>
      <xdr:col>20</xdr:col>
      <xdr:colOff>590550</xdr:colOff>
      <xdr:row>28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247651</xdr:rowOff>
    </xdr:from>
    <xdr:to>
      <xdr:col>20</xdr:col>
      <xdr:colOff>561974</xdr:colOff>
      <xdr:row>15</xdr:row>
      <xdr:rowOff>96603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171451</xdr:rowOff>
    </xdr:from>
    <xdr:to>
      <xdr:col>20</xdr:col>
      <xdr:colOff>619124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66675</xdr:rowOff>
    </xdr:from>
    <xdr:to>
      <xdr:col>20</xdr:col>
      <xdr:colOff>619125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104775</xdr:rowOff>
    </xdr:from>
    <xdr:to>
      <xdr:col>20</xdr:col>
      <xdr:colOff>571500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2</xdr:row>
      <xdr:rowOff>1</xdr:rowOff>
    </xdr:from>
    <xdr:to>
      <xdr:col>20</xdr:col>
      <xdr:colOff>581024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209551</xdr:rowOff>
    </xdr:from>
    <xdr:to>
      <xdr:col>20</xdr:col>
      <xdr:colOff>600074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219076</xdr:rowOff>
    </xdr:from>
    <xdr:to>
      <xdr:col>20</xdr:col>
      <xdr:colOff>571499</xdr:colOff>
      <xdr:row>15</xdr:row>
      <xdr:rowOff>68028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6BE8B5-CA5A-4A8D-BF11-C8DA40E0C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33B273-DD56-48E3-BC3A-8D972F31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EC78AE-D6BB-49E6-B232-8C22B6CD7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E8532-9301-41A7-A54D-56C3B5420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123825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18F619-AC43-4127-8AEE-CEF6C569D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67D751-6D3B-4F3C-A74E-35837A4C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5AF36E-085B-46B6-B67D-FB7D9F15A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AD629B-EC24-47F1-8E94-88AF29EFB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EDE4F-858C-4ADB-89D5-8B401F9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63E61A-664A-4792-BAE5-2C2B56A82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161926</xdr:rowOff>
    </xdr:from>
    <xdr:to>
      <xdr:col>20</xdr:col>
      <xdr:colOff>581024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228601</xdr:rowOff>
    </xdr:from>
    <xdr:to>
      <xdr:col>20</xdr:col>
      <xdr:colOff>581024</xdr:colOff>
      <xdr:row>15</xdr:row>
      <xdr:rowOff>77553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85725</xdr:rowOff>
    </xdr:from>
    <xdr:to>
      <xdr:col>20</xdr:col>
      <xdr:colOff>581025</xdr:colOff>
      <xdr:row>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266701</xdr:rowOff>
    </xdr:from>
    <xdr:to>
      <xdr:col>20</xdr:col>
      <xdr:colOff>590549</xdr:colOff>
      <xdr:row>15</xdr:row>
      <xdr:rowOff>10878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27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161926</xdr:rowOff>
    </xdr:from>
    <xdr:to>
      <xdr:col>20</xdr:col>
      <xdr:colOff>571499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57150</xdr:rowOff>
    </xdr:from>
    <xdr:to>
      <xdr:col>20</xdr:col>
      <xdr:colOff>561975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152401</xdr:rowOff>
    </xdr:from>
    <xdr:to>
      <xdr:col>20</xdr:col>
      <xdr:colOff>600074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123826</xdr:rowOff>
    </xdr:from>
    <xdr:to>
      <xdr:col>20</xdr:col>
      <xdr:colOff>552449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19050</xdr:rowOff>
    </xdr:from>
    <xdr:to>
      <xdr:col>20</xdr:col>
      <xdr:colOff>571500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29928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4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BB34F7-3B56-422C-805E-B572BDA1F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EF8DB5-9CEB-41C7-BAC3-8A2CF187B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BBA900-6876-4952-880A-C8CC3BEBB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40B10E-F851-419D-A2FE-FE25D1D9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9BF327-3CF2-43F3-835A-3D88CE96E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910EC6-BD1A-4A62-A46E-61D21644B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C7D0E8-06BD-40BF-B611-C15644FFD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F13B02-7E75-43D8-8E8B-BDC3902B4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85725</xdr:rowOff>
    </xdr:from>
    <xdr:to>
      <xdr:col>20</xdr:col>
      <xdr:colOff>600075</xdr:colOff>
      <xdr:row>28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104775</xdr:rowOff>
    </xdr:from>
    <xdr:to>
      <xdr:col>20</xdr:col>
      <xdr:colOff>619125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15</xdr:row>
      <xdr:rowOff>38100</xdr:rowOff>
    </xdr:from>
    <xdr:to>
      <xdr:col>20</xdr:col>
      <xdr:colOff>581025</xdr:colOff>
      <xdr:row>28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AEE3F-9A1F-4D03-AC55-1529A930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</xdr:row>
      <xdr:rowOff>190500</xdr:rowOff>
    </xdr:from>
    <xdr:to>
      <xdr:col>20</xdr:col>
      <xdr:colOff>581025</xdr:colOff>
      <xdr:row>14</xdr:row>
      <xdr:rowOff>172802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8FEE0-46BA-4349-B5D8-026837FF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39453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73D6B8-3A86-4B55-A06D-A42CA6361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60F745-479C-455B-BECE-0C2B840DD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8840D8-5569-452A-B3D9-CEAA51266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15A420-38B9-421F-A871-8F29A74EF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8B0CD-4292-4A15-8CC2-A9BB0FC5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1A057A-0D96-4149-B893-588550DB0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D3A3DF-88C4-42D3-ACEB-546377895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0F7C7E-8454-47F2-BD64-F993012F9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C82090-6CC3-4AE0-A76C-C3232519F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B3F778-EA5B-47C1-B407-217E5B1AC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C080E-08BF-440E-A0DF-D923864E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B89076-071D-4B53-B06E-1C288CBDD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A11BB7-471A-48E7-9B9B-28A5D96C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3CD872-EA51-4199-A61C-591F575F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43A778-5BA8-4D38-9A4E-E50E84D48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412BB7-87F4-4052-83D9-DC611058C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30DE23-413B-4652-A240-628C8646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83F64B-3AB9-4E42-A037-88EE08855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16.xlsx" TargetMode="External"/><Relationship Id="rId1" Type="http://schemas.openxmlformats.org/officeDocument/2006/relationships/externalLinkPath" Target="PCS%201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19.xlsx" TargetMode="External"/><Relationship Id="rId1" Type="http://schemas.openxmlformats.org/officeDocument/2006/relationships/externalLinkPath" Target="PCS%2019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20.xlsx" TargetMode="External"/><Relationship Id="rId1" Type="http://schemas.openxmlformats.org/officeDocument/2006/relationships/externalLinkPath" Target="PCS%202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36.xlsx" TargetMode="External"/><Relationship Id="rId1" Type="http://schemas.openxmlformats.org/officeDocument/2006/relationships/externalLinkPath" Target="PCS%203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84.xlsx" TargetMode="External"/><Relationship Id="rId1" Type="http://schemas.openxmlformats.org/officeDocument/2006/relationships/externalLinkPath" Target="PCS%2084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4%20Reports\PCS%20116.xlsx" TargetMode="External"/><Relationship Id="rId1" Type="http://schemas.openxmlformats.org/officeDocument/2006/relationships/externalLinkPath" Target="PCS%201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2.9728395061728394E-3</v>
          </cell>
          <cell r="C5">
            <v>2.1111111111111109E-3</v>
          </cell>
          <cell r="D5">
            <v>5.1000000000000004E-3</v>
          </cell>
          <cell r="F5" t="str">
            <v>January</v>
          </cell>
          <cell r="H5">
            <v>1.08</v>
          </cell>
        </row>
        <row r="6">
          <cell r="B6">
            <v>1.7518518518518519E-3</v>
          </cell>
          <cell r="C6">
            <v>1.3135802469135802E-3</v>
          </cell>
          <cell r="D6">
            <v>3.0000000000000001E-3</v>
          </cell>
          <cell r="F6" t="str">
            <v>February</v>
          </cell>
          <cell r="H6">
            <v>1.1399999999999999</v>
          </cell>
        </row>
        <row r="7">
          <cell r="B7">
            <v>1.2209876543209878E-3</v>
          </cell>
          <cell r="C7">
            <v>8.9135802469135798E-4</v>
          </cell>
          <cell r="D7">
            <v>2.0999999999999999E-3</v>
          </cell>
          <cell r="F7" t="str">
            <v>March</v>
          </cell>
          <cell r="H7">
            <v>1.1100000000000001</v>
          </cell>
        </row>
        <row r="8">
          <cell r="B8">
            <v>7.9629629629629636E-4</v>
          </cell>
          <cell r="C8">
            <v>7.5061728395061733E-4</v>
          </cell>
          <cell r="D8">
            <v>1.5E-3</v>
          </cell>
          <cell r="F8" t="str">
            <v>April</v>
          </cell>
          <cell r="H8">
            <v>1.07</v>
          </cell>
        </row>
        <row r="9">
          <cell r="B9">
            <v>1.4864197530864197E-3</v>
          </cell>
          <cell r="C9">
            <v>2.6271604938271605E-3</v>
          </cell>
          <cell r="D9">
            <v>4.1000000000000003E-3</v>
          </cell>
          <cell r="F9" t="str">
            <v>May</v>
          </cell>
          <cell r="H9">
            <v>0.96</v>
          </cell>
        </row>
        <row r="10">
          <cell r="B10">
            <v>4.0345679012345681E-3</v>
          </cell>
          <cell r="C10">
            <v>8.3037037037037038E-3</v>
          </cell>
          <cell r="D10">
            <v>1.24E-2</v>
          </cell>
          <cell r="F10" t="str">
            <v>June</v>
          </cell>
          <cell r="H10">
            <v>0.81</v>
          </cell>
        </row>
        <row r="11">
          <cell r="B11">
            <v>9.6617283950617295E-3</v>
          </cell>
          <cell r="C11">
            <v>2.8758024691358023E-2</v>
          </cell>
          <cell r="D11">
            <v>3.85E-2</v>
          </cell>
          <cell r="F11" t="str">
            <v>July</v>
          </cell>
          <cell r="H11">
            <v>0.83</v>
          </cell>
        </row>
        <row r="12">
          <cell r="B12">
            <v>1.9588888888888892E-2</v>
          </cell>
          <cell r="C12">
            <v>3.7906172839506168E-2</v>
          </cell>
          <cell r="D12">
            <v>5.7599999999999998E-2</v>
          </cell>
          <cell r="F12" t="str">
            <v>August</v>
          </cell>
        </row>
        <row r="13">
          <cell r="B13">
            <v>2.5640740740740742E-2</v>
          </cell>
          <cell r="C13">
            <v>3.9970370370370371E-2</v>
          </cell>
          <cell r="D13">
            <v>6.5699999999999995E-2</v>
          </cell>
          <cell r="F13" t="str">
            <v>September</v>
          </cell>
        </row>
        <row r="14">
          <cell r="B14">
            <v>2.8295061728395063E-2</v>
          </cell>
          <cell r="C14">
            <v>3.6545679012345678E-2</v>
          </cell>
          <cell r="D14">
            <v>6.4899999999999999E-2</v>
          </cell>
          <cell r="F14" t="str">
            <v>October</v>
          </cell>
        </row>
        <row r="15">
          <cell r="B15">
            <v>3.2117283950617283E-2</v>
          </cell>
          <cell r="C15">
            <v>3.4903703703703701E-2</v>
          </cell>
          <cell r="D15">
            <v>6.7100000000000007E-2</v>
          </cell>
          <cell r="F15" t="str">
            <v>November</v>
          </cell>
        </row>
        <row r="16">
          <cell r="B16">
            <v>3.6470370370370368E-2</v>
          </cell>
          <cell r="C16">
            <v>3.3730864197530866E-2</v>
          </cell>
          <cell r="D16">
            <v>7.0199999999999999E-2</v>
          </cell>
          <cell r="F16" t="str">
            <v>December</v>
          </cell>
        </row>
        <row r="17">
          <cell r="B17">
            <v>3.8381481481481482E-2</v>
          </cell>
          <cell r="C17">
            <v>3.4200000000000008E-2</v>
          </cell>
          <cell r="D17">
            <v>7.2599999999999998E-2</v>
          </cell>
        </row>
        <row r="18">
          <cell r="B18">
            <v>3.7532098765432099E-2</v>
          </cell>
          <cell r="C18">
            <v>3.1995061728395058E-2</v>
          </cell>
          <cell r="D18">
            <v>6.9500000000000006E-2</v>
          </cell>
        </row>
        <row r="19">
          <cell r="B19">
            <v>4.0611111111111112E-2</v>
          </cell>
          <cell r="C19">
            <v>3.0399999999999996E-2</v>
          </cell>
          <cell r="D19">
            <v>7.0999999999999994E-2</v>
          </cell>
        </row>
        <row r="20">
          <cell r="B20">
            <v>4.9423456790123457E-2</v>
          </cell>
          <cell r="C20">
            <v>2.8617283950617283E-2</v>
          </cell>
          <cell r="D20">
            <v>7.8E-2</v>
          </cell>
        </row>
        <row r="21">
          <cell r="B21">
            <v>5.2714814814814819E-2</v>
          </cell>
          <cell r="C21">
            <v>2.6740740740740739E-2</v>
          </cell>
          <cell r="D21">
            <v>7.9399999999999998E-2</v>
          </cell>
        </row>
        <row r="22">
          <cell r="B22">
            <v>4.708765432098766E-2</v>
          </cell>
          <cell r="C22">
            <v>2.4723456790123454E-2</v>
          </cell>
          <cell r="D22">
            <v>7.1800000000000003E-2</v>
          </cell>
        </row>
        <row r="23">
          <cell r="B23">
            <v>3.08962962962963E-2</v>
          </cell>
          <cell r="C23">
            <v>2.0595061728395061E-2</v>
          </cell>
          <cell r="D23">
            <v>5.1499999999999997E-2</v>
          </cell>
        </row>
        <row r="24">
          <cell r="B24">
            <v>2.1818518518518518E-2</v>
          </cell>
          <cell r="C24">
            <v>1.4496296296296297E-2</v>
          </cell>
          <cell r="D24">
            <v>3.6299999999999999E-2</v>
          </cell>
        </row>
        <row r="25">
          <cell r="B25">
            <v>1.8155555555555557E-2</v>
          </cell>
          <cell r="C25">
            <v>1.088395061728395E-2</v>
          </cell>
          <cell r="D25">
            <v>2.9000000000000001E-2</v>
          </cell>
        </row>
        <row r="26">
          <cell r="B26">
            <v>1.4492592592592593E-2</v>
          </cell>
          <cell r="C26">
            <v>8.8666666666666668E-3</v>
          </cell>
          <cell r="D26">
            <v>2.3300000000000001E-2</v>
          </cell>
        </row>
        <row r="27">
          <cell r="B27">
            <v>1.0086419753086421E-2</v>
          </cell>
          <cell r="C27">
            <v>6.1925925925925924E-3</v>
          </cell>
          <cell r="D27">
            <v>1.6299999999999999E-2</v>
          </cell>
        </row>
        <row r="28">
          <cell r="B28">
            <v>5.6271604938271606E-3</v>
          </cell>
          <cell r="C28">
            <v>3.5185185185185185E-3</v>
          </cell>
          <cell r="D28">
            <v>9.1000000000000004E-3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1.9825072886297374E-3</v>
          </cell>
          <cell r="C5">
            <v>1.8661807580174928E-3</v>
          </cell>
          <cell r="D5">
            <v>3.8E-3</v>
          </cell>
          <cell r="F5" t="str">
            <v>January</v>
          </cell>
          <cell r="H5">
            <v>1.04</v>
          </cell>
        </row>
        <row r="6">
          <cell r="B6">
            <v>1.1895043731778424E-3</v>
          </cell>
          <cell r="C6">
            <v>1.1600583090379008E-3</v>
          </cell>
          <cell r="D6">
            <v>2.3E-3</v>
          </cell>
          <cell r="F6" t="str">
            <v>February</v>
          </cell>
          <cell r="H6">
            <v>1.1399999999999999</v>
          </cell>
        </row>
        <row r="7">
          <cell r="B7">
            <v>8.9212827988338183E-4</v>
          </cell>
          <cell r="C7">
            <v>8.5743440233236145E-4</v>
          </cell>
          <cell r="D7">
            <v>1.6999999999999999E-3</v>
          </cell>
          <cell r="F7" t="str">
            <v>March</v>
          </cell>
          <cell r="H7">
            <v>1.1599999999999999</v>
          </cell>
        </row>
        <row r="8">
          <cell r="B8">
            <v>1.0903790087463559E-3</v>
          </cell>
          <cell r="C8">
            <v>1.1600583090379008E-3</v>
          </cell>
          <cell r="D8">
            <v>2.3E-3</v>
          </cell>
          <cell r="F8" t="str">
            <v>April</v>
          </cell>
          <cell r="H8">
            <v>1.06</v>
          </cell>
        </row>
        <row r="9">
          <cell r="B9">
            <v>2.0816326530612244E-3</v>
          </cell>
          <cell r="C9">
            <v>3.0262390670553934E-3</v>
          </cell>
          <cell r="D9">
            <v>5.1000000000000004E-3</v>
          </cell>
          <cell r="F9" t="str">
            <v>May</v>
          </cell>
          <cell r="H9">
            <v>0.93</v>
          </cell>
        </row>
        <row r="10">
          <cell r="B10">
            <v>4.3615160349854236E-3</v>
          </cell>
          <cell r="C10">
            <v>1.0238775510204082E-2</v>
          </cell>
          <cell r="D10">
            <v>1.46E-2</v>
          </cell>
          <cell r="F10" t="str">
            <v>June</v>
          </cell>
          <cell r="H10">
            <v>0.83</v>
          </cell>
        </row>
        <row r="11">
          <cell r="B11">
            <v>9.8629737609329457E-3</v>
          </cell>
          <cell r="C11">
            <v>2.8396209912536444E-2</v>
          </cell>
          <cell r="D11">
            <v>3.8300000000000001E-2</v>
          </cell>
          <cell r="F11" t="str">
            <v>July</v>
          </cell>
          <cell r="H11">
            <v>0.85</v>
          </cell>
        </row>
        <row r="12">
          <cell r="B12">
            <v>1.7644314868804665E-2</v>
          </cell>
          <cell r="C12">
            <v>3.6718367346938778E-2</v>
          </cell>
          <cell r="D12">
            <v>5.4399999999999997E-2</v>
          </cell>
          <cell r="F12" t="str">
            <v>August</v>
          </cell>
          <cell r="H12">
            <v>0.86</v>
          </cell>
        </row>
        <row r="13">
          <cell r="B13">
            <v>2.260058309037901E-2</v>
          </cell>
          <cell r="C13">
            <v>3.8382798833819239E-2</v>
          </cell>
          <cell r="D13">
            <v>6.0900000000000003E-2</v>
          </cell>
          <cell r="F13" t="str">
            <v>September</v>
          </cell>
        </row>
        <row r="14">
          <cell r="B14">
            <v>2.8597667638483964E-2</v>
          </cell>
          <cell r="C14">
            <v>3.7777551020408161E-2</v>
          </cell>
          <cell r="D14">
            <v>6.6400000000000001E-2</v>
          </cell>
          <cell r="F14" t="str">
            <v>October</v>
          </cell>
        </row>
        <row r="15">
          <cell r="B15">
            <v>3.2760932944606413E-2</v>
          </cell>
          <cell r="C15">
            <v>3.772711370262391E-2</v>
          </cell>
          <cell r="D15">
            <v>7.0499999999999993E-2</v>
          </cell>
          <cell r="F15" t="str">
            <v>November</v>
          </cell>
        </row>
        <row r="16">
          <cell r="B16">
            <v>3.4594752186588917E-2</v>
          </cell>
          <cell r="C16">
            <v>3.8937609329446073E-2</v>
          </cell>
          <cell r="D16">
            <v>7.3499999999999996E-2</v>
          </cell>
          <cell r="F16" t="str">
            <v>December</v>
          </cell>
        </row>
        <row r="17">
          <cell r="B17">
            <v>3.6180758017492709E-2</v>
          </cell>
          <cell r="C17">
            <v>3.8332361516034981E-2</v>
          </cell>
          <cell r="D17">
            <v>7.4499999999999997E-2</v>
          </cell>
        </row>
        <row r="18">
          <cell r="B18">
            <v>3.8411078717201168E-2</v>
          </cell>
          <cell r="C18">
            <v>3.6314868804664717E-2</v>
          </cell>
          <cell r="D18">
            <v>7.4700000000000003E-2</v>
          </cell>
        </row>
        <row r="19">
          <cell r="B19">
            <v>4.2029154518950437E-2</v>
          </cell>
          <cell r="C19">
            <v>3.5104373177842561E-2</v>
          </cell>
          <cell r="D19">
            <v>7.7100000000000002E-2</v>
          </cell>
        </row>
        <row r="20">
          <cell r="B20">
            <v>4.4606413994169099E-2</v>
          </cell>
          <cell r="C20">
            <v>3.3540816326530616E-2</v>
          </cell>
          <cell r="D20">
            <v>7.8100000000000003E-2</v>
          </cell>
        </row>
        <row r="21">
          <cell r="B21">
            <v>4.3664723032069974E-2</v>
          </cell>
          <cell r="C21">
            <v>3.0968513119533529E-2</v>
          </cell>
          <cell r="D21">
            <v>7.4700000000000003E-2</v>
          </cell>
        </row>
        <row r="22">
          <cell r="B22">
            <v>3.8906705539358599E-2</v>
          </cell>
          <cell r="C22">
            <v>2.7135276967930031E-2</v>
          </cell>
          <cell r="D22">
            <v>6.6100000000000006E-2</v>
          </cell>
        </row>
        <row r="23">
          <cell r="B23">
            <v>2.939067055393586E-2</v>
          </cell>
          <cell r="C23">
            <v>2.1637609329446063E-2</v>
          </cell>
          <cell r="D23">
            <v>5.0999999999999997E-2</v>
          </cell>
        </row>
        <row r="24">
          <cell r="B24">
            <v>2.185714285714286E-2</v>
          </cell>
          <cell r="C24">
            <v>1.624081632653061E-2</v>
          </cell>
          <cell r="D24">
            <v>3.8100000000000002E-2</v>
          </cell>
        </row>
        <row r="25">
          <cell r="B25">
            <v>1.6553935860058308E-2</v>
          </cell>
          <cell r="C25">
            <v>1.1651020408163265E-2</v>
          </cell>
          <cell r="D25">
            <v>2.8199999999999999E-2</v>
          </cell>
        </row>
        <row r="26">
          <cell r="B26">
            <v>1.3183673469387754E-2</v>
          </cell>
          <cell r="C26">
            <v>8.6247813411078709E-3</v>
          </cell>
          <cell r="D26">
            <v>2.18E-2</v>
          </cell>
        </row>
        <row r="27">
          <cell r="B27">
            <v>8.3760932944606393E-3</v>
          </cell>
          <cell r="C27">
            <v>5.4976676384839648E-3</v>
          </cell>
          <cell r="D27">
            <v>1.3899999999999999E-2</v>
          </cell>
        </row>
        <row r="28">
          <cell r="B28">
            <v>4.7580174927113698E-3</v>
          </cell>
          <cell r="C28">
            <v>3.1271137026239065E-3</v>
          </cell>
          <cell r="D28">
            <v>7.9000000000000008E-3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4.2892791127541593E-3</v>
          </cell>
          <cell r="C5">
            <v>4.4935304990757858E-3</v>
          </cell>
          <cell r="D5">
            <v>8.8000000000000005E-3</v>
          </cell>
          <cell r="F5" t="str">
            <v>January</v>
          </cell>
          <cell r="H5">
            <v>1.02</v>
          </cell>
        </row>
        <row r="6">
          <cell r="B6">
            <v>3.0637707948243994E-3</v>
          </cell>
          <cell r="C6">
            <v>3.1190388170055454E-3</v>
          </cell>
          <cell r="D6">
            <v>6.1999999999999998E-3</v>
          </cell>
          <cell r="F6" t="str">
            <v>February</v>
          </cell>
          <cell r="H6">
            <v>1.08</v>
          </cell>
        </row>
        <row r="7">
          <cell r="B7">
            <v>3.2051756007393712E-3</v>
          </cell>
          <cell r="C7">
            <v>2.5903881700554527E-3</v>
          </cell>
          <cell r="D7">
            <v>5.7999999999999996E-3</v>
          </cell>
          <cell r="F7" t="str">
            <v>March</v>
          </cell>
          <cell r="H7">
            <v>1.06</v>
          </cell>
        </row>
        <row r="8">
          <cell r="B8">
            <v>3.1580406654343808E-3</v>
          </cell>
          <cell r="C8">
            <v>3.3833641404805918E-3</v>
          </cell>
          <cell r="D8">
            <v>6.6E-3</v>
          </cell>
          <cell r="F8" t="str">
            <v>April</v>
          </cell>
          <cell r="H8">
            <v>1.08</v>
          </cell>
        </row>
        <row r="9">
          <cell r="B9">
            <v>5.467652495378927E-3</v>
          </cell>
          <cell r="C9">
            <v>7.2425138632162657E-3</v>
          </cell>
          <cell r="D9">
            <v>1.2699999999999999E-2</v>
          </cell>
          <cell r="F9" t="str">
            <v>May</v>
          </cell>
          <cell r="H9">
            <v>0.99</v>
          </cell>
        </row>
        <row r="10">
          <cell r="B10">
            <v>1.1500924214417747E-2</v>
          </cell>
          <cell r="C10">
            <v>1.9401478743068395E-2</v>
          </cell>
          <cell r="D10">
            <v>3.09E-2</v>
          </cell>
          <cell r="F10" t="str">
            <v>June</v>
          </cell>
          <cell r="H10">
            <v>0.91</v>
          </cell>
        </row>
        <row r="11">
          <cell r="B11">
            <v>2.1964879852125693E-2</v>
          </cell>
          <cell r="C11">
            <v>3.7164140480591495E-2</v>
          </cell>
          <cell r="D11">
            <v>5.91E-2</v>
          </cell>
          <cell r="F11" t="str">
            <v>July</v>
          </cell>
          <cell r="H11">
            <v>0.94</v>
          </cell>
        </row>
        <row r="12">
          <cell r="B12">
            <v>2.5452865064695008E-2</v>
          </cell>
          <cell r="C12">
            <v>4.1181885397412202E-2</v>
          </cell>
          <cell r="D12">
            <v>6.6600000000000006E-2</v>
          </cell>
          <cell r="F12" t="str">
            <v>August</v>
          </cell>
          <cell r="H12">
            <v>0.95</v>
          </cell>
        </row>
        <row r="13">
          <cell r="B13">
            <v>2.4840110905730128E-2</v>
          </cell>
          <cell r="C13">
            <v>3.7428465804066544E-2</v>
          </cell>
          <cell r="D13">
            <v>6.2300000000000001E-2</v>
          </cell>
          <cell r="F13" t="str">
            <v>September</v>
          </cell>
          <cell r="H13">
            <v>0.91</v>
          </cell>
        </row>
        <row r="14">
          <cell r="B14">
            <v>2.4274491682070239E-2</v>
          </cell>
          <cell r="C14">
            <v>3.2512014787430682E-2</v>
          </cell>
          <cell r="D14">
            <v>5.67E-2</v>
          </cell>
          <cell r="F14" t="str">
            <v>October</v>
          </cell>
          <cell r="H14">
            <v>0.99</v>
          </cell>
        </row>
        <row r="15">
          <cell r="B15">
            <v>2.3756007393715344E-2</v>
          </cell>
          <cell r="C15">
            <v>3.0714602587800368E-2</v>
          </cell>
          <cell r="D15">
            <v>5.45E-2</v>
          </cell>
          <cell r="F15" t="str">
            <v>November</v>
          </cell>
          <cell r="H15">
            <v>1.02</v>
          </cell>
        </row>
        <row r="16">
          <cell r="B16">
            <v>2.535859519408503E-2</v>
          </cell>
          <cell r="C16">
            <v>2.9974491682070243E-2</v>
          </cell>
          <cell r="D16">
            <v>5.5399999999999998E-2</v>
          </cell>
          <cell r="F16" t="str">
            <v>December</v>
          </cell>
          <cell r="H16">
            <v>1.0900000000000001</v>
          </cell>
        </row>
        <row r="17">
          <cell r="B17">
            <v>2.733826247689464E-2</v>
          </cell>
          <cell r="C17">
            <v>3.0397412199630314E-2</v>
          </cell>
          <cell r="D17">
            <v>5.79E-2</v>
          </cell>
        </row>
        <row r="18">
          <cell r="B18">
            <v>2.8139556377079485E-2</v>
          </cell>
          <cell r="C18">
            <v>3.0503142329020332E-2</v>
          </cell>
          <cell r="D18">
            <v>5.8700000000000002E-2</v>
          </cell>
        </row>
        <row r="19">
          <cell r="B19">
            <v>3.0543438077634009E-2</v>
          </cell>
          <cell r="C19">
            <v>3.0978927911275416E-2</v>
          </cell>
          <cell r="D19">
            <v>6.1600000000000002E-2</v>
          </cell>
        </row>
        <row r="20">
          <cell r="B20">
            <v>3.5351201478743072E-2</v>
          </cell>
          <cell r="C20">
            <v>3.0978927911275416E-2</v>
          </cell>
          <cell r="D20">
            <v>6.6299999999999998E-2</v>
          </cell>
        </row>
        <row r="21">
          <cell r="B21">
            <v>3.8933456561922368E-2</v>
          </cell>
          <cell r="C21">
            <v>3.108465804066543E-2</v>
          </cell>
          <cell r="D21">
            <v>6.9900000000000004E-2</v>
          </cell>
        </row>
        <row r="22">
          <cell r="B22">
            <v>3.8933456561922368E-2</v>
          </cell>
          <cell r="C22">
            <v>3.0608872458410354E-2</v>
          </cell>
          <cell r="D22">
            <v>6.9500000000000006E-2</v>
          </cell>
        </row>
        <row r="23">
          <cell r="B23">
            <v>2.7526802218114602E-2</v>
          </cell>
          <cell r="C23">
            <v>2.8124214417744917E-2</v>
          </cell>
          <cell r="D23">
            <v>5.5500000000000001E-2</v>
          </cell>
        </row>
        <row r="24">
          <cell r="B24">
            <v>2.1069316081330867E-2</v>
          </cell>
          <cell r="C24">
            <v>2.0881700554528652E-2</v>
          </cell>
          <cell r="D24">
            <v>4.19E-2</v>
          </cell>
        </row>
        <row r="25">
          <cell r="B25">
            <v>1.678003696857671E-2</v>
          </cell>
          <cell r="C25">
            <v>1.5806654343807763E-2</v>
          </cell>
          <cell r="D25">
            <v>3.2599999999999997E-2</v>
          </cell>
        </row>
        <row r="26">
          <cell r="B26">
            <v>1.4046210720887246E-2</v>
          </cell>
          <cell r="C26">
            <v>1.2899075785582255E-2</v>
          </cell>
          <cell r="D26">
            <v>2.7E-2</v>
          </cell>
        </row>
        <row r="27">
          <cell r="B27">
            <v>9.7569316081330872E-3</v>
          </cell>
          <cell r="C27">
            <v>9.9914972273567465E-3</v>
          </cell>
          <cell r="D27">
            <v>1.9800000000000002E-2</v>
          </cell>
        </row>
        <row r="28">
          <cell r="B28">
            <v>6.6931608133086878E-3</v>
          </cell>
          <cell r="C28">
            <v>7.1367837338262479E-3</v>
          </cell>
          <cell r="D28">
            <v>1.38E-2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5.6312195121951229E-3</v>
          </cell>
          <cell r="C5">
            <v>5.8136585365853657E-3</v>
          </cell>
          <cell r="D5">
            <v>1.14E-2</v>
          </cell>
          <cell r="F5" t="str">
            <v>January</v>
          </cell>
          <cell r="H5">
            <v>1.1200000000000001</v>
          </cell>
        </row>
        <row r="6">
          <cell r="B6">
            <v>5.3268292682926831E-3</v>
          </cell>
          <cell r="C6">
            <v>6.1092682926829267E-3</v>
          </cell>
          <cell r="D6">
            <v>1.14E-2</v>
          </cell>
          <cell r="F6" t="str">
            <v>February</v>
          </cell>
          <cell r="H6">
            <v>1.04</v>
          </cell>
        </row>
        <row r="7">
          <cell r="B7">
            <v>6.1892682926829269E-3</v>
          </cell>
          <cell r="C7">
            <v>6.6512195121951213E-3</v>
          </cell>
          <cell r="D7">
            <v>1.2800000000000001E-2</v>
          </cell>
          <cell r="F7" t="str">
            <v>March</v>
          </cell>
          <cell r="H7">
            <v>1.05</v>
          </cell>
        </row>
        <row r="8">
          <cell r="B8">
            <v>7.0517073170731706E-3</v>
          </cell>
          <cell r="C8">
            <v>7.5380487804878049E-3</v>
          </cell>
          <cell r="D8">
            <v>1.46E-2</v>
          </cell>
          <cell r="F8" t="str">
            <v>April</v>
          </cell>
          <cell r="H8">
            <v>0.96</v>
          </cell>
        </row>
        <row r="9">
          <cell r="B9">
            <v>7.9141463414634135E-3</v>
          </cell>
          <cell r="C9">
            <v>8.3756097560975622E-3</v>
          </cell>
          <cell r="D9">
            <v>1.6299999999999999E-2</v>
          </cell>
          <cell r="F9" t="str">
            <v>May</v>
          </cell>
          <cell r="H9">
            <v>0.86</v>
          </cell>
        </row>
        <row r="10">
          <cell r="B10">
            <v>9.5882926829268297E-3</v>
          </cell>
          <cell r="C10">
            <v>1.1085365853658536E-2</v>
          </cell>
          <cell r="D10">
            <v>2.07E-2</v>
          </cell>
          <cell r="F10" t="str">
            <v>June</v>
          </cell>
          <cell r="H10">
            <v>1.37</v>
          </cell>
        </row>
        <row r="11">
          <cell r="B11">
            <v>1.2784390243902438E-2</v>
          </cell>
          <cell r="C11">
            <v>2.0446341463414636E-2</v>
          </cell>
          <cell r="D11">
            <v>3.32E-2</v>
          </cell>
          <cell r="F11" t="str">
            <v>July</v>
          </cell>
          <cell r="H11">
            <v>1.74</v>
          </cell>
        </row>
        <row r="12">
          <cell r="B12">
            <v>1.8263414634146342E-2</v>
          </cell>
          <cell r="C12">
            <v>3.5029756097560975E-2</v>
          </cell>
          <cell r="D12">
            <v>5.33E-2</v>
          </cell>
          <cell r="F12" t="str">
            <v>August</v>
          </cell>
          <cell r="H12">
            <v>0.74</v>
          </cell>
        </row>
        <row r="13">
          <cell r="B13">
            <v>2.4300487804878049E-2</v>
          </cell>
          <cell r="C13">
            <v>3.8232195121951217E-2</v>
          </cell>
          <cell r="D13">
            <v>6.25E-2</v>
          </cell>
          <cell r="F13" t="str">
            <v>September</v>
          </cell>
          <cell r="H13">
            <v>0.7</v>
          </cell>
        </row>
        <row r="14">
          <cell r="B14">
            <v>2.8511219512195124E-2</v>
          </cell>
          <cell r="C14">
            <v>3.7099024390243908E-2</v>
          </cell>
          <cell r="D14">
            <v>6.5600000000000006E-2</v>
          </cell>
          <cell r="F14" t="str">
            <v>October</v>
          </cell>
          <cell r="H14">
            <v>0.74</v>
          </cell>
        </row>
        <row r="15">
          <cell r="B15">
            <v>3.1200000000000002E-2</v>
          </cell>
          <cell r="C15">
            <v>3.5374634146341469E-2</v>
          </cell>
          <cell r="D15">
            <v>6.6600000000000006E-2</v>
          </cell>
          <cell r="F15" t="str">
            <v>November</v>
          </cell>
          <cell r="H15">
            <v>0.85</v>
          </cell>
        </row>
        <row r="16">
          <cell r="B16">
            <v>3.0743414634146343E-2</v>
          </cell>
          <cell r="C16">
            <v>3.1630243902439022E-2</v>
          </cell>
          <cell r="D16">
            <v>6.2399999999999997E-2</v>
          </cell>
          <cell r="F16" t="str">
            <v>December</v>
          </cell>
          <cell r="H16">
            <v>0.85</v>
          </cell>
        </row>
        <row r="17">
          <cell r="B17">
            <v>3.2366829268292679E-2</v>
          </cell>
          <cell r="C17">
            <v>3.2172195121951221E-2</v>
          </cell>
          <cell r="D17">
            <v>6.4600000000000005E-2</v>
          </cell>
        </row>
        <row r="18">
          <cell r="B18">
            <v>3.3482926829268289E-2</v>
          </cell>
          <cell r="C18">
            <v>3.1137560975609758E-2</v>
          </cell>
          <cell r="D18">
            <v>6.4600000000000005E-2</v>
          </cell>
        </row>
        <row r="19">
          <cell r="B19">
            <v>3.7084878048780488E-2</v>
          </cell>
          <cell r="C19">
            <v>2.9708780487804877E-2</v>
          </cell>
          <cell r="D19">
            <v>6.6799999999999998E-2</v>
          </cell>
        </row>
        <row r="20">
          <cell r="B20">
            <v>4.078829268292683E-2</v>
          </cell>
          <cell r="C20">
            <v>2.828E-2</v>
          </cell>
          <cell r="D20">
            <v>6.9099999999999995E-2</v>
          </cell>
        </row>
        <row r="21">
          <cell r="B21">
            <v>4.1092682926829265E-2</v>
          </cell>
          <cell r="C21">
            <v>2.6654146341463413E-2</v>
          </cell>
          <cell r="D21">
            <v>6.7799999999999999E-2</v>
          </cell>
        </row>
        <row r="22">
          <cell r="B22">
            <v>3.7744390243902436E-2</v>
          </cell>
          <cell r="C22">
            <v>2.4387804878048782E-2</v>
          </cell>
          <cell r="D22">
            <v>6.2199999999999998E-2</v>
          </cell>
        </row>
        <row r="23">
          <cell r="B23">
            <v>2.9982439024390243E-2</v>
          </cell>
          <cell r="C23">
            <v>2.1037560975609756E-2</v>
          </cell>
          <cell r="D23">
            <v>5.0999999999999997E-2</v>
          </cell>
        </row>
        <row r="24">
          <cell r="B24">
            <v>2.2524878048780492E-2</v>
          </cell>
          <cell r="C24">
            <v>1.6406341463414634E-2</v>
          </cell>
          <cell r="D24">
            <v>3.8899999999999997E-2</v>
          </cell>
        </row>
        <row r="25">
          <cell r="B25">
            <v>1.5929756097560973E-2</v>
          </cell>
          <cell r="C25">
            <v>1.3647317073170731E-2</v>
          </cell>
          <cell r="D25">
            <v>2.9600000000000001E-2</v>
          </cell>
        </row>
        <row r="26">
          <cell r="B26">
            <v>1.2277073170731708E-2</v>
          </cell>
          <cell r="C26">
            <v>1.0691219512195123E-2</v>
          </cell>
          <cell r="D26">
            <v>2.3E-2</v>
          </cell>
        </row>
        <row r="27">
          <cell r="B27">
            <v>9.1317073170731709E-3</v>
          </cell>
          <cell r="C27">
            <v>8.3756097560975622E-3</v>
          </cell>
          <cell r="D27">
            <v>1.7500000000000002E-2</v>
          </cell>
        </row>
        <row r="28">
          <cell r="B28">
            <v>7.2546341463414635E-3</v>
          </cell>
          <cell r="C28">
            <v>6.7497560975609758E-3</v>
          </cell>
          <cell r="D28">
            <v>1.4E-2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3.7879432624113472E-3</v>
          </cell>
          <cell r="C5">
            <v>7.3003546099290779E-3</v>
          </cell>
          <cell r="D5">
            <v>1.11E-2</v>
          </cell>
          <cell r="F5" t="str">
            <v>January</v>
          </cell>
        </row>
        <row r="6">
          <cell r="B6">
            <v>2.8216312056737591E-3</v>
          </cell>
          <cell r="C6">
            <v>4.8464539007092204E-3</v>
          </cell>
          <cell r="D6">
            <v>7.6E-3</v>
          </cell>
          <cell r="F6" t="str">
            <v>February</v>
          </cell>
        </row>
        <row r="7">
          <cell r="B7">
            <v>3.0148936170212763E-3</v>
          </cell>
          <cell r="C7">
            <v>3.3741134751773048E-3</v>
          </cell>
          <cell r="D7">
            <v>6.4000000000000003E-3</v>
          </cell>
          <cell r="F7" t="str">
            <v>March</v>
          </cell>
          <cell r="H7">
            <v>1.04</v>
          </cell>
        </row>
        <row r="8">
          <cell r="B8">
            <v>2.5124113475177303E-3</v>
          </cell>
          <cell r="C8">
            <v>3.1900709219858155E-3</v>
          </cell>
          <cell r="D8">
            <v>5.7000000000000002E-3</v>
          </cell>
          <cell r="F8" t="str">
            <v>April</v>
          </cell>
          <cell r="H8">
            <v>1.05</v>
          </cell>
        </row>
        <row r="9">
          <cell r="B9">
            <v>4.599645390070922E-3</v>
          </cell>
          <cell r="C9">
            <v>5.2758865248226953E-3</v>
          </cell>
          <cell r="D9">
            <v>9.7999999999999997E-3</v>
          </cell>
          <cell r="F9" t="str">
            <v>May</v>
          </cell>
          <cell r="H9">
            <v>1.02</v>
          </cell>
        </row>
        <row r="10">
          <cell r="B10">
            <v>1.0938652482269502E-2</v>
          </cell>
          <cell r="C10">
            <v>1.2392198581560283E-2</v>
          </cell>
          <cell r="D10">
            <v>2.3300000000000001E-2</v>
          </cell>
          <cell r="F10" t="str">
            <v>June</v>
          </cell>
          <cell r="H10">
            <v>0.94</v>
          </cell>
        </row>
        <row r="11">
          <cell r="B11">
            <v>1.9326241134751773E-2</v>
          </cell>
          <cell r="C11">
            <v>3.0367021276595744E-2</v>
          </cell>
          <cell r="D11">
            <v>4.9700000000000001E-2</v>
          </cell>
          <cell r="F11" t="str">
            <v>July</v>
          </cell>
          <cell r="H11">
            <v>0.94</v>
          </cell>
        </row>
        <row r="12">
          <cell r="B12">
            <v>2.1452127659574469E-2</v>
          </cell>
          <cell r="C12">
            <v>3.6379078014184392E-2</v>
          </cell>
          <cell r="D12">
            <v>5.7799999999999997E-2</v>
          </cell>
          <cell r="F12" t="str">
            <v>August</v>
          </cell>
          <cell r="H12">
            <v>0.99</v>
          </cell>
        </row>
        <row r="13">
          <cell r="B13">
            <v>2.1993262411347518E-2</v>
          </cell>
          <cell r="C13">
            <v>3.7360638297872339E-2</v>
          </cell>
          <cell r="D13">
            <v>5.9299999999999999E-2</v>
          </cell>
          <cell r="F13" t="str">
            <v>September</v>
          </cell>
          <cell r="H13">
            <v>0.98</v>
          </cell>
        </row>
        <row r="14">
          <cell r="B14">
            <v>2.230248226950355E-2</v>
          </cell>
          <cell r="C14">
            <v>3.5520212765957446E-2</v>
          </cell>
          <cell r="D14">
            <v>5.7799999999999997E-2</v>
          </cell>
          <cell r="F14" t="str">
            <v>October</v>
          </cell>
          <cell r="H14">
            <v>1.01</v>
          </cell>
        </row>
        <row r="15">
          <cell r="B15">
            <v>2.2573049645390073E-2</v>
          </cell>
          <cell r="C15">
            <v>3.5765602836879427E-2</v>
          </cell>
          <cell r="D15">
            <v>5.8299999999999998E-2</v>
          </cell>
          <cell r="F15" t="str">
            <v>November</v>
          </cell>
          <cell r="H15">
            <v>1.04</v>
          </cell>
        </row>
        <row r="16">
          <cell r="B16">
            <v>2.3268794326241134E-2</v>
          </cell>
          <cell r="C16">
            <v>3.6501773049645386E-2</v>
          </cell>
          <cell r="D16">
            <v>5.9799999999999999E-2</v>
          </cell>
          <cell r="F16" t="str">
            <v>December</v>
          </cell>
          <cell r="H16">
            <v>1.02</v>
          </cell>
        </row>
        <row r="17">
          <cell r="B17">
            <v>2.4119148936170211E-2</v>
          </cell>
          <cell r="C17">
            <v>3.8342198581560287E-2</v>
          </cell>
          <cell r="D17">
            <v>6.25E-2</v>
          </cell>
        </row>
        <row r="18">
          <cell r="B18">
            <v>2.4467021276595741E-2</v>
          </cell>
          <cell r="C18">
            <v>3.913971631205674E-2</v>
          </cell>
          <cell r="D18">
            <v>6.3600000000000004E-2</v>
          </cell>
        </row>
        <row r="19">
          <cell r="B19">
            <v>2.500815602836879E-2</v>
          </cell>
          <cell r="C19">
            <v>3.9937234042553192E-2</v>
          </cell>
          <cell r="D19">
            <v>6.5000000000000002E-2</v>
          </cell>
        </row>
        <row r="20">
          <cell r="B20">
            <v>2.6631560283687943E-2</v>
          </cell>
          <cell r="C20">
            <v>3.9937234042553192E-2</v>
          </cell>
          <cell r="D20">
            <v>6.6600000000000006E-2</v>
          </cell>
        </row>
        <row r="21">
          <cell r="B21">
            <v>2.6902127659574469E-2</v>
          </cell>
          <cell r="C21">
            <v>3.8526241134751768E-2</v>
          </cell>
          <cell r="D21">
            <v>6.54E-2</v>
          </cell>
        </row>
        <row r="22">
          <cell r="B22">
            <v>2.4351063829787235E-2</v>
          </cell>
          <cell r="C22">
            <v>3.564290780141844E-2</v>
          </cell>
          <cell r="D22">
            <v>0.06</v>
          </cell>
        </row>
        <row r="23">
          <cell r="B23">
            <v>2.0485815602836879E-2</v>
          </cell>
          <cell r="C23">
            <v>3.5336170212765958E-2</v>
          </cell>
          <cell r="D23">
            <v>5.5800000000000002E-2</v>
          </cell>
        </row>
        <row r="24">
          <cell r="B24">
            <v>1.6968439716312057E-2</v>
          </cell>
          <cell r="C24">
            <v>2.8833333333333336E-2</v>
          </cell>
          <cell r="D24">
            <v>4.58E-2</v>
          </cell>
        </row>
        <row r="25">
          <cell r="B25">
            <v>1.3644326241134751E-2</v>
          </cell>
          <cell r="C25">
            <v>2.3802836879432625E-2</v>
          </cell>
          <cell r="D25">
            <v>3.7400000000000003E-2</v>
          </cell>
        </row>
        <row r="26">
          <cell r="B26">
            <v>1.1247872340425532E-2</v>
          </cell>
          <cell r="C26">
            <v>1.9324468085106385E-2</v>
          </cell>
          <cell r="D26">
            <v>3.0599999999999999E-2</v>
          </cell>
        </row>
        <row r="27">
          <cell r="B27">
            <v>8.2329787234042551E-3</v>
          </cell>
          <cell r="C27">
            <v>1.5275531914893616E-2</v>
          </cell>
          <cell r="D27">
            <v>2.35E-2</v>
          </cell>
        </row>
        <row r="28">
          <cell r="B28">
            <v>5.9524822695035465E-3</v>
          </cell>
          <cell r="C28">
            <v>1.110390070921986E-2</v>
          </cell>
          <cell r="D28">
            <v>1.7000000000000001E-2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2.1753694581280788E-3</v>
          </cell>
          <cell r="C5">
            <v>4.4275862068965518E-3</v>
          </cell>
          <cell r="D5">
            <v>6.6E-3</v>
          </cell>
          <cell r="F5" t="str">
            <v>January</v>
          </cell>
          <cell r="H5">
            <v>1.1399999999999999</v>
          </cell>
        </row>
        <row r="6">
          <cell r="B6">
            <v>1.41871921182266E-3</v>
          </cell>
          <cell r="C6">
            <v>2.846305418719212E-3</v>
          </cell>
          <cell r="D6">
            <v>4.1999999999999997E-3</v>
          </cell>
          <cell r="F6" t="str">
            <v>February</v>
          </cell>
          <cell r="H6">
            <v>1.22</v>
          </cell>
        </row>
        <row r="7">
          <cell r="B7">
            <v>1.3714285714285712E-3</v>
          </cell>
          <cell r="C7">
            <v>2.4773399014778323E-3</v>
          </cell>
          <cell r="D7">
            <v>3.8E-3</v>
          </cell>
          <cell r="F7" t="str">
            <v>March</v>
          </cell>
          <cell r="H7">
            <v>1.2</v>
          </cell>
        </row>
        <row r="8">
          <cell r="B8">
            <v>1.9862068965517243E-3</v>
          </cell>
          <cell r="C8">
            <v>1.58128078817734E-3</v>
          </cell>
          <cell r="D8">
            <v>3.5999999999999999E-3</v>
          </cell>
          <cell r="F8" t="str">
            <v>April</v>
          </cell>
          <cell r="H8">
            <v>1.1200000000000001</v>
          </cell>
        </row>
        <row r="9">
          <cell r="B9">
            <v>3.8778325123152717E-3</v>
          </cell>
          <cell r="C9">
            <v>1.9502463054187193E-3</v>
          </cell>
          <cell r="D9">
            <v>5.7999999999999996E-3</v>
          </cell>
          <cell r="F9" t="str">
            <v>May</v>
          </cell>
          <cell r="H9">
            <v>1.04</v>
          </cell>
        </row>
        <row r="10">
          <cell r="B10">
            <v>1.1775369458128078E-2</v>
          </cell>
          <cell r="C10">
            <v>4.6911330049261082E-3</v>
          </cell>
          <cell r="D10">
            <v>1.6500000000000001E-2</v>
          </cell>
          <cell r="F10" t="str">
            <v>June</v>
          </cell>
          <cell r="H10">
            <v>0.68</v>
          </cell>
        </row>
        <row r="11">
          <cell r="B11">
            <v>2.9414778325123153E-2</v>
          </cell>
          <cell r="C11">
            <v>1.3335467980295565E-2</v>
          </cell>
          <cell r="D11">
            <v>4.2900000000000001E-2</v>
          </cell>
          <cell r="F11" t="str">
            <v>July</v>
          </cell>
          <cell r="H11">
            <v>0.68</v>
          </cell>
        </row>
        <row r="12">
          <cell r="B12">
            <v>4.3176354679802957E-2</v>
          </cell>
          <cell r="C12">
            <v>2.0451231527093598E-2</v>
          </cell>
          <cell r="D12">
            <v>6.3600000000000004E-2</v>
          </cell>
          <cell r="F12" t="str">
            <v>August</v>
          </cell>
          <cell r="H12">
            <v>0.84</v>
          </cell>
        </row>
        <row r="13">
          <cell r="B13">
            <v>3.5609852216748776E-2</v>
          </cell>
          <cell r="C13">
            <v>2.37192118226601E-2</v>
          </cell>
          <cell r="D13">
            <v>5.9499999999999997E-2</v>
          </cell>
          <cell r="F13" t="str">
            <v>September</v>
          </cell>
          <cell r="H13">
            <v>0.99</v>
          </cell>
        </row>
        <row r="14">
          <cell r="B14">
            <v>2.9083743842364531E-2</v>
          </cell>
          <cell r="C14">
            <v>2.530049261083744E-2</v>
          </cell>
          <cell r="D14">
            <v>5.4399999999999997E-2</v>
          </cell>
          <cell r="F14" t="str">
            <v>October</v>
          </cell>
          <cell r="H14">
            <v>1.01</v>
          </cell>
        </row>
        <row r="15">
          <cell r="B15">
            <v>2.8185221674876845E-2</v>
          </cell>
          <cell r="C15">
            <v>2.7198029556650245E-2</v>
          </cell>
          <cell r="D15">
            <v>5.5399999999999998E-2</v>
          </cell>
          <cell r="F15" t="str">
            <v>November</v>
          </cell>
          <cell r="H15">
            <v>1.04</v>
          </cell>
        </row>
        <row r="16">
          <cell r="B16">
            <v>2.889458128078818E-2</v>
          </cell>
          <cell r="C16">
            <v>2.972807881773399E-2</v>
          </cell>
          <cell r="D16">
            <v>5.8599999999999999E-2</v>
          </cell>
          <cell r="F16" t="str">
            <v>December</v>
          </cell>
          <cell r="H16">
            <v>1.04</v>
          </cell>
        </row>
        <row r="17">
          <cell r="B17">
            <v>2.9509359605911327E-2</v>
          </cell>
          <cell r="C17">
            <v>3.3575862068965519E-2</v>
          </cell>
          <cell r="D17">
            <v>6.3100000000000003E-2</v>
          </cell>
        </row>
        <row r="18">
          <cell r="B18">
            <v>2.8941871921182267E-2</v>
          </cell>
          <cell r="C18">
            <v>3.6422167487684724E-2</v>
          </cell>
          <cell r="D18">
            <v>6.5299999999999997E-2</v>
          </cell>
        </row>
        <row r="19">
          <cell r="B19">
            <v>3.0076847290640397E-2</v>
          </cell>
          <cell r="C19">
            <v>3.8846798029556651E-2</v>
          </cell>
          <cell r="D19">
            <v>6.88E-2</v>
          </cell>
        </row>
        <row r="20">
          <cell r="B20">
            <v>3.2110344827586207E-2</v>
          </cell>
          <cell r="C20">
            <v>4.3327093596059109E-2</v>
          </cell>
          <cell r="D20">
            <v>7.5499999999999998E-2</v>
          </cell>
        </row>
        <row r="21">
          <cell r="B21">
            <v>3.2961576354679806E-2</v>
          </cell>
          <cell r="C21">
            <v>4.986305418719212E-2</v>
          </cell>
          <cell r="D21">
            <v>8.2900000000000001E-2</v>
          </cell>
        </row>
        <row r="22">
          <cell r="B22">
            <v>3.0218719211822658E-2</v>
          </cell>
          <cell r="C22">
            <v>4.986305418719212E-2</v>
          </cell>
          <cell r="D22">
            <v>8.0199999999999994E-2</v>
          </cell>
        </row>
        <row r="23">
          <cell r="B23">
            <v>2.3456157635467979E-2</v>
          </cell>
          <cell r="C23">
            <v>3.6527586206896549E-2</v>
          </cell>
          <cell r="D23">
            <v>0.06</v>
          </cell>
        </row>
        <row r="24">
          <cell r="B24">
            <v>1.7166502463054189E-2</v>
          </cell>
          <cell r="C24">
            <v>2.6987192118226602E-2</v>
          </cell>
          <cell r="D24">
            <v>4.41E-2</v>
          </cell>
        </row>
        <row r="25">
          <cell r="B25">
            <v>1.2721182266009852E-2</v>
          </cell>
          <cell r="C25">
            <v>2.0240394088669948E-2</v>
          </cell>
          <cell r="D25">
            <v>3.3000000000000002E-2</v>
          </cell>
        </row>
        <row r="26">
          <cell r="B26">
            <v>9.1270935960591128E-3</v>
          </cell>
          <cell r="C26">
            <v>1.5443842364532018E-2</v>
          </cell>
          <cell r="D26">
            <v>2.4500000000000001E-2</v>
          </cell>
        </row>
        <row r="27">
          <cell r="B27">
            <v>5.9586206896551728E-3</v>
          </cell>
          <cell r="C27">
            <v>1.1016256157635467E-2</v>
          </cell>
          <cell r="D27">
            <v>1.7000000000000001E-2</v>
          </cell>
        </row>
        <row r="28">
          <cell r="B28">
            <v>3.7359605911330049E-3</v>
          </cell>
          <cell r="C28">
            <v>7.2211822660098526E-3</v>
          </cell>
          <cell r="D28">
            <v>1.09E-2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2:AQ660" totalsRowShown="0" headerRowDxfId="45" dataDxfId="43" headerRowBorderDxfId="44">
  <tableColumns count="43">
    <tableColumn id="1" xr3:uid="{00000000-0010-0000-0000-000001000000}" name="STREET" dataDxfId="42"/>
    <tableColumn id="2" xr3:uid="{00000000-0010-0000-0000-000002000000}" name="LOCATION" dataDxfId="41"/>
    <tableColumn id="3" xr3:uid="{00000000-0010-0000-0000-000003000000}" name="Station #" dataDxfId="40"/>
    <tableColumn id="4" xr3:uid="{00000000-0010-0000-0000-000004000000}" name="1985" dataDxfId="39"/>
    <tableColumn id="5" xr3:uid="{00000000-0010-0000-0000-000005000000}" name=" 1986" dataDxfId="38"/>
    <tableColumn id="6" xr3:uid="{00000000-0010-0000-0000-000006000000}" name="1987" dataDxfId="37"/>
    <tableColumn id="7" xr3:uid="{00000000-0010-0000-0000-000007000000}" name="1988" dataDxfId="36"/>
    <tableColumn id="8" xr3:uid="{00000000-0010-0000-0000-000008000000}" name="1989" dataDxfId="35"/>
    <tableColumn id="9" xr3:uid="{00000000-0010-0000-0000-000009000000}" name="1990" dataDxfId="34"/>
    <tableColumn id="10" xr3:uid="{00000000-0010-0000-0000-00000A000000}" name="1991" dataDxfId="33"/>
    <tableColumn id="11" xr3:uid="{00000000-0010-0000-0000-00000B000000}" name="1992" dataDxfId="32"/>
    <tableColumn id="12" xr3:uid="{00000000-0010-0000-0000-00000C000000}" name="1993" dataDxfId="31"/>
    <tableColumn id="13" xr3:uid="{00000000-0010-0000-0000-00000D000000}" name="1994" dataDxfId="30"/>
    <tableColumn id="14" xr3:uid="{00000000-0010-0000-0000-00000E000000}" name="1995" dataDxfId="29"/>
    <tableColumn id="15" xr3:uid="{00000000-0010-0000-0000-00000F000000}" name="1996" dataDxfId="28"/>
    <tableColumn id="16" xr3:uid="{00000000-0010-0000-0000-000010000000}" name="1997" dataDxfId="27"/>
    <tableColumn id="17" xr3:uid="{00000000-0010-0000-0000-000011000000}" name="1998" dataDxfId="26"/>
    <tableColumn id="18" xr3:uid="{00000000-0010-0000-0000-000012000000}" name="1999" dataDxfId="25"/>
    <tableColumn id="19" xr3:uid="{00000000-0010-0000-0000-000013000000}" name="2000" dataDxfId="24"/>
    <tableColumn id="20" xr3:uid="{00000000-0010-0000-0000-000014000000}" name="2001" dataDxfId="23"/>
    <tableColumn id="21" xr3:uid="{00000000-0010-0000-0000-000015000000}" name="2002" dataDxfId="22"/>
    <tableColumn id="22" xr3:uid="{00000000-0010-0000-0000-000016000000}" name="2003" dataDxfId="21"/>
    <tableColumn id="23" xr3:uid="{00000000-0010-0000-0000-000017000000}" name="2004" dataDxfId="20"/>
    <tableColumn id="24" xr3:uid="{00000000-0010-0000-0000-000018000000}" name="2005" dataDxfId="19"/>
    <tableColumn id="25" xr3:uid="{00000000-0010-0000-0000-000019000000}" name="2006" dataDxfId="18"/>
    <tableColumn id="26" xr3:uid="{00000000-0010-0000-0000-00001A000000}" name="2007" dataDxfId="17"/>
    <tableColumn id="27" xr3:uid="{00000000-0010-0000-0000-00001B000000}" name="2008" dataDxfId="16"/>
    <tableColumn id="28" xr3:uid="{00000000-0010-0000-0000-00001C000000}" name="2009" dataDxfId="15"/>
    <tableColumn id="29" xr3:uid="{00000000-0010-0000-0000-00001D000000}" name="2010" dataDxfId="14"/>
    <tableColumn id="30" xr3:uid="{00000000-0010-0000-0000-00001E000000}" name="2011" dataDxfId="13"/>
    <tableColumn id="31" xr3:uid="{00000000-0010-0000-0000-00001F000000}" name="2012" dataDxfId="12"/>
    <tableColumn id="32" xr3:uid="{00000000-0010-0000-0000-000020000000}" name="2013" dataDxfId="11"/>
    <tableColumn id="33" xr3:uid="{00000000-0010-0000-0000-000021000000}" name="2014" dataDxfId="10"/>
    <tableColumn id="34" xr3:uid="{00000000-0010-0000-0000-000022000000}" name="2015" dataDxfId="9"/>
    <tableColumn id="35" xr3:uid="{00000000-0010-0000-0000-000023000000}" name="2016" dataDxfId="8"/>
    <tableColumn id="36" xr3:uid="{00000000-0010-0000-0000-000024000000}" name="2017" dataDxfId="7"/>
    <tableColumn id="37" xr3:uid="{00000000-0010-0000-0000-000025000000}" name="2018" dataDxfId="6"/>
    <tableColumn id="38" xr3:uid="{00000000-0010-0000-0000-000026000000}" name="2019" dataDxfId="5"/>
    <tableColumn id="39" xr3:uid="{00000000-0010-0000-0000-000027000000}" name="2020" dataDxfId="4"/>
    <tableColumn id="40" xr3:uid="{00000000-0010-0000-0000-000028000000}" name="2021" dataDxfId="3"/>
    <tableColumn id="42" xr3:uid="{DCBB5DEA-6D2C-44E6-A878-91822E771D73}" name="2022" dataDxfId="2"/>
    <tableColumn id="43" xr3:uid="{AAF89217-1EBB-4913-B0B8-56F0A9331837}" name="2023" dataDxfId="1"/>
    <tableColumn id="41" xr3:uid="{00000000-0010-0000-0000-000029000000}" name="2024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W671"/>
  <sheetViews>
    <sheetView tabSelected="1" zoomScaleNormal="100" zoomScaleSheetLayoutView="100" workbookViewId="0">
      <selection activeCell="BD36" sqref="BD36"/>
    </sheetView>
  </sheetViews>
  <sheetFormatPr defaultColWidth="9" defaultRowHeight="16.5" x14ac:dyDescent="0.3"/>
  <cols>
    <col min="1" max="1" width="24.5" style="79" bestFit="1" customWidth="1"/>
    <col min="2" max="2" width="23.125" style="79" customWidth="1"/>
    <col min="3" max="3" width="8" style="83" customWidth="1"/>
    <col min="4" max="7" width="5.25" style="84" hidden="1" customWidth="1"/>
    <col min="8" max="10" width="5.25" style="79" hidden="1" customWidth="1"/>
    <col min="11" max="11" width="4.625" style="79" hidden="1" customWidth="1"/>
    <col min="12" max="12" width="0.125" style="79" hidden="1" customWidth="1"/>
    <col min="13" max="13" width="4.625" style="79" hidden="1" customWidth="1"/>
    <col min="14" max="14" width="6.5" style="85" hidden="1" customWidth="1"/>
    <col min="15" max="15" width="4.625" style="85" hidden="1" customWidth="1"/>
    <col min="16" max="17" width="16.375" style="85" hidden="1" customWidth="1"/>
    <col min="18" max="20" width="4.625" style="85" hidden="1" customWidth="1"/>
    <col min="21" max="23" width="5.25" style="85" hidden="1" customWidth="1"/>
    <col min="24" max="28" width="5.25" style="86" hidden="1" customWidth="1"/>
    <col min="29" max="30" width="5.25" style="83" hidden="1" customWidth="1"/>
    <col min="31" max="32" width="5.75" style="83" hidden="1" customWidth="1"/>
    <col min="33" max="40" width="5.75" style="83" customWidth="1"/>
    <col min="41" max="41" width="5.625" style="83" customWidth="1"/>
    <col min="42" max="42" width="5.75" style="83" customWidth="1"/>
    <col min="43" max="43" width="6.875" style="83" customWidth="1"/>
    <col min="44" max="44" width="8.75" customWidth="1"/>
    <col min="45" max="45" width="10.625" style="4" customWidth="1"/>
    <col min="46" max="46" width="10.625" style="151" customWidth="1"/>
    <col min="47" max="47" width="23.875" style="4" customWidth="1"/>
    <col min="48" max="49" width="9" style="4" customWidth="1"/>
    <col min="50" max="16384" width="9" style="4"/>
  </cols>
  <sheetData>
    <row r="1" spans="1:49" x14ac:dyDescent="0.3">
      <c r="A1" s="91" t="s">
        <v>794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185" t="s">
        <v>0</v>
      </c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07"/>
      <c r="AP1" s="107"/>
      <c r="AQ1" s="93"/>
    </row>
    <row r="2" spans="1:49" ht="22.5" customHeight="1" thickBot="1" x14ac:dyDescent="0.35">
      <c r="A2" s="61" t="s">
        <v>1</v>
      </c>
      <c r="B2" s="62" t="s">
        <v>2</v>
      </c>
      <c r="C2" s="63" t="s">
        <v>581</v>
      </c>
      <c r="D2" s="64" t="s">
        <v>582</v>
      </c>
      <c r="E2" s="64" t="s">
        <v>3</v>
      </c>
      <c r="F2" s="64" t="s">
        <v>4</v>
      </c>
      <c r="G2" s="64" t="s">
        <v>583</v>
      </c>
      <c r="H2" s="65" t="s">
        <v>584</v>
      </c>
      <c r="I2" s="65" t="s">
        <v>585</v>
      </c>
      <c r="J2" s="65" t="s">
        <v>586</v>
      </c>
      <c r="K2" s="66" t="s">
        <v>587</v>
      </c>
      <c r="L2" s="66" t="s">
        <v>588</v>
      </c>
      <c r="M2" s="66" t="s">
        <v>589</v>
      </c>
      <c r="N2" s="66" t="s">
        <v>590</v>
      </c>
      <c r="O2" s="66" t="s">
        <v>591</v>
      </c>
      <c r="P2" s="66" t="s">
        <v>592</v>
      </c>
      <c r="Q2" s="66" t="s">
        <v>593</v>
      </c>
      <c r="R2" s="66" t="s">
        <v>594</v>
      </c>
      <c r="S2" s="66" t="s">
        <v>595</v>
      </c>
      <c r="T2" s="66" t="s">
        <v>596</v>
      </c>
      <c r="U2" s="66" t="s">
        <v>597</v>
      </c>
      <c r="V2" s="66" t="s">
        <v>598</v>
      </c>
      <c r="W2" s="66" t="s">
        <v>599</v>
      </c>
      <c r="X2" s="67" t="s">
        <v>600</v>
      </c>
      <c r="Y2" s="67" t="s">
        <v>601</v>
      </c>
      <c r="Z2" s="67" t="s">
        <v>602</v>
      </c>
      <c r="AA2" s="67" t="s">
        <v>603</v>
      </c>
      <c r="AB2" s="67" t="s">
        <v>604</v>
      </c>
      <c r="AC2" s="68" t="s">
        <v>605</v>
      </c>
      <c r="AD2" s="68" t="s">
        <v>606</v>
      </c>
      <c r="AE2" s="68" t="s">
        <v>607</v>
      </c>
      <c r="AF2" s="68" t="s">
        <v>608</v>
      </c>
      <c r="AG2" s="68" t="s">
        <v>609</v>
      </c>
      <c r="AH2" s="68" t="s">
        <v>610</v>
      </c>
      <c r="AI2" s="68" t="s">
        <v>611</v>
      </c>
      <c r="AJ2" s="68" t="s">
        <v>612</v>
      </c>
      <c r="AK2" s="68" t="s">
        <v>613</v>
      </c>
      <c r="AL2" s="68" t="s">
        <v>614</v>
      </c>
      <c r="AM2" s="68" t="s">
        <v>615</v>
      </c>
      <c r="AN2" s="68" t="s">
        <v>616</v>
      </c>
      <c r="AO2" s="68" t="s">
        <v>622</v>
      </c>
      <c r="AP2" s="68" t="s">
        <v>683</v>
      </c>
      <c r="AQ2" s="178" t="s">
        <v>793</v>
      </c>
      <c r="AS2" s="4" t="s">
        <v>671</v>
      </c>
      <c r="AU2" s="4" t="s">
        <v>624</v>
      </c>
      <c r="AV2" s="4" t="s">
        <v>623</v>
      </c>
      <c r="AW2" s="4">
        <v>2024</v>
      </c>
    </row>
    <row r="3" spans="1:49" x14ac:dyDescent="0.3">
      <c r="A3" s="69" t="s">
        <v>5</v>
      </c>
      <c r="B3" s="2" t="s">
        <v>6</v>
      </c>
      <c r="C3" s="1">
        <v>215</v>
      </c>
      <c r="D3" s="2"/>
      <c r="E3" s="2" t="s">
        <v>7</v>
      </c>
      <c r="F3" s="2" t="s">
        <v>7</v>
      </c>
      <c r="G3" s="2"/>
      <c r="H3" s="2"/>
      <c r="I3" s="2">
        <v>1200</v>
      </c>
      <c r="J3" s="2">
        <v>1400</v>
      </c>
      <c r="K3" s="2">
        <v>2000</v>
      </c>
      <c r="L3" s="2">
        <v>2000</v>
      </c>
      <c r="M3" s="2">
        <v>1900</v>
      </c>
      <c r="N3" s="2">
        <v>2000</v>
      </c>
      <c r="O3" s="2">
        <v>2200</v>
      </c>
      <c r="P3" s="2">
        <v>2400</v>
      </c>
      <c r="Q3" s="2">
        <v>3000</v>
      </c>
      <c r="R3" s="1">
        <v>4000</v>
      </c>
      <c r="S3" s="1">
        <v>3700</v>
      </c>
      <c r="T3" s="1">
        <v>3300</v>
      </c>
      <c r="U3" s="1">
        <v>3800</v>
      </c>
      <c r="V3" s="1">
        <v>4300</v>
      </c>
      <c r="W3" s="1">
        <v>4700</v>
      </c>
      <c r="X3" s="1">
        <v>5700</v>
      </c>
      <c r="Y3" s="1">
        <v>5800</v>
      </c>
      <c r="Z3" s="1">
        <v>6100</v>
      </c>
      <c r="AA3" s="1"/>
      <c r="AB3" s="1"/>
      <c r="AC3" s="1">
        <v>6400</v>
      </c>
      <c r="AD3" s="1">
        <v>7700</v>
      </c>
      <c r="AE3" s="1" t="s">
        <v>9</v>
      </c>
      <c r="AF3" s="1">
        <v>6800</v>
      </c>
      <c r="AG3" s="1"/>
      <c r="AH3" s="1">
        <v>6600</v>
      </c>
      <c r="AI3" s="1"/>
      <c r="AJ3" s="1">
        <v>7100</v>
      </c>
      <c r="AK3" s="1"/>
      <c r="AL3" s="1">
        <v>7700</v>
      </c>
      <c r="AM3" s="43"/>
      <c r="AN3" s="43"/>
      <c r="AO3" s="1"/>
      <c r="AP3" s="179">
        <v>7400</v>
      </c>
      <c r="AQ3" s="180" t="s">
        <v>9</v>
      </c>
      <c r="AS3" s="4" t="str">
        <f>IFERROR(VLOOKUP(Table3[[#This Row],[Station '#]], $AV$3:$AW$150,2,FALSE),"")</f>
        <v/>
      </c>
      <c r="AU3" s="4" t="s">
        <v>625</v>
      </c>
      <c r="AV3" s="4">
        <v>1</v>
      </c>
      <c r="AW3" s="4">
        <v>38700</v>
      </c>
    </row>
    <row r="4" spans="1:49" x14ac:dyDescent="0.3">
      <c r="A4" s="69"/>
      <c r="B4" s="2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"/>
      <c r="S4" s="1" t="s">
        <v>7</v>
      </c>
      <c r="T4" s="1" t="s">
        <v>9</v>
      </c>
      <c r="U4" s="1"/>
      <c r="V4" s="1" t="s">
        <v>9</v>
      </c>
      <c r="W4" s="1"/>
      <c r="X4" s="1"/>
      <c r="Y4" s="1"/>
      <c r="Z4" s="1"/>
      <c r="AA4" s="1"/>
      <c r="AB4" s="1"/>
      <c r="AC4" s="1"/>
      <c r="AD4" s="1"/>
      <c r="AE4" s="1" t="s">
        <v>9</v>
      </c>
      <c r="AF4" s="1"/>
      <c r="AG4" s="1"/>
      <c r="AH4" s="1"/>
      <c r="AI4" s="1"/>
      <c r="AJ4" s="1"/>
      <c r="AK4" s="1"/>
      <c r="AL4" s="1"/>
      <c r="AM4" s="1"/>
      <c r="AN4" s="1"/>
      <c r="AO4" s="1"/>
      <c r="AP4" s="70" t="s">
        <v>9</v>
      </c>
      <c r="AQ4" s="181" t="s">
        <v>9</v>
      </c>
      <c r="AS4" s="4" t="str">
        <f>IFERROR(VLOOKUP(Table3[[#This Row],[Station '#]], $AV$3:$AW$150,2,FALSE),"")</f>
        <v/>
      </c>
      <c r="AU4" s="4" t="s">
        <v>295</v>
      </c>
      <c r="AV4" s="4">
        <v>3</v>
      </c>
    </row>
    <row r="5" spans="1:49" x14ac:dyDescent="0.3">
      <c r="A5" s="69" t="s">
        <v>10</v>
      </c>
      <c r="B5" s="2" t="s">
        <v>11</v>
      </c>
      <c r="C5" s="1">
        <v>201</v>
      </c>
      <c r="D5" s="2"/>
      <c r="E5" s="2" t="s">
        <v>7</v>
      </c>
      <c r="F5" s="2" t="s">
        <v>7</v>
      </c>
      <c r="G5" s="2"/>
      <c r="H5" s="2"/>
      <c r="I5" s="2">
        <v>2300</v>
      </c>
      <c r="J5" s="2">
        <v>1700</v>
      </c>
      <c r="K5" s="2">
        <v>1700</v>
      </c>
      <c r="L5" s="2">
        <v>1800</v>
      </c>
      <c r="M5" s="2">
        <v>2100</v>
      </c>
      <c r="N5" s="2">
        <v>2400</v>
      </c>
      <c r="O5" s="2">
        <v>2800</v>
      </c>
      <c r="P5" s="2">
        <v>3000</v>
      </c>
      <c r="Q5" s="2">
        <v>3700</v>
      </c>
      <c r="R5" s="1">
        <v>2800</v>
      </c>
      <c r="S5" s="1">
        <v>2600</v>
      </c>
      <c r="T5" s="1">
        <v>3200</v>
      </c>
      <c r="U5" s="1">
        <v>4200</v>
      </c>
      <c r="V5" s="1">
        <v>4200</v>
      </c>
      <c r="W5" s="1">
        <v>5100</v>
      </c>
      <c r="X5" s="1">
        <v>5300</v>
      </c>
      <c r="Y5" s="1">
        <v>6300</v>
      </c>
      <c r="Z5" s="1">
        <v>4700</v>
      </c>
      <c r="AA5" s="1">
        <v>6100</v>
      </c>
      <c r="AB5" s="1">
        <v>5700</v>
      </c>
      <c r="AC5" s="1">
        <v>5700</v>
      </c>
      <c r="AD5" s="1"/>
      <c r="AE5" s="1" t="s">
        <v>9</v>
      </c>
      <c r="AF5" s="1"/>
      <c r="AG5" s="1"/>
      <c r="AH5" s="1">
        <v>6800</v>
      </c>
      <c r="AI5" s="1"/>
      <c r="AJ5" s="1">
        <v>7100</v>
      </c>
      <c r="AK5" s="1"/>
      <c r="AL5" s="1">
        <v>6000</v>
      </c>
      <c r="AM5" s="1"/>
      <c r="AN5" s="1"/>
      <c r="AO5" s="1"/>
      <c r="AP5" s="70">
        <v>10500</v>
      </c>
      <c r="AQ5" s="181" t="s">
        <v>9</v>
      </c>
      <c r="AS5" s="4" t="str">
        <f>IFERROR(VLOOKUP(Table3[[#This Row],[Station '#]], $AV$3:$AW$150,2,FALSE),"")</f>
        <v/>
      </c>
      <c r="AU5" s="4" t="s">
        <v>180</v>
      </c>
      <c r="AV5" s="4">
        <v>6</v>
      </c>
      <c r="AW5" s="4">
        <v>31700</v>
      </c>
    </row>
    <row r="6" spans="1:49" x14ac:dyDescent="0.3">
      <c r="A6" s="69" t="s">
        <v>10</v>
      </c>
      <c r="B6" s="2" t="s">
        <v>12</v>
      </c>
      <c r="C6" s="1">
        <v>200</v>
      </c>
      <c r="D6" s="2">
        <v>4100</v>
      </c>
      <c r="E6" s="2">
        <v>3800</v>
      </c>
      <c r="F6" s="2">
        <v>4600</v>
      </c>
      <c r="G6" s="2">
        <v>4300</v>
      </c>
      <c r="H6" s="2">
        <v>5200</v>
      </c>
      <c r="I6" s="2">
        <v>6000</v>
      </c>
      <c r="J6" s="2">
        <v>5000</v>
      </c>
      <c r="K6" s="2">
        <v>5400</v>
      </c>
      <c r="L6" s="2">
        <v>5500</v>
      </c>
      <c r="M6" s="2">
        <v>5400</v>
      </c>
      <c r="N6" s="2">
        <v>5800</v>
      </c>
      <c r="O6" s="2">
        <v>6100</v>
      </c>
      <c r="P6" s="2">
        <v>5900</v>
      </c>
      <c r="Q6" s="2">
        <v>5900</v>
      </c>
      <c r="R6" s="1">
        <v>5800</v>
      </c>
      <c r="S6" s="1">
        <v>4900</v>
      </c>
      <c r="T6" s="1">
        <v>5600</v>
      </c>
      <c r="U6" s="1">
        <v>6400</v>
      </c>
      <c r="V6" s="1">
        <v>7100</v>
      </c>
      <c r="W6" s="1">
        <v>8100</v>
      </c>
      <c r="X6" s="1">
        <v>8800</v>
      </c>
      <c r="Y6" s="1">
        <v>9500</v>
      </c>
      <c r="Z6" s="1">
        <v>9900</v>
      </c>
      <c r="AA6" s="1">
        <v>8800</v>
      </c>
      <c r="AB6" s="1">
        <v>9000</v>
      </c>
      <c r="AC6" s="1">
        <v>9100</v>
      </c>
      <c r="AD6" s="1">
        <v>8800</v>
      </c>
      <c r="AE6" s="1">
        <v>11100</v>
      </c>
      <c r="AF6" s="1">
        <v>9000</v>
      </c>
      <c r="AG6" s="1">
        <v>9300</v>
      </c>
      <c r="AH6" s="1">
        <v>10300</v>
      </c>
      <c r="AI6" s="1">
        <v>11000</v>
      </c>
      <c r="AJ6" s="1"/>
      <c r="AK6" s="1">
        <v>10200</v>
      </c>
      <c r="AL6" s="1">
        <v>10700</v>
      </c>
      <c r="AM6" s="1">
        <v>7900</v>
      </c>
      <c r="AN6" s="1"/>
      <c r="AO6" s="1">
        <v>11800</v>
      </c>
      <c r="AP6" s="70" t="s">
        <v>9</v>
      </c>
      <c r="AQ6" s="181">
        <v>15100</v>
      </c>
      <c r="AS6" s="4">
        <f>IFERROR(VLOOKUP(Table3[[#This Row],[Station '#]], $AV$3:$AW$150,2,FALSE),"")</f>
        <v>15100</v>
      </c>
      <c r="AU6" s="4" t="s">
        <v>38</v>
      </c>
      <c r="AV6" s="4">
        <v>7</v>
      </c>
      <c r="AW6" s="4">
        <v>22800</v>
      </c>
    </row>
    <row r="7" spans="1:49" x14ac:dyDescent="0.3">
      <c r="A7" s="69"/>
      <c r="B7" s="2"/>
      <c r="C7" s="1"/>
      <c r="D7" s="2"/>
      <c r="E7" s="2"/>
      <c r="F7" s="2"/>
      <c r="G7" s="2"/>
      <c r="H7" s="2"/>
      <c r="I7" s="2" t="s">
        <v>9</v>
      </c>
      <c r="J7" s="2" t="s">
        <v>9</v>
      </c>
      <c r="K7" s="2" t="s">
        <v>9</v>
      </c>
      <c r="L7" s="2"/>
      <c r="M7" s="2"/>
      <c r="N7" s="2"/>
      <c r="O7" s="2"/>
      <c r="P7" s="2"/>
      <c r="Q7" s="2"/>
      <c r="R7" s="1"/>
      <c r="S7" s="1" t="s">
        <v>7</v>
      </c>
      <c r="T7" s="1" t="s">
        <v>9</v>
      </c>
      <c r="U7" s="1" t="s">
        <v>7</v>
      </c>
      <c r="V7" s="1" t="s">
        <v>9</v>
      </c>
      <c r="W7" s="1"/>
      <c r="X7" s="1"/>
      <c r="Y7" s="1"/>
      <c r="Z7" s="1"/>
      <c r="AA7" s="1"/>
      <c r="AB7" s="1"/>
      <c r="AC7" s="1"/>
      <c r="AD7" s="1"/>
      <c r="AE7" s="1" t="s">
        <v>9</v>
      </c>
      <c r="AF7" s="1"/>
      <c r="AG7" s="1"/>
      <c r="AH7" s="1"/>
      <c r="AI7" s="1"/>
      <c r="AJ7" s="1"/>
      <c r="AK7" s="1"/>
      <c r="AL7" s="1"/>
      <c r="AM7" s="1"/>
      <c r="AN7" s="1"/>
      <c r="AO7" s="1"/>
      <c r="AP7" s="70" t="s">
        <v>9</v>
      </c>
      <c r="AQ7" s="181" t="s">
        <v>9</v>
      </c>
      <c r="AS7" s="4" t="str">
        <f>IFERROR(VLOOKUP(Table3[[#This Row],[Station '#]], $AV$3:$AW$150,2,FALSE),"")</f>
        <v/>
      </c>
      <c r="AU7" s="4" t="s">
        <v>15</v>
      </c>
      <c r="AV7" s="4">
        <v>10</v>
      </c>
      <c r="AW7" s="4">
        <v>59000</v>
      </c>
    </row>
    <row r="8" spans="1:49" x14ac:dyDescent="0.3">
      <c r="A8" s="69" t="s">
        <v>15</v>
      </c>
      <c r="B8" s="2" t="s">
        <v>16</v>
      </c>
      <c r="C8" s="1">
        <v>204</v>
      </c>
      <c r="D8" s="2"/>
      <c r="E8" s="2" t="s">
        <v>7</v>
      </c>
      <c r="F8" s="2" t="s">
        <v>7</v>
      </c>
      <c r="G8" s="2"/>
      <c r="H8" s="2"/>
      <c r="I8" s="2">
        <v>10500</v>
      </c>
      <c r="J8" s="2">
        <v>11400</v>
      </c>
      <c r="K8" s="2">
        <v>11100</v>
      </c>
      <c r="L8" s="2">
        <v>12600</v>
      </c>
      <c r="M8" s="2">
        <v>12000</v>
      </c>
      <c r="N8" s="2">
        <v>13700</v>
      </c>
      <c r="O8" s="2">
        <v>13300</v>
      </c>
      <c r="P8" s="2">
        <v>14700</v>
      </c>
      <c r="Q8" s="2">
        <v>12800</v>
      </c>
      <c r="R8" s="1">
        <v>15100</v>
      </c>
      <c r="S8" s="1">
        <v>15700</v>
      </c>
      <c r="T8" s="1">
        <v>17800</v>
      </c>
      <c r="U8" s="1">
        <v>19100</v>
      </c>
      <c r="V8" s="1">
        <v>17700</v>
      </c>
      <c r="W8" s="1">
        <v>19800</v>
      </c>
      <c r="X8" s="1"/>
      <c r="Y8" s="1">
        <v>18900</v>
      </c>
      <c r="Z8" s="1">
        <v>21200</v>
      </c>
      <c r="AA8" s="1">
        <v>18100</v>
      </c>
      <c r="AB8" s="1">
        <v>19500</v>
      </c>
      <c r="AC8" s="1">
        <v>21400</v>
      </c>
      <c r="AD8" s="1">
        <v>21800</v>
      </c>
      <c r="AE8" s="1">
        <v>21700</v>
      </c>
      <c r="AF8" s="1">
        <v>23400</v>
      </c>
      <c r="AG8" s="1">
        <v>19900</v>
      </c>
      <c r="AH8" s="1">
        <v>21900</v>
      </c>
      <c r="AI8" s="1">
        <v>24100</v>
      </c>
      <c r="AJ8" s="1">
        <v>22100</v>
      </c>
      <c r="AK8" s="1">
        <v>22800</v>
      </c>
      <c r="AL8" s="1">
        <v>24200</v>
      </c>
      <c r="AM8" s="1">
        <v>25600</v>
      </c>
      <c r="AN8" s="1"/>
      <c r="AO8" s="1"/>
      <c r="AP8" s="70" t="s">
        <v>9</v>
      </c>
      <c r="AQ8" s="181">
        <v>29200</v>
      </c>
      <c r="AS8" s="4">
        <f>IFERROR(VLOOKUP(Table3[[#This Row],[Station '#]], $AV$3:$AW$150,2,FALSE),"")</f>
        <v>29200</v>
      </c>
      <c r="AU8" s="4" t="s">
        <v>58</v>
      </c>
      <c r="AV8" s="4">
        <v>11</v>
      </c>
    </row>
    <row r="9" spans="1:49" ht="16.5" customHeight="1" x14ac:dyDescent="0.3">
      <c r="A9" s="69" t="s">
        <v>15</v>
      </c>
      <c r="B9" s="2" t="s">
        <v>17</v>
      </c>
      <c r="C9" s="1">
        <v>207</v>
      </c>
      <c r="D9" s="2"/>
      <c r="E9" s="2">
        <v>5000</v>
      </c>
      <c r="F9" s="2">
        <v>5800</v>
      </c>
      <c r="G9" s="2">
        <v>6800</v>
      </c>
      <c r="H9" s="2">
        <v>8900</v>
      </c>
      <c r="I9" s="2">
        <v>8500</v>
      </c>
      <c r="J9" s="2">
        <v>8600</v>
      </c>
      <c r="K9" s="2">
        <v>9100</v>
      </c>
      <c r="L9" s="2">
        <v>10700</v>
      </c>
      <c r="M9" s="2">
        <v>10100</v>
      </c>
      <c r="N9" s="2">
        <v>11400</v>
      </c>
      <c r="O9" s="2">
        <v>11000</v>
      </c>
      <c r="P9" s="2">
        <v>11600</v>
      </c>
      <c r="Q9" s="2">
        <v>12000</v>
      </c>
      <c r="R9" s="1">
        <v>13900</v>
      </c>
      <c r="S9" s="1">
        <v>14200</v>
      </c>
      <c r="T9" s="1">
        <v>16000</v>
      </c>
      <c r="U9" s="1">
        <v>17400</v>
      </c>
      <c r="V9" s="1">
        <v>18000</v>
      </c>
      <c r="W9" s="1">
        <v>20000</v>
      </c>
      <c r="X9" s="1"/>
      <c r="Y9" s="1">
        <v>22600</v>
      </c>
      <c r="Z9" s="1">
        <v>22900</v>
      </c>
      <c r="AA9" s="1">
        <v>20100</v>
      </c>
      <c r="AB9" s="1">
        <v>19900</v>
      </c>
      <c r="AC9" s="1">
        <v>22700</v>
      </c>
      <c r="AD9" s="1"/>
      <c r="AE9" s="1" t="s">
        <v>9</v>
      </c>
      <c r="AF9" s="1"/>
      <c r="AG9" s="1"/>
      <c r="AH9" s="1"/>
      <c r="AI9" s="1"/>
      <c r="AJ9" s="1"/>
      <c r="AK9" s="1"/>
      <c r="AL9" s="1"/>
      <c r="AM9" s="1"/>
      <c r="AN9" s="1"/>
      <c r="AO9" s="1"/>
      <c r="AP9" s="70" t="s">
        <v>9</v>
      </c>
      <c r="AQ9" s="181" t="s">
        <v>9</v>
      </c>
      <c r="AS9" s="4" t="str">
        <f>IFERROR(VLOOKUP(Table3[[#This Row],[Station '#]], $AV$3:$AW$150,2,FALSE),"")</f>
        <v/>
      </c>
      <c r="AU9" s="4" t="s">
        <v>61</v>
      </c>
      <c r="AV9" s="4">
        <v>12</v>
      </c>
      <c r="AW9" s="4">
        <v>13900</v>
      </c>
    </row>
    <row r="10" spans="1:49" x14ac:dyDescent="0.3">
      <c r="A10" s="69" t="s">
        <v>15</v>
      </c>
      <c r="B10" s="2" t="s">
        <v>18</v>
      </c>
      <c r="C10" s="1">
        <v>10</v>
      </c>
      <c r="D10" s="2"/>
      <c r="E10" s="2"/>
      <c r="F10" s="2"/>
      <c r="G10" s="2"/>
      <c r="H10" s="2"/>
      <c r="I10" s="2">
        <v>7000</v>
      </c>
      <c r="J10" s="2">
        <v>7400</v>
      </c>
      <c r="K10" s="2">
        <v>8300</v>
      </c>
      <c r="L10" s="2">
        <v>8500</v>
      </c>
      <c r="M10" s="2">
        <v>10400</v>
      </c>
      <c r="N10" s="2">
        <v>10900</v>
      </c>
      <c r="O10" s="2">
        <v>12200</v>
      </c>
      <c r="P10" s="2">
        <v>13400</v>
      </c>
      <c r="Q10" s="2">
        <v>14900</v>
      </c>
      <c r="R10" s="1">
        <v>16300</v>
      </c>
      <c r="S10" s="1">
        <v>15700</v>
      </c>
      <c r="T10" s="1">
        <v>17200</v>
      </c>
      <c r="U10" s="1">
        <v>18000</v>
      </c>
      <c r="V10" s="1">
        <v>19000</v>
      </c>
      <c r="W10" s="1" t="s">
        <v>8</v>
      </c>
      <c r="X10" s="1" t="s">
        <v>8</v>
      </c>
      <c r="Y10" s="1" t="s">
        <v>8</v>
      </c>
      <c r="Z10" s="1" t="s">
        <v>8</v>
      </c>
      <c r="AA10" s="1">
        <v>28300</v>
      </c>
      <c r="AB10" s="1">
        <v>26600</v>
      </c>
      <c r="AC10" s="1">
        <v>26100</v>
      </c>
      <c r="AD10" s="1">
        <v>25800</v>
      </c>
      <c r="AE10" s="1">
        <v>27200</v>
      </c>
      <c r="AF10" s="1">
        <v>29100</v>
      </c>
      <c r="AG10" s="1">
        <v>38400</v>
      </c>
      <c r="AH10" s="1">
        <v>41100</v>
      </c>
      <c r="AI10" s="1">
        <v>43600</v>
      </c>
      <c r="AJ10" s="1">
        <v>44800</v>
      </c>
      <c r="AK10" s="1">
        <v>47900</v>
      </c>
      <c r="AL10" s="1">
        <v>49800</v>
      </c>
      <c r="AM10" s="1">
        <v>41900</v>
      </c>
      <c r="AN10" s="1">
        <v>49600</v>
      </c>
      <c r="AO10" s="1">
        <v>53700</v>
      </c>
      <c r="AP10" s="70">
        <v>56400</v>
      </c>
      <c r="AQ10" s="181">
        <v>59000</v>
      </c>
      <c r="AS10" s="4">
        <f>IFERROR(VLOOKUP(Table3[[#This Row],[Station '#]], $AV$3:$AW$150,2,FALSE),"")</f>
        <v>59000</v>
      </c>
      <c r="AU10" s="4" t="s">
        <v>69</v>
      </c>
      <c r="AV10" s="4">
        <v>13</v>
      </c>
      <c r="AW10" s="4">
        <v>29800</v>
      </c>
    </row>
    <row r="11" spans="1:49" x14ac:dyDescent="0.3">
      <c r="A11" s="69" t="s">
        <v>15</v>
      </c>
      <c r="B11" s="2" t="s">
        <v>19</v>
      </c>
      <c r="C11" s="1">
        <v>53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"/>
      <c r="S11" s="1"/>
      <c r="T11" s="1"/>
      <c r="U11" s="1">
        <v>10100</v>
      </c>
      <c r="V11" s="1">
        <v>11300</v>
      </c>
      <c r="W11" s="1">
        <v>14500</v>
      </c>
      <c r="X11" s="1">
        <v>12500</v>
      </c>
      <c r="Y11" s="1">
        <v>11700</v>
      </c>
      <c r="Z11" s="1" t="s">
        <v>8</v>
      </c>
      <c r="AA11" s="1">
        <v>12300</v>
      </c>
      <c r="AB11" s="1">
        <v>20800</v>
      </c>
      <c r="AC11" s="1">
        <v>25700</v>
      </c>
      <c r="AD11" s="1">
        <v>26200</v>
      </c>
      <c r="AE11" s="1">
        <v>26000</v>
      </c>
      <c r="AF11" s="1">
        <v>26900</v>
      </c>
      <c r="AG11" s="1">
        <v>28400</v>
      </c>
      <c r="AH11" s="1">
        <v>25600</v>
      </c>
      <c r="AI11" s="1">
        <v>24300</v>
      </c>
      <c r="AJ11" s="1">
        <v>24600</v>
      </c>
      <c r="AK11" s="1">
        <v>26200</v>
      </c>
      <c r="AL11" s="1">
        <v>24200</v>
      </c>
      <c r="AM11" s="1">
        <v>20200</v>
      </c>
      <c r="AN11" s="1">
        <v>26100</v>
      </c>
      <c r="AO11" s="1">
        <v>28000</v>
      </c>
      <c r="AP11" s="70" t="s">
        <v>9</v>
      </c>
      <c r="AQ11" s="181" t="s">
        <v>9</v>
      </c>
      <c r="AS11" s="4" t="str">
        <f>IFERROR(VLOOKUP(Table3[[#This Row],[Station '#]], $AV$3:$AW$150,2,FALSE),"")</f>
        <v/>
      </c>
      <c r="AU11" s="4" t="s">
        <v>626</v>
      </c>
      <c r="AV11" s="4">
        <v>14</v>
      </c>
      <c r="AW11" s="4">
        <v>57600</v>
      </c>
    </row>
    <row r="12" spans="1:49" ht="15.75" customHeight="1" x14ac:dyDescent="0.3">
      <c r="A12" s="69" t="s">
        <v>15</v>
      </c>
      <c r="B12" s="2" t="s">
        <v>20</v>
      </c>
      <c r="C12" s="1">
        <v>205</v>
      </c>
      <c r="D12" s="2"/>
      <c r="E12" s="2" t="s">
        <v>7</v>
      </c>
      <c r="F12" s="2" t="s">
        <v>7</v>
      </c>
      <c r="G12" s="2"/>
      <c r="H12" s="2"/>
      <c r="I12" s="2">
        <v>4600</v>
      </c>
      <c r="J12" s="2">
        <v>3800</v>
      </c>
      <c r="K12" s="2">
        <v>4900</v>
      </c>
      <c r="L12" s="2">
        <v>4600</v>
      </c>
      <c r="M12" s="2">
        <v>4700</v>
      </c>
      <c r="N12" s="2">
        <v>3400</v>
      </c>
      <c r="O12" s="2">
        <v>4000</v>
      </c>
      <c r="P12" s="2">
        <v>4700</v>
      </c>
      <c r="Q12" s="2">
        <v>5200</v>
      </c>
      <c r="R12" s="1">
        <v>5500</v>
      </c>
      <c r="S12" s="1">
        <v>5800</v>
      </c>
      <c r="T12" s="1">
        <v>6500</v>
      </c>
      <c r="U12" s="1">
        <v>9800</v>
      </c>
      <c r="V12" s="1" t="s">
        <v>8</v>
      </c>
      <c r="W12" s="1">
        <v>14700</v>
      </c>
      <c r="X12" s="1">
        <v>13100</v>
      </c>
      <c r="Y12" s="1">
        <v>12600</v>
      </c>
      <c r="Z12" s="1">
        <v>9400</v>
      </c>
      <c r="AA12" s="1">
        <v>5800</v>
      </c>
      <c r="AB12" s="1">
        <v>3600</v>
      </c>
      <c r="AC12" s="1">
        <v>2600</v>
      </c>
      <c r="AD12" s="1"/>
      <c r="AE12" s="1" t="s">
        <v>9</v>
      </c>
      <c r="AF12" s="1" t="s">
        <v>9</v>
      </c>
      <c r="AG12" s="1">
        <v>7500</v>
      </c>
      <c r="AH12" s="1"/>
      <c r="AI12" s="1">
        <v>8500</v>
      </c>
      <c r="AJ12" s="1"/>
      <c r="AK12" s="1">
        <v>8900</v>
      </c>
      <c r="AL12" s="1"/>
      <c r="AM12" s="1"/>
      <c r="AN12" s="1"/>
      <c r="AO12" s="1">
        <v>16200</v>
      </c>
      <c r="AP12" s="70">
        <v>17300</v>
      </c>
      <c r="AQ12" s="181">
        <v>20700</v>
      </c>
      <c r="AS12" s="4">
        <f>IFERROR(VLOOKUP(Table3[[#This Row],[Station '#]], $AV$3:$AW$150,2,FALSE),"")</f>
        <v>20700</v>
      </c>
      <c r="AU12" s="4" t="s">
        <v>627</v>
      </c>
      <c r="AV12" s="4">
        <v>15</v>
      </c>
      <c r="AW12" s="4">
        <v>32400</v>
      </c>
    </row>
    <row r="13" spans="1:49" ht="16.5" customHeight="1" x14ac:dyDescent="0.3">
      <c r="A13" s="69" t="s">
        <v>15</v>
      </c>
      <c r="B13" s="2" t="s">
        <v>21</v>
      </c>
      <c r="C13" s="1">
        <v>206</v>
      </c>
      <c r="D13" s="2"/>
      <c r="E13" s="2" t="s">
        <v>7</v>
      </c>
      <c r="F13" s="2" t="s">
        <v>7</v>
      </c>
      <c r="G13" s="2"/>
      <c r="H13" s="2"/>
      <c r="I13" s="2">
        <v>650</v>
      </c>
      <c r="J13" s="2">
        <v>500</v>
      </c>
      <c r="K13" s="2">
        <v>550</v>
      </c>
      <c r="L13" s="2">
        <v>900</v>
      </c>
      <c r="M13" s="2">
        <v>800</v>
      </c>
      <c r="N13" s="2">
        <v>850</v>
      </c>
      <c r="O13" s="2">
        <v>700</v>
      </c>
      <c r="P13" s="2">
        <v>1000</v>
      </c>
      <c r="Q13" s="2">
        <v>900</v>
      </c>
      <c r="R13" s="1">
        <v>1000</v>
      </c>
      <c r="S13" s="1">
        <v>1000</v>
      </c>
      <c r="T13" s="1" t="s">
        <v>22</v>
      </c>
      <c r="U13" s="1">
        <v>800</v>
      </c>
      <c r="V13" s="1">
        <v>2000</v>
      </c>
      <c r="W13" s="1">
        <v>2100</v>
      </c>
      <c r="X13" s="1">
        <v>1600</v>
      </c>
      <c r="Y13" s="1">
        <v>2800</v>
      </c>
      <c r="Z13" s="1">
        <v>2400</v>
      </c>
      <c r="AA13" s="1">
        <v>2000</v>
      </c>
      <c r="AB13" s="1">
        <v>1400</v>
      </c>
      <c r="AC13" s="1">
        <v>1500</v>
      </c>
      <c r="AD13" s="1"/>
      <c r="AE13" s="1" t="s">
        <v>9</v>
      </c>
      <c r="AF13" s="1" t="s">
        <v>9</v>
      </c>
      <c r="AG13" s="1"/>
      <c r="AH13" s="1"/>
      <c r="AI13" s="1"/>
      <c r="AJ13" s="1"/>
      <c r="AK13" s="1"/>
      <c r="AL13" s="1"/>
      <c r="AM13" s="1"/>
      <c r="AN13" s="1"/>
      <c r="AO13" s="1">
        <v>5300</v>
      </c>
      <c r="AP13" s="70" t="s">
        <v>9</v>
      </c>
      <c r="AQ13" s="181">
        <v>6000</v>
      </c>
      <c r="AS13" s="4">
        <f>IFERROR(VLOOKUP(Table3[[#This Row],[Station '#]], $AV$3:$AW$150,2,FALSE),"")</f>
        <v>6000</v>
      </c>
      <c r="AU13" s="4" t="s">
        <v>265</v>
      </c>
      <c r="AV13" s="4">
        <v>16</v>
      </c>
      <c r="AW13" s="4">
        <v>16200</v>
      </c>
    </row>
    <row r="14" spans="1:49" hidden="1" x14ac:dyDescent="0.3">
      <c r="A14" s="69"/>
      <c r="B14" s="2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1" t="s">
        <v>7</v>
      </c>
      <c r="T14" s="1" t="s">
        <v>9</v>
      </c>
      <c r="U14" s="1" t="s">
        <v>7</v>
      </c>
      <c r="V14" s="1" t="s">
        <v>9</v>
      </c>
      <c r="W14" s="1"/>
      <c r="X14" s="1"/>
      <c r="Y14" s="1"/>
      <c r="Z14" s="1"/>
      <c r="AA14" s="1"/>
      <c r="AB14" s="1"/>
      <c r="AC14" s="1"/>
      <c r="AD14" s="1"/>
      <c r="AE14" s="1" t="s">
        <v>9</v>
      </c>
      <c r="AF14" s="1" t="s">
        <v>9</v>
      </c>
      <c r="AG14" s="1"/>
      <c r="AH14" s="1"/>
      <c r="AI14" s="1"/>
      <c r="AJ14" s="1"/>
      <c r="AK14" s="1"/>
      <c r="AL14" s="1"/>
      <c r="AM14" s="1"/>
      <c r="AN14" s="1"/>
      <c r="AO14" s="1"/>
      <c r="AP14" s="70" t="s">
        <v>9</v>
      </c>
      <c r="AQ14" s="181" t="s">
        <v>9</v>
      </c>
      <c r="AS14" s="4" t="str">
        <f>IFERROR(VLOOKUP(Table3[[#This Row],[Station '#]], $AV$3:$AW$150,2,FALSE),"")</f>
        <v/>
      </c>
      <c r="AU14" s="4" t="s">
        <v>429</v>
      </c>
      <c r="AV14" s="4">
        <v>17</v>
      </c>
      <c r="AW14" s="4">
        <v>18100</v>
      </c>
    </row>
    <row r="15" spans="1:49" ht="16.5" hidden="1" customHeight="1" x14ac:dyDescent="0.3">
      <c r="A15" s="69" t="s">
        <v>23</v>
      </c>
      <c r="B15" s="2" t="s">
        <v>24</v>
      </c>
      <c r="C15" s="1">
        <v>496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>
        <v>4500</v>
      </c>
      <c r="Q15" s="2">
        <v>3600</v>
      </c>
      <c r="R15" s="1">
        <v>4000</v>
      </c>
      <c r="S15" s="1">
        <v>4000</v>
      </c>
      <c r="T15" s="1">
        <v>5900</v>
      </c>
      <c r="U15" s="1">
        <v>4300</v>
      </c>
      <c r="V15" s="1">
        <v>5000</v>
      </c>
      <c r="W15" s="1">
        <v>6200</v>
      </c>
      <c r="X15" s="1">
        <v>6500</v>
      </c>
      <c r="Y15" s="1">
        <v>6400</v>
      </c>
      <c r="Z15" s="1">
        <v>5300</v>
      </c>
      <c r="AA15" s="1">
        <v>4700</v>
      </c>
      <c r="AB15" s="1">
        <v>4000</v>
      </c>
      <c r="AC15" s="1"/>
      <c r="AD15" s="1"/>
      <c r="AE15" s="1" t="s">
        <v>9</v>
      </c>
      <c r="AF15" s="1" t="s">
        <v>9</v>
      </c>
      <c r="AG15" s="1"/>
      <c r="AH15" s="1"/>
      <c r="AI15" s="1"/>
      <c r="AJ15" s="1"/>
      <c r="AK15" s="1"/>
      <c r="AL15" s="1"/>
      <c r="AM15" s="1"/>
      <c r="AN15" s="1"/>
      <c r="AO15" s="1"/>
      <c r="AP15" s="70" t="s">
        <v>9</v>
      </c>
      <c r="AQ15" s="181" t="s">
        <v>9</v>
      </c>
      <c r="AS15" s="4" t="str">
        <f>IFERROR(VLOOKUP(Table3[[#This Row],[Station '#]], $AV$3:$AW$150,2,FALSE),"")</f>
        <v/>
      </c>
      <c r="AU15" s="4" t="s">
        <v>628</v>
      </c>
      <c r="AV15" s="4">
        <v>18</v>
      </c>
      <c r="AW15" s="4">
        <v>20300</v>
      </c>
    </row>
    <row r="16" spans="1:49" ht="16.5" hidden="1" customHeight="1" x14ac:dyDescent="0.3">
      <c r="A16" s="69"/>
      <c r="B16" s="2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"/>
      <c r="S16" s="1" t="s">
        <v>7</v>
      </c>
      <c r="T16" s="1" t="s">
        <v>9</v>
      </c>
      <c r="U16" s="1" t="s">
        <v>7</v>
      </c>
      <c r="V16" s="1" t="s">
        <v>9</v>
      </c>
      <c r="W16" s="1"/>
      <c r="X16" s="1"/>
      <c r="Y16" s="1"/>
      <c r="Z16" s="1"/>
      <c r="AA16" s="1"/>
      <c r="AB16" s="1"/>
      <c r="AC16" s="1"/>
      <c r="AD16" s="1"/>
      <c r="AE16" s="1" t="s">
        <v>9</v>
      </c>
      <c r="AF16" s="1" t="s">
        <v>9</v>
      </c>
      <c r="AG16" s="1"/>
      <c r="AH16" s="1"/>
      <c r="AI16" s="1"/>
      <c r="AJ16" s="1"/>
      <c r="AK16" s="1"/>
      <c r="AL16" s="1"/>
      <c r="AM16" s="1"/>
      <c r="AN16" s="1"/>
      <c r="AO16" s="1"/>
      <c r="AP16" s="70" t="s">
        <v>9</v>
      </c>
      <c r="AQ16" s="181" t="s">
        <v>9</v>
      </c>
      <c r="AS16" s="4" t="str">
        <f>IFERROR(VLOOKUP(Table3[[#This Row],[Station '#]], $AV$3:$AW$150,2,FALSE),"")</f>
        <v/>
      </c>
      <c r="AU16" s="4" t="s">
        <v>629</v>
      </c>
      <c r="AV16" s="4">
        <v>19</v>
      </c>
      <c r="AW16" s="4">
        <v>34300</v>
      </c>
    </row>
    <row r="17" spans="1:49" ht="16.5" hidden="1" customHeight="1" x14ac:dyDescent="0.3">
      <c r="A17" s="69" t="s">
        <v>25</v>
      </c>
      <c r="B17" s="2" t="s">
        <v>16</v>
      </c>
      <c r="C17" s="1">
        <v>461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1600</v>
      </c>
      <c r="Q17" s="2">
        <v>1300</v>
      </c>
      <c r="R17" s="1">
        <v>1500</v>
      </c>
      <c r="S17" s="1">
        <v>1600</v>
      </c>
      <c r="T17" s="1" t="s">
        <v>22</v>
      </c>
      <c r="U17" s="1">
        <v>1500</v>
      </c>
      <c r="V17" s="1">
        <v>1600</v>
      </c>
      <c r="W17" s="1">
        <v>1700</v>
      </c>
      <c r="X17" s="1"/>
      <c r="Y17" s="1">
        <v>900</v>
      </c>
      <c r="Z17" s="1">
        <v>700</v>
      </c>
      <c r="AA17" s="1">
        <v>1400</v>
      </c>
      <c r="AB17" s="1">
        <v>1300</v>
      </c>
      <c r="AC17" s="1">
        <v>1200</v>
      </c>
      <c r="AD17" s="1"/>
      <c r="AE17" s="1" t="s">
        <v>9</v>
      </c>
      <c r="AF17" s="1" t="s">
        <v>9</v>
      </c>
      <c r="AG17" s="1"/>
      <c r="AH17" s="1"/>
      <c r="AI17" s="1"/>
      <c r="AJ17" s="1"/>
      <c r="AK17" s="1"/>
      <c r="AL17" s="1"/>
      <c r="AM17" s="1"/>
      <c r="AN17" s="1"/>
      <c r="AO17" s="1"/>
      <c r="AP17" s="70" t="s">
        <v>9</v>
      </c>
      <c r="AQ17" s="181" t="s">
        <v>9</v>
      </c>
      <c r="AS17" s="4" t="str">
        <f>IFERROR(VLOOKUP(Table3[[#This Row],[Station '#]], $AV$3:$AW$150,2,FALSE),"")</f>
        <v/>
      </c>
      <c r="AU17" s="4" t="s">
        <v>630</v>
      </c>
      <c r="AV17" s="4">
        <v>20</v>
      </c>
      <c r="AW17" s="4">
        <v>54100</v>
      </c>
    </row>
    <row r="18" spans="1:49" ht="16.5" hidden="1" customHeight="1" x14ac:dyDescent="0.3">
      <c r="A18" s="69"/>
      <c r="B18" s="2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"/>
      <c r="S18" s="1" t="s">
        <v>7</v>
      </c>
      <c r="T18" s="1" t="s">
        <v>9</v>
      </c>
      <c r="U18" s="1" t="s">
        <v>7</v>
      </c>
      <c r="V18" s="1" t="s">
        <v>9</v>
      </c>
      <c r="W18" s="1"/>
      <c r="X18" s="1"/>
      <c r="Y18" s="1"/>
      <c r="Z18" s="1"/>
      <c r="AA18" s="1"/>
      <c r="AB18" s="1"/>
      <c r="AC18" s="1"/>
      <c r="AD18" s="1"/>
      <c r="AE18" s="1" t="s">
        <v>9</v>
      </c>
      <c r="AF18" s="1" t="s">
        <v>9</v>
      </c>
      <c r="AG18" s="1"/>
      <c r="AH18" s="1"/>
      <c r="AI18" s="1"/>
      <c r="AJ18" s="1"/>
      <c r="AK18" s="1"/>
      <c r="AL18" s="1"/>
      <c r="AM18" s="1"/>
      <c r="AN18" s="1"/>
      <c r="AO18" s="1"/>
      <c r="AP18" s="70" t="s">
        <v>9</v>
      </c>
      <c r="AQ18" s="181" t="s">
        <v>9</v>
      </c>
      <c r="AS18" s="4" t="str">
        <f>IFERROR(VLOOKUP(Table3[[#This Row],[Station '#]], $AV$3:$AW$150,2,FALSE),"")</f>
        <v/>
      </c>
      <c r="AU18" s="4" t="s">
        <v>430</v>
      </c>
      <c r="AV18" s="4">
        <v>21</v>
      </c>
      <c r="AW18" s="4">
        <v>48100</v>
      </c>
    </row>
    <row r="19" spans="1:49" ht="16.5" hidden="1" customHeight="1" x14ac:dyDescent="0.3">
      <c r="A19" s="69" t="s">
        <v>26</v>
      </c>
      <c r="B19" s="2" t="s">
        <v>27</v>
      </c>
      <c r="C19" s="1">
        <v>504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>
        <v>4600</v>
      </c>
      <c r="Q19" s="2">
        <v>4800</v>
      </c>
      <c r="R19" s="1">
        <v>4900</v>
      </c>
      <c r="S19" s="1">
        <v>3500</v>
      </c>
      <c r="T19" s="1" t="s">
        <v>22</v>
      </c>
      <c r="U19" s="1">
        <v>5200</v>
      </c>
      <c r="V19" s="1">
        <v>5100</v>
      </c>
      <c r="W19" s="1">
        <v>5800</v>
      </c>
      <c r="X19" s="1">
        <v>5300</v>
      </c>
      <c r="Y19" s="1">
        <v>6400</v>
      </c>
      <c r="Z19" s="1">
        <v>4900</v>
      </c>
      <c r="AA19" s="1">
        <v>4100</v>
      </c>
      <c r="AB19" s="1">
        <v>3500</v>
      </c>
      <c r="AC19" s="1">
        <v>3400</v>
      </c>
      <c r="AD19" s="1"/>
      <c r="AE19" s="1" t="s">
        <v>9</v>
      </c>
      <c r="AF19" s="1" t="s">
        <v>9</v>
      </c>
      <c r="AG19" s="1"/>
      <c r="AH19" s="1"/>
      <c r="AI19" s="1"/>
      <c r="AJ19" s="1"/>
      <c r="AK19" s="1"/>
      <c r="AL19" s="1"/>
      <c r="AM19" s="1"/>
      <c r="AN19" s="1"/>
      <c r="AO19" s="1"/>
      <c r="AP19" s="70" t="s">
        <v>9</v>
      </c>
      <c r="AQ19" s="181" t="s">
        <v>9</v>
      </c>
      <c r="AS19" s="4" t="str">
        <f>IFERROR(VLOOKUP(Table3[[#This Row],[Station '#]], $AV$3:$AW$150,2,FALSE),"")</f>
        <v/>
      </c>
      <c r="AU19" s="4" t="s">
        <v>631</v>
      </c>
      <c r="AV19" s="4">
        <v>22</v>
      </c>
      <c r="AW19" s="4">
        <v>42800</v>
      </c>
    </row>
    <row r="20" spans="1:49" ht="16.5" customHeight="1" x14ac:dyDescent="0.3">
      <c r="A20" s="69"/>
      <c r="B20" s="2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"/>
      <c r="S20" s="1" t="s">
        <v>7</v>
      </c>
      <c r="T20" s="1" t="s">
        <v>9</v>
      </c>
      <c r="U20" s="1" t="s">
        <v>7</v>
      </c>
      <c r="V20" s="1" t="s">
        <v>9</v>
      </c>
      <c r="W20" s="1"/>
      <c r="X20" s="1"/>
      <c r="Y20" s="1"/>
      <c r="Z20" s="1"/>
      <c r="AA20" s="1"/>
      <c r="AB20" s="1"/>
      <c r="AC20" s="1"/>
      <c r="AD20" s="1"/>
      <c r="AE20" s="1" t="s">
        <v>9</v>
      </c>
      <c r="AF20" s="1" t="s">
        <v>9</v>
      </c>
      <c r="AG20" s="1"/>
      <c r="AH20" s="1"/>
      <c r="AI20" s="1"/>
      <c r="AJ20" s="1"/>
      <c r="AK20" s="1"/>
      <c r="AL20" s="1"/>
      <c r="AM20" s="1"/>
      <c r="AN20" s="1"/>
      <c r="AO20" s="1"/>
      <c r="AP20" s="70" t="s">
        <v>9</v>
      </c>
      <c r="AQ20" s="181" t="s">
        <v>9</v>
      </c>
      <c r="AS20" s="4" t="str">
        <f>IFERROR(VLOOKUP(Table3[[#This Row],[Station '#]], $AV$3:$AW$150,2,FALSE),"")</f>
        <v/>
      </c>
      <c r="AU20" s="4" t="s">
        <v>625</v>
      </c>
      <c r="AV20" s="4">
        <v>25</v>
      </c>
      <c r="AW20" s="4">
        <v>54400</v>
      </c>
    </row>
    <row r="21" spans="1:49" ht="16.5" customHeight="1" x14ac:dyDescent="0.3">
      <c r="A21" s="69" t="s">
        <v>28</v>
      </c>
      <c r="B21" s="2" t="s">
        <v>29</v>
      </c>
      <c r="C21" s="1">
        <v>509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>
        <v>2800</v>
      </c>
      <c r="Q21" s="2">
        <v>2700</v>
      </c>
      <c r="R21" s="1">
        <v>2900</v>
      </c>
      <c r="S21" s="1">
        <v>2500</v>
      </c>
      <c r="T21" s="1">
        <v>2800</v>
      </c>
      <c r="U21" s="1">
        <v>3300</v>
      </c>
      <c r="V21" s="1">
        <v>3100</v>
      </c>
      <c r="W21" s="1">
        <v>3300</v>
      </c>
      <c r="X21" s="1">
        <v>3200</v>
      </c>
      <c r="Y21" s="1">
        <v>3100</v>
      </c>
      <c r="Z21" s="1">
        <v>3200</v>
      </c>
      <c r="AA21" s="1">
        <v>2600</v>
      </c>
      <c r="AB21" s="1">
        <v>2300</v>
      </c>
      <c r="AC21" s="1"/>
      <c r="AD21" s="1"/>
      <c r="AE21" s="1" t="s">
        <v>9</v>
      </c>
      <c r="AF21" s="1" t="s">
        <v>9</v>
      </c>
      <c r="AG21" s="1"/>
      <c r="AH21" s="1"/>
      <c r="AI21" s="1"/>
      <c r="AJ21" s="1"/>
      <c r="AK21" s="1"/>
      <c r="AL21" s="1"/>
      <c r="AM21" s="1"/>
      <c r="AN21" s="1"/>
      <c r="AO21" s="1">
        <v>3200</v>
      </c>
      <c r="AP21" s="70">
        <v>3700</v>
      </c>
      <c r="AQ21" s="181" t="s">
        <v>9</v>
      </c>
      <c r="AS21" s="4" t="str">
        <f>IFERROR(VLOOKUP(Table3[[#This Row],[Station '#]], $AV$3:$AW$150,2,FALSE),"")</f>
        <v/>
      </c>
      <c r="AU21" s="4" t="s">
        <v>632</v>
      </c>
      <c r="AV21" s="4">
        <v>27</v>
      </c>
      <c r="AW21" s="4">
        <v>4300</v>
      </c>
    </row>
    <row r="22" spans="1:49" ht="16.5" customHeight="1" x14ac:dyDescent="0.3">
      <c r="A22" s="69"/>
      <c r="B22" s="2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 t="s">
        <v>7</v>
      </c>
      <c r="T22" s="1" t="s">
        <v>9</v>
      </c>
      <c r="U22" s="1" t="s">
        <v>7</v>
      </c>
      <c r="V22" s="1" t="s">
        <v>9</v>
      </c>
      <c r="W22" s="1"/>
      <c r="X22" s="1"/>
      <c r="Y22" s="1"/>
      <c r="Z22" s="1"/>
      <c r="AA22" s="1"/>
      <c r="AB22" s="1"/>
      <c r="AC22" s="1"/>
      <c r="AD22" s="1"/>
      <c r="AE22" s="1" t="s">
        <v>9</v>
      </c>
      <c r="AF22" s="1" t="s">
        <v>9</v>
      </c>
      <c r="AG22" s="1"/>
      <c r="AH22" s="1"/>
      <c r="AI22" s="1"/>
      <c r="AJ22" s="1"/>
      <c r="AK22" s="1"/>
      <c r="AL22" s="1"/>
      <c r="AM22" s="1"/>
      <c r="AN22" s="1"/>
      <c r="AO22" s="1"/>
      <c r="AP22" s="70" t="s">
        <v>9</v>
      </c>
      <c r="AQ22" s="181" t="s">
        <v>9</v>
      </c>
      <c r="AS22" s="4" t="str">
        <f>IFERROR(VLOOKUP(Table3[[#This Row],[Station '#]], $AV$3:$AW$150,2,FALSE),"")</f>
        <v/>
      </c>
      <c r="AU22" s="4" t="s">
        <v>432</v>
      </c>
      <c r="AV22" s="4">
        <v>29</v>
      </c>
      <c r="AW22" s="4">
        <v>14900</v>
      </c>
    </row>
    <row r="23" spans="1:49" x14ac:dyDescent="0.3">
      <c r="A23" s="71" t="s">
        <v>30</v>
      </c>
      <c r="B23" s="72" t="s">
        <v>31</v>
      </c>
      <c r="C23" s="1">
        <v>216</v>
      </c>
      <c r="D23" s="72"/>
      <c r="E23" s="72" t="s">
        <v>7</v>
      </c>
      <c r="F23" s="72" t="s">
        <v>7</v>
      </c>
      <c r="G23" s="72"/>
      <c r="H23" s="72"/>
      <c r="I23" s="72"/>
      <c r="J23" s="72">
        <v>2500</v>
      </c>
      <c r="K23" s="72">
        <v>4400</v>
      </c>
      <c r="L23" s="72">
        <v>4200</v>
      </c>
      <c r="M23" s="72">
        <v>4200</v>
      </c>
      <c r="N23" s="72">
        <v>3600</v>
      </c>
      <c r="O23" s="72">
        <v>4400</v>
      </c>
      <c r="P23" s="72">
        <v>6400</v>
      </c>
      <c r="Q23" s="72">
        <v>5700</v>
      </c>
      <c r="R23" s="73">
        <v>6800</v>
      </c>
      <c r="S23" s="73">
        <v>6200</v>
      </c>
      <c r="T23" s="73">
        <v>5700</v>
      </c>
      <c r="U23" s="73">
        <v>6000</v>
      </c>
      <c r="V23" s="73">
        <v>7600</v>
      </c>
      <c r="W23" s="73">
        <v>7400</v>
      </c>
      <c r="X23" s="73">
        <v>9200</v>
      </c>
      <c r="Y23" s="73">
        <v>5900</v>
      </c>
      <c r="Z23" s="73">
        <v>10900</v>
      </c>
      <c r="AA23" s="73">
        <v>9100</v>
      </c>
      <c r="AB23" s="73">
        <v>10400</v>
      </c>
      <c r="AC23" s="73">
        <v>10000</v>
      </c>
      <c r="AD23" s="73">
        <v>8200</v>
      </c>
      <c r="AE23" s="73" t="s">
        <v>9</v>
      </c>
      <c r="AF23" s="73">
        <v>8400</v>
      </c>
      <c r="AG23" s="73"/>
      <c r="AH23" s="73">
        <v>8200</v>
      </c>
      <c r="AI23" s="73"/>
      <c r="AJ23" s="73">
        <v>11500</v>
      </c>
      <c r="AK23" s="73"/>
      <c r="AL23" s="73">
        <v>11400</v>
      </c>
      <c r="AM23" s="73"/>
      <c r="AN23" s="73">
        <v>10600</v>
      </c>
      <c r="AO23" s="73"/>
      <c r="AP23" s="74" t="s">
        <v>9</v>
      </c>
      <c r="AQ23" s="182" t="s">
        <v>9</v>
      </c>
      <c r="AS23" s="4" t="str">
        <f>IFERROR(VLOOKUP(Table3[[#This Row],[Station '#]], $AV$3:$AW$150,2,FALSE),"")</f>
        <v/>
      </c>
      <c r="AU23" s="4" t="s">
        <v>110</v>
      </c>
      <c r="AV23" s="4">
        <v>30</v>
      </c>
    </row>
    <row r="24" spans="1:49" x14ac:dyDescent="0.3">
      <c r="A24" s="69"/>
      <c r="B24" s="2"/>
      <c r="C24" s="1"/>
      <c r="D24" s="2"/>
      <c r="E24" s="2"/>
      <c r="F24" s="2"/>
      <c r="G24" s="2"/>
      <c r="H24" s="2"/>
      <c r="I24" s="2" t="s">
        <v>9</v>
      </c>
      <c r="J24" s="2" t="s">
        <v>9</v>
      </c>
      <c r="K24" s="2" t="s">
        <v>9</v>
      </c>
      <c r="L24" s="2"/>
      <c r="M24" s="2"/>
      <c r="N24" s="2"/>
      <c r="O24" s="2"/>
      <c r="P24" s="2"/>
      <c r="Q24" s="2"/>
      <c r="R24" s="1"/>
      <c r="S24" s="1" t="s">
        <v>7</v>
      </c>
      <c r="T24" s="1" t="s">
        <v>9</v>
      </c>
      <c r="U24" s="1" t="s">
        <v>7</v>
      </c>
      <c r="V24" s="1" t="s">
        <v>9</v>
      </c>
      <c r="W24" s="1"/>
      <c r="X24" s="1"/>
      <c r="Y24" s="1"/>
      <c r="Z24" s="1"/>
      <c r="AA24" s="1"/>
      <c r="AB24" s="1"/>
      <c r="AC24" s="1"/>
      <c r="AD24" s="1"/>
      <c r="AE24" s="1" t="s">
        <v>9</v>
      </c>
      <c r="AF24" s="1" t="s">
        <v>9</v>
      </c>
      <c r="AG24" s="1"/>
      <c r="AH24" s="1"/>
      <c r="AI24" s="1"/>
      <c r="AJ24" s="1"/>
      <c r="AK24" s="1"/>
      <c r="AL24" s="1"/>
      <c r="AM24" s="1"/>
      <c r="AN24" s="1"/>
      <c r="AO24" s="1"/>
      <c r="AP24" s="70" t="s">
        <v>9</v>
      </c>
      <c r="AQ24" s="181" t="s">
        <v>9</v>
      </c>
      <c r="AS24" s="4" t="str">
        <f>IFERROR(VLOOKUP(Table3[[#This Row],[Station '#]], $AV$3:$AW$150,2,FALSE),"")</f>
        <v/>
      </c>
      <c r="AU24" s="4" t="s">
        <v>110</v>
      </c>
      <c r="AV24" s="4">
        <v>31</v>
      </c>
      <c r="AW24" s="4">
        <v>68000</v>
      </c>
    </row>
    <row r="25" spans="1:49" ht="16.5" customHeight="1" x14ac:dyDescent="0.3">
      <c r="A25" s="69" t="s">
        <v>412</v>
      </c>
      <c r="B25" s="2" t="s">
        <v>32</v>
      </c>
      <c r="C25" s="1">
        <v>218</v>
      </c>
      <c r="D25" s="2"/>
      <c r="E25" s="2">
        <v>23300</v>
      </c>
      <c r="F25" s="2">
        <v>26000</v>
      </c>
      <c r="G25" s="2">
        <v>27900</v>
      </c>
      <c r="H25" s="2">
        <v>31600</v>
      </c>
      <c r="I25" s="2">
        <v>29800</v>
      </c>
      <c r="J25" s="2">
        <v>30700</v>
      </c>
      <c r="K25" s="2">
        <v>28600</v>
      </c>
      <c r="L25" s="2">
        <v>24800</v>
      </c>
      <c r="M25" s="2">
        <v>29100</v>
      </c>
      <c r="N25" s="2">
        <v>30600</v>
      </c>
      <c r="O25" s="2">
        <v>31400</v>
      </c>
      <c r="P25" s="2">
        <v>33100</v>
      </c>
      <c r="Q25" s="2">
        <v>27500</v>
      </c>
      <c r="R25" s="1">
        <v>31300</v>
      </c>
      <c r="S25" s="1">
        <v>31800</v>
      </c>
      <c r="T25" s="1">
        <v>32300</v>
      </c>
      <c r="U25" s="1">
        <v>34000</v>
      </c>
      <c r="V25" s="1">
        <v>31000</v>
      </c>
      <c r="W25" s="1">
        <v>35700</v>
      </c>
      <c r="X25" s="1">
        <v>37800</v>
      </c>
      <c r="Y25" s="1">
        <v>33400</v>
      </c>
      <c r="Z25" s="1">
        <v>34000</v>
      </c>
      <c r="AA25" s="1">
        <v>29500</v>
      </c>
      <c r="AB25" s="1">
        <v>28900</v>
      </c>
      <c r="AC25" s="1"/>
      <c r="AD25" s="1"/>
      <c r="AE25" s="1" t="s">
        <v>9</v>
      </c>
      <c r="AF25" s="1" t="s">
        <v>9</v>
      </c>
      <c r="AG25" s="1"/>
      <c r="AH25" s="1"/>
      <c r="AI25" s="1"/>
      <c r="AJ25" s="1"/>
      <c r="AK25" s="1"/>
      <c r="AL25" s="1"/>
      <c r="AM25" s="1"/>
      <c r="AN25" s="1"/>
      <c r="AO25" s="1"/>
      <c r="AP25" s="70" t="s">
        <v>9</v>
      </c>
      <c r="AQ25" s="181" t="s">
        <v>9</v>
      </c>
      <c r="AS25" s="4" t="str">
        <f>IFERROR(VLOOKUP(Table3[[#This Row],[Station '#]], $AV$3:$AW$150,2,FALSE),"")</f>
        <v/>
      </c>
      <c r="AU25" s="4" t="s">
        <v>304</v>
      </c>
      <c r="AV25" s="4">
        <v>34</v>
      </c>
    </row>
    <row r="26" spans="1:49" x14ac:dyDescent="0.3">
      <c r="A26" s="69" t="s">
        <v>412</v>
      </c>
      <c r="B26" s="2" t="s">
        <v>442</v>
      </c>
      <c r="C26" s="1">
        <v>104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>
        <v>28600</v>
      </c>
      <c r="AI26" s="1">
        <v>29900</v>
      </c>
      <c r="AJ26" s="1"/>
      <c r="AK26" s="1">
        <v>30800</v>
      </c>
      <c r="AL26" s="1">
        <v>30900</v>
      </c>
      <c r="AM26" s="1">
        <v>24200</v>
      </c>
      <c r="AN26" s="1">
        <v>26800</v>
      </c>
      <c r="AO26" s="1">
        <v>27200</v>
      </c>
      <c r="AP26" s="70">
        <v>28700</v>
      </c>
      <c r="AQ26" s="181">
        <v>36900</v>
      </c>
      <c r="AS26" s="4">
        <f>IFERROR(VLOOKUP(Table3[[#This Row],[Station '#]], $AV$3:$AW$150,2,FALSE),"")</f>
        <v>36900</v>
      </c>
      <c r="AU26" s="4" t="s">
        <v>629</v>
      </c>
      <c r="AV26" s="4">
        <v>35</v>
      </c>
      <c r="AW26" s="4">
        <v>31200</v>
      </c>
    </row>
    <row r="27" spans="1:49" ht="16.5" customHeight="1" x14ac:dyDescent="0.3">
      <c r="A27" s="69" t="s">
        <v>412</v>
      </c>
      <c r="B27" s="2" t="s">
        <v>33</v>
      </c>
      <c r="C27" s="1">
        <v>219</v>
      </c>
      <c r="D27" s="2"/>
      <c r="E27" s="2">
        <v>19200</v>
      </c>
      <c r="F27" s="2">
        <v>21700</v>
      </c>
      <c r="G27" s="2">
        <v>21700</v>
      </c>
      <c r="H27" s="2">
        <v>21300</v>
      </c>
      <c r="I27" s="2">
        <v>24400</v>
      </c>
      <c r="J27" s="2">
        <v>24500</v>
      </c>
      <c r="K27" s="2">
        <v>24300</v>
      </c>
      <c r="L27" s="2">
        <v>25700</v>
      </c>
      <c r="M27" s="2">
        <v>24500</v>
      </c>
      <c r="N27" s="2">
        <v>24200</v>
      </c>
      <c r="O27" s="2">
        <v>23500</v>
      </c>
      <c r="P27" s="2">
        <v>24200</v>
      </c>
      <c r="Q27" s="2">
        <v>24600</v>
      </c>
      <c r="R27" s="1">
        <v>26800</v>
      </c>
      <c r="S27" s="1">
        <v>26000</v>
      </c>
      <c r="T27" s="1">
        <v>24900</v>
      </c>
      <c r="U27" s="1">
        <v>27800</v>
      </c>
      <c r="V27" s="1">
        <v>25700</v>
      </c>
      <c r="W27" s="1">
        <v>27300</v>
      </c>
      <c r="X27" s="1">
        <v>28700</v>
      </c>
      <c r="Y27" s="1">
        <v>28500</v>
      </c>
      <c r="Z27" s="1">
        <v>27700</v>
      </c>
      <c r="AA27" s="1">
        <v>24800</v>
      </c>
      <c r="AB27" s="1">
        <v>23500</v>
      </c>
      <c r="AC27" s="1"/>
      <c r="AD27" s="1"/>
      <c r="AE27" s="1" t="s">
        <v>9</v>
      </c>
      <c r="AF27" s="1" t="s">
        <v>9</v>
      </c>
      <c r="AG27" s="1"/>
      <c r="AH27" s="1"/>
      <c r="AI27" s="1"/>
      <c r="AJ27" s="1"/>
      <c r="AK27" s="1"/>
      <c r="AL27" s="1"/>
      <c r="AM27" s="1" t="e">
        <v>#N/A</v>
      </c>
      <c r="AN27" s="1"/>
      <c r="AO27" s="1"/>
      <c r="AP27" s="70" t="s">
        <v>9</v>
      </c>
      <c r="AQ27" s="181" t="s">
        <v>9</v>
      </c>
      <c r="AS27" s="4" t="str">
        <f>IFERROR(VLOOKUP(Table3[[#This Row],[Station '#]], $AV$3:$AW$150,2,FALSE),"")</f>
        <v/>
      </c>
      <c r="AU27" s="4" t="s">
        <v>629</v>
      </c>
      <c r="AV27" s="4">
        <v>36</v>
      </c>
      <c r="AW27" s="4">
        <v>20500</v>
      </c>
    </row>
    <row r="28" spans="1:49" ht="16.5" customHeight="1" x14ac:dyDescent="0.3">
      <c r="A28" s="69" t="s">
        <v>412</v>
      </c>
      <c r="B28" s="2" t="s">
        <v>34</v>
      </c>
      <c r="C28" s="1">
        <v>4</v>
      </c>
      <c r="D28" s="2"/>
      <c r="E28" s="2"/>
      <c r="F28" s="2"/>
      <c r="G28" s="2"/>
      <c r="H28" s="2"/>
      <c r="I28" s="2" t="s">
        <v>9</v>
      </c>
      <c r="J28" s="2" t="s">
        <v>9</v>
      </c>
      <c r="K28" s="2">
        <v>15300</v>
      </c>
      <c r="L28" s="2">
        <v>14400</v>
      </c>
      <c r="M28" s="2">
        <v>17600</v>
      </c>
      <c r="N28" s="2">
        <v>16500</v>
      </c>
      <c r="O28" s="2">
        <v>16200</v>
      </c>
      <c r="P28" s="2">
        <v>15900</v>
      </c>
      <c r="Q28" s="2">
        <v>16400</v>
      </c>
      <c r="R28" s="1">
        <v>17000</v>
      </c>
      <c r="S28" s="1">
        <v>18400</v>
      </c>
      <c r="T28" s="1">
        <v>19500</v>
      </c>
      <c r="U28" s="1">
        <v>20000</v>
      </c>
      <c r="V28" s="1">
        <v>20600</v>
      </c>
      <c r="W28" s="1">
        <v>22000</v>
      </c>
      <c r="X28" s="1">
        <v>22300</v>
      </c>
      <c r="Y28" s="1"/>
      <c r="Z28" s="1">
        <v>26700</v>
      </c>
      <c r="AA28" s="1"/>
      <c r="AB28" s="1"/>
      <c r="AC28" s="1"/>
      <c r="AD28" s="1"/>
      <c r="AE28" s="1" t="s">
        <v>9</v>
      </c>
      <c r="AF28" s="1" t="s">
        <v>9</v>
      </c>
      <c r="AG28" s="1"/>
      <c r="AH28" s="1"/>
      <c r="AI28" s="1"/>
      <c r="AJ28" s="1"/>
      <c r="AK28" s="1"/>
      <c r="AL28" s="1" t="e">
        <v>#N/A</v>
      </c>
      <c r="AM28" s="1" t="e">
        <v>#N/A</v>
      </c>
      <c r="AN28" s="1"/>
      <c r="AO28" s="1"/>
      <c r="AP28" s="70" t="s">
        <v>9</v>
      </c>
      <c r="AQ28" s="181" t="s">
        <v>9</v>
      </c>
      <c r="AS28" s="4" t="str">
        <f>IFERROR(VLOOKUP(Table3[[#This Row],[Station '#]], $AV$3:$AW$150,2,FALSE),"")</f>
        <v/>
      </c>
      <c r="AU28" s="4" t="s">
        <v>432</v>
      </c>
      <c r="AV28" s="4">
        <v>37</v>
      </c>
      <c r="AW28" s="4">
        <v>27400</v>
      </c>
    </row>
    <row r="29" spans="1:49" ht="15.75" customHeight="1" x14ac:dyDescent="0.3">
      <c r="A29" s="69" t="s">
        <v>412</v>
      </c>
      <c r="B29" s="2" t="s">
        <v>34</v>
      </c>
      <c r="C29" s="1">
        <v>64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18300</v>
      </c>
      <c r="AC29" s="1">
        <v>19200</v>
      </c>
      <c r="AD29" s="1">
        <v>19300</v>
      </c>
      <c r="AE29" s="1">
        <v>18400</v>
      </c>
      <c r="AF29" s="1">
        <v>20100</v>
      </c>
      <c r="AG29" s="1">
        <v>21000</v>
      </c>
      <c r="AH29" s="1">
        <v>22900</v>
      </c>
      <c r="AI29" s="1">
        <v>23900</v>
      </c>
      <c r="AJ29" s="1">
        <v>21900</v>
      </c>
      <c r="AK29" s="1">
        <v>26300</v>
      </c>
      <c r="AL29" s="1">
        <v>28100</v>
      </c>
      <c r="AM29" s="1">
        <v>25800</v>
      </c>
      <c r="AN29" s="1">
        <v>29200</v>
      </c>
      <c r="AO29" s="1">
        <v>30600</v>
      </c>
      <c r="AP29" s="70">
        <v>32800</v>
      </c>
      <c r="AQ29" s="181">
        <v>33100</v>
      </c>
      <c r="AS29" s="4">
        <f>IFERROR(VLOOKUP(Table3[[#This Row],[Station '#]], $AV$3:$AW$150,2,FALSE),"")</f>
        <v>33100</v>
      </c>
      <c r="AU29" s="4" t="s">
        <v>633</v>
      </c>
      <c r="AV29" s="4">
        <v>38</v>
      </c>
    </row>
    <row r="30" spans="1:49" ht="16.5" customHeight="1" x14ac:dyDescent="0.3">
      <c r="A30" s="69" t="s">
        <v>412</v>
      </c>
      <c r="B30" s="2" t="s">
        <v>35</v>
      </c>
      <c r="C30" s="1">
        <v>217</v>
      </c>
      <c r="D30" s="2"/>
      <c r="E30" s="2">
        <v>8730</v>
      </c>
      <c r="F30" s="2">
        <v>12100</v>
      </c>
      <c r="G30" s="2">
        <v>17200</v>
      </c>
      <c r="H30" s="2">
        <v>10600</v>
      </c>
      <c r="I30" s="2">
        <v>8800</v>
      </c>
      <c r="J30" s="2">
        <v>8800</v>
      </c>
      <c r="K30" s="2">
        <v>9100</v>
      </c>
      <c r="L30" s="2">
        <v>11500</v>
      </c>
      <c r="M30" s="2">
        <v>8300</v>
      </c>
      <c r="N30" s="2">
        <v>8700</v>
      </c>
      <c r="O30" s="2">
        <v>8800</v>
      </c>
      <c r="P30" s="2">
        <v>8900</v>
      </c>
      <c r="Q30" s="2">
        <v>8400</v>
      </c>
      <c r="R30" s="1">
        <v>8900</v>
      </c>
      <c r="S30" s="1">
        <v>9300</v>
      </c>
      <c r="T30" s="1">
        <v>10000</v>
      </c>
      <c r="U30" s="1">
        <v>9300</v>
      </c>
      <c r="V30" s="1">
        <v>10100</v>
      </c>
      <c r="W30" s="1">
        <v>11900</v>
      </c>
      <c r="X30" s="1">
        <v>11900</v>
      </c>
      <c r="Y30" s="1">
        <v>13700</v>
      </c>
      <c r="Z30" s="1">
        <v>11600</v>
      </c>
      <c r="AA30" s="1">
        <v>8700</v>
      </c>
      <c r="AB30" s="1">
        <v>10600</v>
      </c>
      <c r="AC30" s="1"/>
      <c r="AD30" s="1"/>
      <c r="AE30" s="1" t="s">
        <v>9</v>
      </c>
      <c r="AF30" s="1" t="s">
        <v>9</v>
      </c>
      <c r="AG30" s="1"/>
      <c r="AH30" s="1"/>
      <c r="AI30" s="1"/>
      <c r="AJ30" s="1"/>
      <c r="AK30" s="1"/>
      <c r="AL30" s="1"/>
      <c r="AM30" s="1"/>
      <c r="AN30" s="1"/>
      <c r="AO30" s="1"/>
      <c r="AP30" s="70" t="s">
        <v>9</v>
      </c>
      <c r="AQ30" s="181" t="s">
        <v>9</v>
      </c>
      <c r="AS30" s="4" t="str">
        <f>IFERROR(VLOOKUP(Table3[[#This Row],[Station '#]], $AV$3:$AW$150,2,FALSE),"")</f>
        <v/>
      </c>
      <c r="AU30" s="4" t="s">
        <v>158</v>
      </c>
      <c r="AV30" s="4">
        <v>39</v>
      </c>
      <c r="AW30" s="4">
        <v>21300</v>
      </c>
    </row>
    <row r="31" spans="1:49" x14ac:dyDescent="0.3">
      <c r="A31" s="69"/>
      <c r="B31" s="2"/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70" t="s">
        <v>9</v>
      </c>
      <c r="AQ31" s="181" t="s">
        <v>9</v>
      </c>
      <c r="AS31" s="4" t="str">
        <f>IFERROR(VLOOKUP(Table3[[#This Row],[Station '#]], $AV$3:$AW$150,2,FALSE),"")</f>
        <v/>
      </c>
      <c r="AU31" s="4" t="s">
        <v>119</v>
      </c>
      <c r="AV31" s="4">
        <v>40</v>
      </c>
      <c r="AW31" s="4">
        <v>43300</v>
      </c>
    </row>
    <row r="32" spans="1:49" ht="16.5" customHeight="1" x14ac:dyDescent="0.3">
      <c r="A32" s="69" t="s">
        <v>13</v>
      </c>
      <c r="B32" s="2" t="s">
        <v>11</v>
      </c>
      <c r="C32" s="1">
        <v>202</v>
      </c>
      <c r="D32" s="2"/>
      <c r="E32" s="2" t="s">
        <v>7</v>
      </c>
      <c r="F32" s="2" t="s">
        <v>7</v>
      </c>
      <c r="G32" s="2"/>
      <c r="H32" s="2"/>
      <c r="I32" s="2">
        <v>750</v>
      </c>
      <c r="J32" s="2">
        <v>850</v>
      </c>
      <c r="K32" s="2">
        <v>850</v>
      </c>
      <c r="L32" s="2">
        <v>900</v>
      </c>
      <c r="M32" s="2">
        <v>850</v>
      </c>
      <c r="N32" s="2">
        <v>900</v>
      </c>
      <c r="O32" s="2">
        <v>1000</v>
      </c>
      <c r="P32" s="2">
        <v>1000</v>
      </c>
      <c r="Q32" s="2">
        <v>1000</v>
      </c>
      <c r="R32" s="1">
        <v>1000</v>
      </c>
      <c r="S32" s="1">
        <v>1000</v>
      </c>
      <c r="T32" s="1">
        <v>1100</v>
      </c>
      <c r="U32" s="1">
        <v>1400</v>
      </c>
      <c r="V32" s="1">
        <v>1300</v>
      </c>
      <c r="W32" s="1">
        <v>2100</v>
      </c>
      <c r="X32" s="1">
        <v>2600</v>
      </c>
      <c r="Y32" s="1">
        <v>3200</v>
      </c>
      <c r="Z32" s="1">
        <v>2800</v>
      </c>
      <c r="AA32" s="1">
        <v>2400</v>
      </c>
      <c r="AB32" s="1">
        <v>1900</v>
      </c>
      <c r="AC32" s="1">
        <v>1900</v>
      </c>
      <c r="AD32" s="1"/>
      <c r="AE32" s="1" t="s">
        <v>9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70" t="s">
        <v>9</v>
      </c>
      <c r="AQ32" s="181" t="s">
        <v>9</v>
      </c>
      <c r="AS32" s="4" t="str">
        <f>IFERROR(VLOOKUP(Table3[[#This Row],[Station '#]], $AV$3:$AW$150,2,FALSE),"")</f>
        <v/>
      </c>
      <c r="AU32" s="4" t="s">
        <v>634</v>
      </c>
      <c r="AV32" s="4">
        <v>41</v>
      </c>
      <c r="AW32" s="4">
        <v>50400</v>
      </c>
    </row>
    <row r="33" spans="1:49" x14ac:dyDescent="0.3">
      <c r="A33" s="69" t="s">
        <v>13</v>
      </c>
      <c r="B33" s="2" t="s">
        <v>14</v>
      </c>
      <c r="C33" s="1">
        <v>203</v>
      </c>
      <c r="D33" s="2"/>
      <c r="E33" s="2">
        <v>1850</v>
      </c>
      <c r="F33" s="2">
        <v>2400</v>
      </c>
      <c r="G33" s="2">
        <v>2100</v>
      </c>
      <c r="H33" s="2">
        <v>2100</v>
      </c>
      <c r="I33" s="2">
        <v>2300</v>
      </c>
      <c r="J33" s="2">
        <v>2300</v>
      </c>
      <c r="K33" s="2">
        <v>2000</v>
      </c>
      <c r="L33" s="2">
        <v>2200</v>
      </c>
      <c r="M33" s="2">
        <v>2600</v>
      </c>
      <c r="N33" s="2">
        <v>2500</v>
      </c>
      <c r="O33" s="2">
        <v>2500</v>
      </c>
      <c r="P33" s="2">
        <v>2700</v>
      </c>
      <c r="Q33" s="2">
        <v>2600</v>
      </c>
      <c r="R33" s="1">
        <v>3000</v>
      </c>
      <c r="S33" s="1">
        <v>2700</v>
      </c>
      <c r="T33" s="1">
        <v>3200</v>
      </c>
      <c r="U33" s="1">
        <v>3700</v>
      </c>
      <c r="V33" s="1">
        <v>4000</v>
      </c>
      <c r="W33" s="1">
        <v>4900</v>
      </c>
      <c r="X33" s="1">
        <v>6100</v>
      </c>
      <c r="Y33" s="1">
        <v>8500</v>
      </c>
      <c r="Z33" s="1">
        <v>9100</v>
      </c>
      <c r="AA33" s="1">
        <v>7800</v>
      </c>
      <c r="AB33" s="1">
        <v>7200</v>
      </c>
      <c r="AC33" s="1">
        <v>7900</v>
      </c>
      <c r="AD33" s="1">
        <v>7900</v>
      </c>
      <c r="AE33" s="1">
        <v>9500</v>
      </c>
      <c r="AF33" s="1">
        <v>8100</v>
      </c>
      <c r="AG33" s="1">
        <v>8800</v>
      </c>
      <c r="AH33" s="1">
        <v>9600</v>
      </c>
      <c r="AI33" s="1">
        <v>9900</v>
      </c>
      <c r="AJ33" s="1">
        <v>10000</v>
      </c>
      <c r="AK33" s="1">
        <v>10800</v>
      </c>
      <c r="AL33" s="1">
        <v>12300</v>
      </c>
      <c r="AM33" s="1">
        <v>12700</v>
      </c>
      <c r="AN33" s="1"/>
      <c r="AO33" s="1"/>
      <c r="AP33" s="70">
        <v>13400</v>
      </c>
      <c r="AQ33" s="181">
        <v>11600</v>
      </c>
      <c r="AS33" s="4">
        <f>IFERROR(VLOOKUP(Table3[[#This Row],[Station '#]], $AV$3:$AW$150,2,FALSE),"")</f>
        <v>11600</v>
      </c>
      <c r="AU33" s="4" t="s">
        <v>38</v>
      </c>
      <c r="AV33" s="4">
        <v>42</v>
      </c>
      <c r="AW33" s="4">
        <v>42800</v>
      </c>
    </row>
    <row r="34" spans="1:49" x14ac:dyDescent="0.3">
      <c r="A34" s="69"/>
      <c r="B34" s="2"/>
      <c r="C34" s="1"/>
      <c r="D34" s="2"/>
      <c r="E34" s="2"/>
      <c r="F34" s="2"/>
      <c r="G34" s="2"/>
      <c r="H34" s="2"/>
      <c r="I34" s="2" t="s">
        <v>9</v>
      </c>
      <c r="J34" s="2" t="s">
        <v>9</v>
      </c>
      <c r="K34" s="2" t="s">
        <v>9</v>
      </c>
      <c r="L34" s="2"/>
      <c r="M34" s="2"/>
      <c r="N34" s="2"/>
      <c r="O34" s="2"/>
      <c r="P34" s="2"/>
      <c r="Q34" s="2"/>
      <c r="R34" s="1"/>
      <c r="S34" s="1" t="s">
        <v>7</v>
      </c>
      <c r="T34" s="1" t="s">
        <v>9</v>
      </c>
      <c r="U34" s="1" t="s">
        <v>7</v>
      </c>
      <c r="V34" s="1" t="s">
        <v>9</v>
      </c>
      <c r="W34" s="1"/>
      <c r="X34" s="1"/>
      <c r="Y34" s="1"/>
      <c r="Z34" s="1"/>
      <c r="AA34" s="1"/>
      <c r="AB34" s="1"/>
      <c r="AC34" s="1"/>
      <c r="AD34" s="1"/>
      <c r="AE34" s="1" t="s">
        <v>9</v>
      </c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70" t="s">
        <v>9</v>
      </c>
      <c r="AQ34" s="181" t="s">
        <v>9</v>
      </c>
      <c r="AS34" s="4" t="str">
        <f>IFERROR(VLOOKUP(Table3[[#This Row],[Station '#]], $AV$3:$AW$150,2,FALSE),"")</f>
        <v/>
      </c>
      <c r="AU34" s="4" t="s">
        <v>87</v>
      </c>
      <c r="AV34" s="4">
        <v>43</v>
      </c>
      <c r="AW34" s="4">
        <v>36500</v>
      </c>
    </row>
    <row r="35" spans="1:49" x14ac:dyDescent="0.3">
      <c r="A35" s="69" t="s">
        <v>460</v>
      </c>
      <c r="B35" s="2" t="s">
        <v>36</v>
      </c>
      <c r="C35" s="1">
        <v>514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29900</v>
      </c>
      <c r="AH35" s="1"/>
      <c r="AI35" s="1">
        <v>22800</v>
      </c>
      <c r="AJ35" s="1"/>
      <c r="AK35" s="1">
        <v>24400</v>
      </c>
      <c r="AL35" s="1">
        <v>28400</v>
      </c>
      <c r="AM35" s="1">
        <v>21500</v>
      </c>
      <c r="AN35" s="1">
        <v>25600</v>
      </c>
      <c r="AO35" s="1"/>
      <c r="AP35" s="70">
        <v>28900</v>
      </c>
      <c r="AQ35" s="181" t="s">
        <v>9</v>
      </c>
      <c r="AS35" s="4" t="str">
        <f>IFERROR(VLOOKUP(Table3[[#This Row],[Station '#]], $AV$3:$AW$150,2,FALSE),"")</f>
        <v/>
      </c>
      <c r="AU35" s="4" t="s">
        <v>635</v>
      </c>
      <c r="AV35" s="4">
        <v>45</v>
      </c>
      <c r="AW35" s="4">
        <v>26600</v>
      </c>
    </row>
    <row r="36" spans="1:49" x14ac:dyDescent="0.3">
      <c r="A36" s="69" t="s">
        <v>460</v>
      </c>
      <c r="B36" s="2" t="s">
        <v>424</v>
      </c>
      <c r="C36" s="1">
        <v>71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>
        <v>18800</v>
      </c>
      <c r="AG36" s="1">
        <v>19100</v>
      </c>
      <c r="AH36" s="1">
        <v>19400</v>
      </c>
      <c r="AI36" s="1">
        <v>20800</v>
      </c>
      <c r="AJ36" s="1">
        <v>21000</v>
      </c>
      <c r="AK36" s="1">
        <v>22000</v>
      </c>
      <c r="AL36" s="1">
        <v>25200</v>
      </c>
      <c r="AM36" s="1">
        <v>21000</v>
      </c>
      <c r="AN36" s="1">
        <v>25200</v>
      </c>
      <c r="AO36" s="1">
        <v>26900</v>
      </c>
      <c r="AP36" s="70">
        <v>28100</v>
      </c>
      <c r="AQ36" s="181">
        <v>28700</v>
      </c>
      <c r="AS36" s="4">
        <f>IFERROR(VLOOKUP(Table3[[#This Row],[Station '#]], $AV$3:$AW$150,2,FALSE),"")</f>
        <v>28700</v>
      </c>
      <c r="AU36" s="4" t="s">
        <v>158</v>
      </c>
      <c r="AV36" s="4">
        <v>46</v>
      </c>
      <c r="AW36" s="4">
        <v>44600</v>
      </c>
    </row>
    <row r="37" spans="1:49" x14ac:dyDescent="0.3">
      <c r="A37" s="69" t="s">
        <v>460</v>
      </c>
      <c r="B37" s="2" t="s">
        <v>21</v>
      </c>
      <c r="C37" s="1">
        <v>517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1000</v>
      </c>
      <c r="R37" s="1">
        <v>2800</v>
      </c>
      <c r="S37" s="1">
        <v>3000</v>
      </c>
      <c r="T37" s="1">
        <v>4500</v>
      </c>
      <c r="U37" s="1">
        <v>5000</v>
      </c>
      <c r="V37" s="1">
        <v>7800</v>
      </c>
      <c r="W37" s="1">
        <v>10200</v>
      </c>
      <c r="X37" s="1">
        <v>17200</v>
      </c>
      <c r="Y37" s="1">
        <v>20500</v>
      </c>
      <c r="Z37" s="1">
        <v>26200</v>
      </c>
      <c r="AA37" s="1">
        <v>20300</v>
      </c>
      <c r="AB37" s="1">
        <v>18800</v>
      </c>
      <c r="AC37" s="1">
        <v>18000</v>
      </c>
      <c r="AD37" s="1">
        <v>17300</v>
      </c>
      <c r="AE37" s="1">
        <v>16200</v>
      </c>
      <c r="AF37" s="1">
        <v>15100</v>
      </c>
      <c r="AG37" s="1">
        <v>19500</v>
      </c>
      <c r="AH37" s="1">
        <v>19600</v>
      </c>
      <c r="AI37" s="1"/>
      <c r="AJ37" s="1">
        <v>21200</v>
      </c>
      <c r="AK37" s="1"/>
      <c r="AL37" s="1">
        <v>18900</v>
      </c>
      <c r="AM37" s="1"/>
      <c r="AN37" s="1"/>
      <c r="AO37" s="1"/>
      <c r="AP37" s="70">
        <v>23700</v>
      </c>
      <c r="AQ37" s="181" t="s">
        <v>9</v>
      </c>
      <c r="AS37" s="4" t="str">
        <f>IFERROR(VLOOKUP(Table3[[#This Row],[Station '#]], $AV$3:$AW$150,2,FALSE),"")</f>
        <v/>
      </c>
      <c r="AU37" s="4" t="s">
        <v>629</v>
      </c>
      <c r="AV37" s="4">
        <v>47</v>
      </c>
    </row>
    <row r="38" spans="1:49" x14ac:dyDescent="0.3">
      <c r="A38" s="69"/>
      <c r="B38" s="2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"/>
      <c r="S38" s="1" t="s">
        <v>7</v>
      </c>
      <c r="T38" s="1" t="s">
        <v>9</v>
      </c>
      <c r="U38" s="1" t="s">
        <v>7</v>
      </c>
      <c r="V38" s="1" t="s">
        <v>9</v>
      </c>
      <c r="W38" s="1"/>
      <c r="X38" s="1"/>
      <c r="Y38" s="1"/>
      <c r="Z38" s="1"/>
      <c r="AA38" s="1"/>
      <c r="AB38" s="1"/>
      <c r="AC38" s="1"/>
      <c r="AD38" s="1"/>
      <c r="AE38" s="1" t="s">
        <v>9</v>
      </c>
      <c r="AF38" s="1" t="s">
        <v>9</v>
      </c>
      <c r="AG38" s="1"/>
      <c r="AH38" s="1"/>
      <c r="AI38" s="1"/>
      <c r="AJ38" s="1"/>
      <c r="AK38" s="1"/>
      <c r="AL38" s="1"/>
      <c r="AM38" s="1"/>
      <c r="AN38" s="1"/>
      <c r="AO38" s="1"/>
      <c r="AP38" s="70" t="s">
        <v>9</v>
      </c>
      <c r="AQ38" s="181" t="s">
        <v>9</v>
      </c>
      <c r="AS38" s="4" t="str">
        <f>IFERROR(VLOOKUP(Table3[[#This Row],[Station '#]], $AV$3:$AW$150,2,FALSE),"")</f>
        <v/>
      </c>
      <c r="AU38" s="4" t="s">
        <v>110</v>
      </c>
      <c r="AV38" s="4">
        <v>48</v>
      </c>
      <c r="AW38" s="4">
        <v>56800</v>
      </c>
    </row>
    <row r="39" spans="1:49" x14ac:dyDescent="0.3">
      <c r="A39" s="69" t="s">
        <v>37</v>
      </c>
      <c r="B39" s="2" t="s">
        <v>12</v>
      </c>
      <c r="C39" s="1">
        <v>220</v>
      </c>
      <c r="D39" s="2"/>
      <c r="E39" s="2" t="s">
        <v>7</v>
      </c>
      <c r="F39" s="2" t="s">
        <v>7</v>
      </c>
      <c r="G39" s="2"/>
      <c r="H39" s="2"/>
      <c r="I39" s="2">
        <v>2500</v>
      </c>
      <c r="J39" s="2">
        <v>2400</v>
      </c>
      <c r="K39" s="2">
        <v>3900</v>
      </c>
      <c r="L39" s="2">
        <v>4900</v>
      </c>
      <c r="M39" s="2">
        <v>3200</v>
      </c>
      <c r="N39" s="2">
        <v>3900</v>
      </c>
      <c r="O39" s="2">
        <v>4700</v>
      </c>
      <c r="P39" s="2">
        <v>4700</v>
      </c>
      <c r="Q39" s="2">
        <v>4600</v>
      </c>
      <c r="R39" s="1">
        <v>4100</v>
      </c>
      <c r="S39" s="1">
        <v>4000</v>
      </c>
      <c r="T39" s="1">
        <v>4600</v>
      </c>
      <c r="U39" s="1">
        <v>5200</v>
      </c>
      <c r="V39" s="1">
        <v>5200</v>
      </c>
      <c r="W39" s="1">
        <v>6500</v>
      </c>
      <c r="X39" s="1">
        <v>6900</v>
      </c>
      <c r="Y39" s="1">
        <v>7300</v>
      </c>
      <c r="Z39" s="1">
        <v>7400</v>
      </c>
      <c r="AA39" s="1">
        <v>7000</v>
      </c>
      <c r="AB39" s="1">
        <v>6300</v>
      </c>
      <c r="AC39" s="1">
        <v>6700</v>
      </c>
      <c r="AD39" s="1">
        <v>6800</v>
      </c>
      <c r="AE39" s="1" t="s">
        <v>9</v>
      </c>
      <c r="AF39" s="1">
        <v>7700</v>
      </c>
      <c r="AG39" s="1"/>
      <c r="AH39" s="1">
        <v>7500</v>
      </c>
      <c r="AI39" s="1"/>
      <c r="AJ39" s="1">
        <v>7500</v>
      </c>
      <c r="AK39" s="1"/>
      <c r="AL39" s="1">
        <v>7700</v>
      </c>
      <c r="AM39" s="1"/>
      <c r="AN39" s="1"/>
      <c r="AO39" s="1"/>
      <c r="AP39" s="70" t="s">
        <v>9</v>
      </c>
      <c r="AQ39" s="181" t="s">
        <v>9</v>
      </c>
      <c r="AS39" s="4" t="str">
        <f>IFERROR(VLOOKUP(Table3[[#This Row],[Station '#]], $AV$3:$AW$150,2,FALSE),"")</f>
        <v/>
      </c>
      <c r="AU39" s="4" t="s">
        <v>295</v>
      </c>
      <c r="AV39" s="4">
        <v>49</v>
      </c>
      <c r="AW39" s="4">
        <v>32600</v>
      </c>
    </row>
    <row r="40" spans="1:49" x14ac:dyDescent="0.3">
      <c r="A40" s="69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"/>
      <c r="S40" s="1"/>
      <c r="T40" s="1" t="s">
        <v>9</v>
      </c>
      <c r="U40" s="1" t="s">
        <v>7</v>
      </c>
      <c r="V40" s="1" t="s">
        <v>9</v>
      </c>
      <c r="W40" s="1"/>
      <c r="X40" s="1"/>
      <c r="Y40" s="1"/>
      <c r="Z40" s="1"/>
      <c r="AA40" s="1"/>
      <c r="AB40" s="1"/>
      <c r="AC40" s="1"/>
      <c r="AD40" s="1"/>
      <c r="AE40" s="1" t="s">
        <v>9</v>
      </c>
      <c r="AF40" s="1" t="s">
        <v>9</v>
      </c>
      <c r="AG40" s="1"/>
      <c r="AH40" s="1"/>
      <c r="AI40" s="1"/>
      <c r="AJ40" s="1"/>
      <c r="AK40" s="1"/>
      <c r="AL40" s="1"/>
      <c r="AM40" s="1"/>
      <c r="AN40" s="1"/>
      <c r="AO40" s="1"/>
      <c r="AP40" s="70" t="s">
        <v>9</v>
      </c>
      <c r="AQ40" s="181" t="s">
        <v>9</v>
      </c>
      <c r="AS40" s="4" t="str">
        <f>IFERROR(VLOOKUP(Table3[[#This Row],[Station '#]], $AV$3:$AW$150,2,FALSE),"")</f>
        <v/>
      </c>
      <c r="AU40" s="4" t="s">
        <v>385</v>
      </c>
      <c r="AV40" s="4">
        <v>50</v>
      </c>
      <c r="AW40" s="4">
        <v>54200</v>
      </c>
    </row>
    <row r="41" spans="1:49" x14ac:dyDescent="0.3">
      <c r="A41" s="69" t="s">
        <v>38</v>
      </c>
      <c r="B41" s="2" t="s">
        <v>562</v>
      </c>
      <c r="C41" s="1">
        <v>132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>
        <v>10500</v>
      </c>
      <c r="AN41" s="1">
        <v>14300</v>
      </c>
      <c r="AO41" s="1">
        <v>14500</v>
      </c>
      <c r="AP41" s="70">
        <v>10000</v>
      </c>
      <c r="AQ41" s="181"/>
      <c r="AS41" s="4">
        <f>IFERROR(VLOOKUP(Table3[[#This Row],[Station '#]], $AV$3:$AW$150,2,FALSE),"")</f>
        <v>0</v>
      </c>
      <c r="AU41" s="4" t="s">
        <v>110</v>
      </c>
      <c r="AV41" s="4">
        <v>52</v>
      </c>
      <c r="AW41" s="4">
        <v>60400</v>
      </c>
    </row>
    <row r="42" spans="1:49" x14ac:dyDescent="0.3">
      <c r="A42" s="69" t="s">
        <v>38</v>
      </c>
      <c r="B42" s="2" t="s">
        <v>39</v>
      </c>
      <c r="C42" s="1">
        <v>7</v>
      </c>
      <c r="D42" s="2"/>
      <c r="E42" s="2"/>
      <c r="F42" s="2"/>
      <c r="G42" s="2"/>
      <c r="H42" s="2"/>
      <c r="I42" s="2" t="s">
        <v>9</v>
      </c>
      <c r="J42" s="2" t="s">
        <v>9</v>
      </c>
      <c r="K42" s="2">
        <v>19500</v>
      </c>
      <c r="L42" s="2">
        <v>18000</v>
      </c>
      <c r="M42" s="2">
        <v>20400</v>
      </c>
      <c r="N42" s="2">
        <v>21800</v>
      </c>
      <c r="O42" s="2">
        <v>21900</v>
      </c>
      <c r="P42" s="2">
        <v>22200</v>
      </c>
      <c r="Q42" s="2">
        <v>21500</v>
      </c>
      <c r="R42" s="1">
        <v>24700</v>
      </c>
      <c r="S42" s="1">
        <v>25300</v>
      </c>
      <c r="T42" s="1">
        <v>26400</v>
      </c>
      <c r="U42" s="1">
        <v>25800</v>
      </c>
      <c r="V42" s="1">
        <v>25600</v>
      </c>
      <c r="W42" s="1">
        <v>23900</v>
      </c>
      <c r="X42" s="1"/>
      <c r="Y42" s="1" t="s">
        <v>8</v>
      </c>
      <c r="Z42" s="1" t="s">
        <v>8</v>
      </c>
      <c r="AA42" s="1">
        <v>23400</v>
      </c>
      <c r="AB42" s="1">
        <v>24800</v>
      </c>
      <c r="AC42" s="1">
        <v>23000</v>
      </c>
      <c r="AD42" s="1">
        <v>23600</v>
      </c>
      <c r="AE42" s="1">
        <v>23500</v>
      </c>
      <c r="AF42" s="1">
        <v>23400</v>
      </c>
      <c r="AG42" s="1">
        <v>24600</v>
      </c>
      <c r="AH42" s="1">
        <v>25700</v>
      </c>
      <c r="AI42" s="1">
        <v>25900</v>
      </c>
      <c r="AJ42" s="1">
        <v>25600</v>
      </c>
      <c r="AK42" s="1">
        <v>25000</v>
      </c>
      <c r="AL42" s="1">
        <v>25100</v>
      </c>
      <c r="AM42" s="1">
        <v>22500</v>
      </c>
      <c r="AN42" s="1">
        <v>26000</v>
      </c>
      <c r="AO42" s="1">
        <v>23900</v>
      </c>
      <c r="AP42" s="70">
        <v>21400</v>
      </c>
      <c r="AQ42" s="181">
        <v>22800</v>
      </c>
      <c r="AS42" s="4">
        <f>IFERROR(VLOOKUP(Table3[[#This Row],[Station '#]], $AV$3:$AW$150,2,FALSE),"")</f>
        <v>22800</v>
      </c>
      <c r="AU42" s="4" t="s">
        <v>636</v>
      </c>
      <c r="AV42" s="4">
        <v>55</v>
      </c>
      <c r="AW42" s="4">
        <v>27700</v>
      </c>
    </row>
    <row r="43" spans="1:49" ht="16.5" customHeight="1" x14ac:dyDescent="0.3">
      <c r="A43" s="69" t="s">
        <v>38</v>
      </c>
      <c r="B43" s="2" t="s">
        <v>40</v>
      </c>
      <c r="C43" s="1">
        <v>221</v>
      </c>
      <c r="D43" s="2"/>
      <c r="E43" s="2">
        <v>12100</v>
      </c>
      <c r="F43" s="2">
        <v>13800</v>
      </c>
      <c r="G43" s="2">
        <v>14600</v>
      </c>
      <c r="H43" s="2">
        <v>13800</v>
      </c>
      <c r="I43" s="2">
        <v>21600</v>
      </c>
      <c r="J43" s="2">
        <v>23200</v>
      </c>
      <c r="K43" s="2">
        <v>24700</v>
      </c>
      <c r="L43" s="2">
        <v>24000</v>
      </c>
      <c r="M43" s="2">
        <v>22600</v>
      </c>
      <c r="N43" s="2">
        <v>22000</v>
      </c>
      <c r="O43" s="2">
        <v>22200</v>
      </c>
      <c r="P43" s="2">
        <v>25000</v>
      </c>
      <c r="Q43" s="2">
        <v>20700</v>
      </c>
      <c r="R43" s="1">
        <v>22000</v>
      </c>
      <c r="S43" s="1">
        <v>24200</v>
      </c>
      <c r="T43" s="1">
        <v>23700</v>
      </c>
      <c r="U43" s="1">
        <v>24700</v>
      </c>
      <c r="V43" s="1">
        <v>23600</v>
      </c>
      <c r="W43" s="1">
        <v>27000</v>
      </c>
      <c r="X43" s="1">
        <v>25200</v>
      </c>
      <c r="Y43" s="1">
        <v>25600</v>
      </c>
      <c r="Z43" s="1">
        <v>26300</v>
      </c>
      <c r="AA43" s="1">
        <v>26300</v>
      </c>
      <c r="AB43" s="1">
        <v>22900</v>
      </c>
      <c r="AC43" s="1">
        <v>23600</v>
      </c>
      <c r="AD43" s="1"/>
      <c r="AE43" s="1" t="s">
        <v>9</v>
      </c>
      <c r="AF43" s="1" t="s">
        <v>9</v>
      </c>
      <c r="AG43" s="1"/>
      <c r="AH43" s="1"/>
      <c r="AI43" s="1"/>
      <c r="AJ43" s="1"/>
      <c r="AK43" s="1"/>
      <c r="AL43" s="1"/>
      <c r="AM43" s="1"/>
      <c r="AN43" s="1"/>
      <c r="AO43" s="1"/>
      <c r="AP43" s="70" t="s">
        <v>9</v>
      </c>
      <c r="AQ43" s="181" t="s">
        <v>9</v>
      </c>
      <c r="AS43" s="4" t="str">
        <f>IFERROR(VLOOKUP(Table3[[#This Row],[Station '#]], $AV$3:$AW$150,2,FALSE),"")</f>
        <v/>
      </c>
      <c r="AU43" s="4" t="s">
        <v>295</v>
      </c>
      <c r="AV43" s="4">
        <v>57</v>
      </c>
      <c r="AW43" s="4">
        <v>22000</v>
      </c>
    </row>
    <row r="44" spans="1:49" ht="16.5" customHeight="1" x14ac:dyDescent="0.3">
      <c r="A44" s="69" t="s">
        <v>38</v>
      </c>
      <c r="B44" s="2" t="s">
        <v>41</v>
      </c>
      <c r="C44" s="1"/>
      <c r="D44" s="2"/>
      <c r="E44" s="2">
        <v>11900</v>
      </c>
      <c r="F44" s="2">
        <v>14100</v>
      </c>
      <c r="G44" s="2">
        <v>14200</v>
      </c>
      <c r="H44" s="2" t="s">
        <v>7</v>
      </c>
      <c r="I44" s="2">
        <v>15900</v>
      </c>
      <c r="J44" s="2">
        <v>17900</v>
      </c>
      <c r="K44" s="2">
        <v>17400</v>
      </c>
      <c r="L44" s="2">
        <v>18300</v>
      </c>
      <c r="M44" s="2">
        <v>17300</v>
      </c>
      <c r="N44" s="2">
        <v>18000</v>
      </c>
      <c r="O44" s="2">
        <v>19900</v>
      </c>
      <c r="P44" s="2"/>
      <c r="Q44" s="2"/>
      <c r="R44" s="1"/>
      <c r="S44" s="1" t="s">
        <v>7</v>
      </c>
      <c r="T44" s="1" t="s">
        <v>9</v>
      </c>
      <c r="U44" s="1" t="s">
        <v>7</v>
      </c>
      <c r="V44" s="1" t="s">
        <v>9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 t="e">
        <v>#N/A</v>
      </c>
      <c r="AJ44" s="1"/>
      <c r="AK44" s="1"/>
      <c r="AL44" s="1" t="e">
        <v>#N/A</v>
      </c>
      <c r="AM44" s="1"/>
      <c r="AN44" s="1"/>
      <c r="AO44" s="1"/>
      <c r="AP44" s="70" t="s">
        <v>9</v>
      </c>
      <c r="AQ44" s="181" t="s">
        <v>9</v>
      </c>
      <c r="AS44" s="4" t="str">
        <f>IFERROR(VLOOKUP(Table3[[#This Row],[Station '#]], $AV$3:$AW$150,2,FALSE),"")</f>
        <v/>
      </c>
      <c r="AU44" s="4" t="s">
        <v>637</v>
      </c>
      <c r="AV44" s="4">
        <v>59</v>
      </c>
      <c r="AW44" s="4">
        <v>33400</v>
      </c>
    </row>
    <row r="45" spans="1:49" x14ac:dyDescent="0.3">
      <c r="A45" s="69" t="s">
        <v>38</v>
      </c>
      <c r="B45" s="2" t="s">
        <v>561</v>
      </c>
      <c r="C45" s="1">
        <v>131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>
        <v>24700</v>
      </c>
      <c r="AN45" s="1">
        <v>31800</v>
      </c>
      <c r="AO45" s="1">
        <v>32200</v>
      </c>
      <c r="AP45" s="70">
        <v>31400</v>
      </c>
      <c r="AQ45" s="181">
        <v>31000</v>
      </c>
      <c r="AS45" s="4">
        <f>IFERROR(VLOOKUP(Table3[[#This Row],[Station '#]], $AV$3:$AW$150,2,FALSE),"")</f>
        <v>31000</v>
      </c>
      <c r="AU45" s="4" t="s">
        <v>363</v>
      </c>
      <c r="AV45" s="4">
        <v>62</v>
      </c>
      <c r="AW45" s="4">
        <v>15100</v>
      </c>
    </row>
    <row r="46" spans="1:49" ht="16.5" customHeight="1" x14ac:dyDescent="0.3">
      <c r="A46" s="69" t="s">
        <v>38</v>
      </c>
      <c r="B46" s="2" t="s">
        <v>42</v>
      </c>
      <c r="C46" s="1">
        <v>226</v>
      </c>
      <c r="D46" s="2"/>
      <c r="E46" s="2">
        <v>7500</v>
      </c>
      <c r="F46" s="2">
        <v>10800</v>
      </c>
      <c r="G46" s="2">
        <v>12300</v>
      </c>
      <c r="H46" s="2" t="s">
        <v>7</v>
      </c>
      <c r="I46" s="2">
        <v>15900</v>
      </c>
      <c r="J46" s="2">
        <v>16900</v>
      </c>
      <c r="K46" s="2">
        <v>15900</v>
      </c>
      <c r="L46" s="2">
        <v>16800</v>
      </c>
      <c r="M46" s="2">
        <v>19200</v>
      </c>
      <c r="N46" s="2">
        <v>19400</v>
      </c>
      <c r="O46" s="2">
        <v>19100</v>
      </c>
      <c r="P46" s="2">
        <v>20700</v>
      </c>
      <c r="Q46" s="2">
        <v>19700</v>
      </c>
      <c r="R46" s="1">
        <v>25500</v>
      </c>
      <c r="S46" s="1">
        <v>26000</v>
      </c>
      <c r="T46" s="1">
        <v>24100</v>
      </c>
      <c r="U46" s="1">
        <v>28800</v>
      </c>
      <c r="V46" s="1">
        <v>26400</v>
      </c>
      <c r="W46" s="1">
        <v>30900</v>
      </c>
      <c r="X46" s="1">
        <v>28000</v>
      </c>
      <c r="Y46" s="1">
        <v>31100</v>
      </c>
      <c r="Z46" s="1">
        <v>33300</v>
      </c>
      <c r="AA46" s="1">
        <v>31400</v>
      </c>
      <c r="AB46" s="1">
        <v>29300</v>
      </c>
      <c r="AC46" s="1">
        <v>27400</v>
      </c>
      <c r="AD46" s="1"/>
      <c r="AE46" s="1" t="s">
        <v>9</v>
      </c>
      <c r="AF46" s="1" t="s">
        <v>9</v>
      </c>
      <c r="AG46" s="1"/>
      <c r="AH46" s="1"/>
      <c r="AI46" s="1"/>
      <c r="AJ46" s="1"/>
      <c r="AK46" s="1"/>
      <c r="AL46" s="1"/>
      <c r="AM46" s="1"/>
      <c r="AN46" s="1"/>
      <c r="AO46" s="1"/>
      <c r="AP46" s="70" t="s">
        <v>9</v>
      </c>
      <c r="AQ46" s="181" t="s">
        <v>9</v>
      </c>
      <c r="AS46" s="4" t="str">
        <f>IFERROR(VLOOKUP(Table3[[#This Row],[Station '#]], $AV$3:$AW$150,2,FALSE),"")</f>
        <v/>
      </c>
      <c r="AU46" s="4" t="s">
        <v>638</v>
      </c>
      <c r="AV46" s="4">
        <v>63</v>
      </c>
      <c r="AW46" s="4">
        <v>17200</v>
      </c>
    </row>
    <row r="47" spans="1:49" ht="15" customHeight="1" x14ac:dyDescent="0.3">
      <c r="A47" s="69" t="s">
        <v>38</v>
      </c>
      <c r="B47" s="2" t="s">
        <v>560</v>
      </c>
      <c r="C47" s="1">
        <v>130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>
        <v>29300</v>
      </c>
      <c r="AN47" s="1">
        <v>39700</v>
      </c>
      <c r="AO47" s="1">
        <v>39700</v>
      </c>
      <c r="AP47" s="70">
        <v>40000</v>
      </c>
      <c r="AQ47" s="181">
        <v>40100</v>
      </c>
      <c r="AS47" s="4">
        <f>IFERROR(VLOOKUP(Table3[[#This Row],[Station '#]], $AV$3:$AW$150,2,FALSE),"")</f>
        <v>40100</v>
      </c>
      <c r="AU47" s="4" t="s">
        <v>639</v>
      </c>
      <c r="AV47" s="4">
        <v>64</v>
      </c>
      <c r="AW47" s="4">
        <v>33100</v>
      </c>
    </row>
    <row r="48" spans="1:49" ht="16.5" customHeight="1" x14ac:dyDescent="0.3">
      <c r="A48" s="69" t="s">
        <v>38</v>
      </c>
      <c r="B48" s="2" t="s">
        <v>18</v>
      </c>
      <c r="C48" s="1"/>
      <c r="D48" s="2"/>
      <c r="E48" s="2" t="s">
        <v>7</v>
      </c>
      <c r="F48" s="2" t="s">
        <v>7</v>
      </c>
      <c r="G48" s="2">
        <v>11300</v>
      </c>
      <c r="H48" s="2">
        <v>8600</v>
      </c>
      <c r="I48" s="2">
        <v>13300</v>
      </c>
      <c r="J48" s="2">
        <v>16100</v>
      </c>
      <c r="K48" s="2">
        <v>16300</v>
      </c>
      <c r="L48" s="2">
        <v>17819</v>
      </c>
      <c r="M48" s="2">
        <v>18800</v>
      </c>
      <c r="N48" s="2">
        <v>18200</v>
      </c>
      <c r="O48" s="2"/>
      <c r="P48" s="2"/>
      <c r="Q48" s="2"/>
      <c r="R48" s="1"/>
      <c r="S48" s="1" t="s">
        <v>7</v>
      </c>
      <c r="T48" s="1" t="s">
        <v>9</v>
      </c>
      <c r="U48" s="1" t="s">
        <v>7</v>
      </c>
      <c r="V48" s="1" t="s">
        <v>9</v>
      </c>
      <c r="W48" s="1"/>
      <c r="X48" s="1"/>
      <c r="Y48" s="1"/>
      <c r="Z48" s="1"/>
      <c r="AA48" s="1"/>
      <c r="AB48" s="1"/>
      <c r="AC48" s="1" t="e">
        <v>#N/A</v>
      </c>
      <c r="AD48" s="1" t="e">
        <v>#N/A</v>
      </c>
      <c r="AE48" s="1" t="s">
        <v>9</v>
      </c>
      <c r="AF48" s="1" t="e">
        <v>#N/A</v>
      </c>
      <c r="AG48" s="1" t="e">
        <v>#N/A</v>
      </c>
      <c r="AH48" s="1"/>
      <c r="AI48" s="1" t="e">
        <v>#N/A</v>
      </c>
      <c r="AJ48" s="1"/>
      <c r="AK48" s="1"/>
      <c r="AL48" s="1" t="e">
        <v>#N/A</v>
      </c>
      <c r="AM48" s="1" t="e">
        <v>#N/A</v>
      </c>
      <c r="AN48" s="1"/>
      <c r="AO48" s="1"/>
      <c r="AP48" s="70" t="s">
        <v>9</v>
      </c>
      <c r="AQ48" s="181" t="s">
        <v>9</v>
      </c>
      <c r="AS48" s="4" t="str">
        <f>IFERROR(VLOOKUP(Table3[[#This Row],[Station '#]], $AV$3:$AW$150,2,FALSE),"")</f>
        <v/>
      </c>
      <c r="AU48" s="4" t="s">
        <v>640</v>
      </c>
      <c r="AV48" s="4">
        <v>66</v>
      </c>
      <c r="AW48" s="4">
        <v>31300</v>
      </c>
    </row>
    <row r="49" spans="1:49" ht="15.75" customHeight="1" x14ac:dyDescent="0.3">
      <c r="A49" s="69" t="s">
        <v>38</v>
      </c>
      <c r="B49" s="2" t="s">
        <v>43</v>
      </c>
      <c r="C49" s="1">
        <v>42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17700</v>
      </c>
      <c r="P49" s="2">
        <v>19100</v>
      </c>
      <c r="Q49" s="2">
        <v>21400</v>
      </c>
      <c r="R49" s="1">
        <v>24300</v>
      </c>
      <c r="S49" s="1">
        <v>26900</v>
      </c>
      <c r="T49" s="1">
        <v>26800</v>
      </c>
      <c r="U49" s="1">
        <v>27400</v>
      </c>
      <c r="V49" s="1">
        <v>28700</v>
      </c>
      <c r="W49" s="1">
        <v>29100</v>
      </c>
      <c r="X49" s="1"/>
      <c r="Y49" s="1">
        <v>29300</v>
      </c>
      <c r="Z49" s="1">
        <v>29000</v>
      </c>
      <c r="AA49" s="1">
        <v>24800</v>
      </c>
      <c r="AB49" s="1">
        <v>25400</v>
      </c>
      <c r="AC49" s="1">
        <v>26400</v>
      </c>
      <c r="AD49" s="1">
        <v>24200</v>
      </c>
      <c r="AE49" s="1">
        <v>26100</v>
      </c>
      <c r="AF49" s="1">
        <v>28800</v>
      </c>
      <c r="AG49" s="1">
        <v>35100</v>
      </c>
      <c r="AH49" s="1">
        <v>35300</v>
      </c>
      <c r="AI49" s="1"/>
      <c r="AJ49" s="1">
        <v>36400</v>
      </c>
      <c r="AK49" s="1">
        <v>38900</v>
      </c>
      <c r="AL49" s="1">
        <v>40500</v>
      </c>
      <c r="AM49" s="1">
        <v>37900</v>
      </c>
      <c r="AN49" s="1">
        <v>43500</v>
      </c>
      <c r="AO49" s="1">
        <v>44200</v>
      </c>
      <c r="AP49" s="70">
        <v>43500</v>
      </c>
      <c r="AQ49" s="181">
        <v>42800</v>
      </c>
      <c r="AS49" s="4">
        <f>IFERROR(VLOOKUP(Table3[[#This Row],[Station '#]], $AV$3:$AW$150,2,FALSE),"")</f>
        <v>42800</v>
      </c>
      <c r="AU49" s="4" t="s">
        <v>630</v>
      </c>
      <c r="AV49" s="4">
        <v>68</v>
      </c>
    </row>
    <row r="50" spans="1:49" ht="16.5" customHeight="1" x14ac:dyDescent="0.3">
      <c r="A50" s="69" t="s">
        <v>38</v>
      </c>
      <c r="B50" s="2" t="s">
        <v>19</v>
      </c>
      <c r="C50" s="1">
        <v>235</v>
      </c>
      <c r="D50" s="2"/>
      <c r="E50" s="2" t="s">
        <v>7</v>
      </c>
      <c r="F50" s="2" t="s">
        <v>7</v>
      </c>
      <c r="G50" s="2"/>
      <c r="H50" s="2"/>
      <c r="I50" s="2">
        <v>4800</v>
      </c>
      <c r="J50" s="2">
        <v>5700</v>
      </c>
      <c r="K50" s="2">
        <v>6900</v>
      </c>
      <c r="L50" s="2">
        <v>8300</v>
      </c>
      <c r="M50" s="2">
        <v>7100</v>
      </c>
      <c r="N50" s="2">
        <v>8400</v>
      </c>
      <c r="O50" s="2">
        <v>7700</v>
      </c>
      <c r="P50" s="2">
        <v>8400</v>
      </c>
      <c r="Q50" s="2">
        <v>9300</v>
      </c>
      <c r="R50" s="1">
        <v>9700</v>
      </c>
      <c r="S50" s="1">
        <v>10200</v>
      </c>
      <c r="T50" s="1">
        <v>9900</v>
      </c>
      <c r="U50" s="1">
        <v>11600</v>
      </c>
      <c r="V50" s="1">
        <v>12400</v>
      </c>
      <c r="W50" s="1">
        <v>15300</v>
      </c>
      <c r="X50" s="1">
        <v>16500</v>
      </c>
      <c r="Y50" s="1">
        <v>18800</v>
      </c>
      <c r="Z50" s="1">
        <v>16300</v>
      </c>
      <c r="AA50" s="1">
        <v>15400</v>
      </c>
      <c r="AB50" s="1">
        <v>12800</v>
      </c>
      <c r="AC50" s="1">
        <v>12000</v>
      </c>
      <c r="AD50" s="1"/>
      <c r="AE50" s="1" t="s">
        <v>9</v>
      </c>
      <c r="AF50" s="1" t="s">
        <v>9</v>
      </c>
      <c r="AG50" s="1"/>
      <c r="AH50" s="1"/>
      <c r="AI50" s="1"/>
      <c r="AJ50" s="1"/>
      <c r="AK50" s="1"/>
      <c r="AL50" s="1"/>
      <c r="AM50" s="1"/>
      <c r="AN50" s="1"/>
      <c r="AO50" s="1">
        <v>22400</v>
      </c>
      <c r="AP50" s="70">
        <v>24300</v>
      </c>
      <c r="AQ50" s="181" t="s">
        <v>9</v>
      </c>
      <c r="AS50" s="4" t="str">
        <f>IFERROR(VLOOKUP(Table3[[#This Row],[Station '#]], $AV$3:$AW$150,2,FALSE),"")</f>
        <v/>
      </c>
      <c r="AU50" s="4" t="s">
        <v>641</v>
      </c>
      <c r="AV50" s="4">
        <v>69</v>
      </c>
      <c r="AW50" s="4">
        <v>12900</v>
      </c>
    </row>
    <row r="51" spans="1:49" ht="13.5" customHeight="1" x14ac:dyDescent="0.3">
      <c r="A51" s="69"/>
      <c r="B51" s="2"/>
      <c r="C51" s="1"/>
      <c r="D51" s="2"/>
      <c r="E51" s="2"/>
      <c r="F51" s="2"/>
      <c r="G51" s="2"/>
      <c r="H51" s="2"/>
      <c r="I51" s="2" t="s">
        <v>9</v>
      </c>
      <c r="J51" s="2" t="s">
        <v>9</v>
      </c>
      <c r="K51" s="2" t="s">
        <v>9</v>
      </c>
      <c r="L51" s="2"/>
      <c r="M51" s="2"/>
      <c r="N51" s="2"/>
      <c r="O51" s="2"/>
      <c r="P51" s="2"/>
      <c r="Q51" s="2"/>
      <c r="R51" s="1"/>
      <c r="S51" s="1" t="s">
        <v>7</v>
      </c>
      <c r="T51" s="1" t="s">
        <v>9</v>
      </c>
      <c r="U51" s="1" t="s">
        <v>7</v>
      </c>
      <c r="V51" s="1" t="s">
        <v>9</v>
      </c>
      <c r="W51" s="1"/>
      <c r="X51" s="1"/>
      <c r="Y51" s="1"/>
      <c r="Z51" s="1"/>
      <c r="AA51" s="1"/>
      <c r="AB51" s="1"/>
      <c r="AC51" s="1"/>
      <c r="AD51" s="1"/>
      <c r="AE51" s="1" t="s">
        <v>9</v>
      </c>
      <c r="AF51" s="1" t="s">
        <v>9</v>
      </c>
      <c r="AG51" s="1"/>
      <c r="AH51" s="1"/>
      <c r="AI51" s="1"/>
      <c r="AJ51" s="1"/>
      <c r="AK51" s="1"/>
      <c r="AL51" s="1"/>
      <c r="AM51" s="1"/>
      <c r="AN51" s="1"/>
      <c r="AO51" s="1"/>
      <c r="AP51" s="70" t="s">
        <v>9</v>
      </c>
      <c r="AQ51" s="181" t="s">
        <v>9</v>
      </c>
      <c r="AS51" s="4" t="str">
        <f>IFERROR(VLOOKUP(Table3[[#This Row],[Station '#]], $AV$3:$AW$150,2,FALSE),"")</f>
        <v/>
      </c>
      <c r="AU51" s="4" t="s">
        <v>663</v>
      </c>
      <c r="AV51" s="4">
        <v>70</v>
      </c>
      <c r="AW51" s="4">
        <v>30300</v>
      </c>
    </row>
    <row r="52" spans="1:49" ht="16.5" hidden="1" customHeight="1" x14ac:dyDescent="0.3">
      <c r="A52" s="69" t="s">
        <v>44</v>
      </c>
      <c r="B52" s="2" t="s">
        <v>45</v>
      </c>
      <c r="C52" s="1">
        <v>493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>
        <v>3000</v>
      </c>
      <c r="Q52" s="2">
        <v>2700</v>
      </c>
      <c r="R52" s="1">
        <v>3100</v>
      </c>
      <c r="S52" s="1">
        <v>3400</v>
      </c>
      <c r="T52" s="1">
        <v>3400</v>
      </c>
      <c r="U52" s="1">
        <v>3000</v>
      </c>
      <c r="V52" s="1">
        <v>3000</v>
      </c>
      <c r="W52" s="1">
        <v>3400</v>
      </c>
      <c r="X52" s="1">
        <v>3500</v>
      </c>
      <c r="Y52" s="1">
        <v>2900</v>
      </c>
      <c r="Z52" s="1">
        <v>3600</v>
      </c>
      <c r="AA52" s="1">
        <v>3000</v>
      </c>
      <c r="AB52" s="1">
        <v>3200</v>
      </c>
      <c r="AC52" s="1"/>
      <c r="AD52" s="1"/>
      <c r="AE52" s="1" t="s">
        <v>9</v>
      </c>
      <c r="AF52" s="1" t="s">
        <v>9</v>
      </c>
      <c r="AG52" s="1"/>
      <c r="AH52" s="1"/>
      <c r="AI52" s="1"/>
      <c r="AJ52" s="1"/>
      <c r="AK52" s="1"/>
      <c r="AL52" s="1"/>
      <c r="AM52" s="1"/>
      <c r="AN52" s="1"/>
      <c r="AO52" s="1"/>
      <c r="AP52" s="70" t="s">
        <v>9</v>
      </c>
      <c r="AQ52" s="181" t="s">
        <v>9</v>
      </c>
      <c r="AS52" s="4" t="str">
        <f>IFERROR(VLOOKUP(Table3[[#This Row],[Station '#]], $AV$3:$AW$150,2,FALSE),"")</f>
        <v/>
      </c>
      <c r="AU52" s="4" t="s">
        <v>642</v>
      </c>
      <c r="AV52" s="4">
        <v>71</v>
      </c>
      <c r="AW52" s="4">
        <v>28700</v>
      </c>
    </row>
    <row r="53" spans="1:49" ht="16.5" hidden="1" customHeight="1" x14ac:dyDescent="0.3">
      <c r="A53" s="69" t="s">
        <v>44</v>
      </c>
      <c r="B53" s="2" t="s">
        <v>24</v>
      </c>
      <c r="C53" s="1">
        <v>519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">
        <v>2100</v>
      </c>
      <c r="S53" s="1">
        <v>2000</v>
      </c>
      <c r="T53" s="1">
        <v>3900</v>
      </c>
      <c r="U53" s="1">
        <v>5800</v>
      </c>
      <c r="V53" s="1">
        <v>5400</v>
      </c>
      <c r="W53" s="1">
        <v>7400</v>
      </c>
      <c r="X53" s="1">
        <v>7100</v>
      </c>
      <c r="Y53" s="1">
        <v>8200</v>
      </c>
      <c r="Z53" s="1">
        <v>6800</v>
      </c>
      <c r="AA53" s="1">
        <v>5300</v>
      </c>
      <c r="AB53" s="1">
        <v>4500</v>
      </c>
      <c r="AC53" s="1"/>
      <c r="AD53" s="1"/>
      <c r="AE53" s="1" t="s">
        <v>9</v>
      </c>
      <c r="AF53" s="1" t="s">
        <v>9</v>
      </c>
      <c r="AG53" s="1"/>
      <c r="AH53" s="1"/>
      <c r="AI53" s="1"/>
      <c r="AJ53" s="1"/>
      <c r="AK53" s="1"/>
      <c r="AL53" s="1"/>
      <c r="AM53" s="1"/>
      <c r="AN53" s="1"/>
      <c r="AO53" s="1"/>
      <c r="AP53" s="70" t="s">
        <v>9</v>
      </c>
      <c r="AQ53" s="181" t="s">
        <v>9</v>
      </c>
      <c r="AS53" s="4" t="str">
        <f>IFERROR(VLOOKUP(Table3[[#This Row],[Station '#]], $AV$3:$AW$150,2,FALSE),"")</f>
        <v/>
      </c>
      <c r="AU53" s="4" t="s">
        <v>643</v>
      </c>
      <c r="AV53" s="4">
        <v>72</v>
      </c>
      <c r="AW53" s="4">
        <v>24000</v>
      </c>
    </row>
    <row r="54" spans="1:49" ht="16.5" hidden="1" customHeight="1" x14ac:dyDescent="0.3">
      <c r="A54" s="69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"/>
      <c r="S54" s="1" t="s">
        <v>7</v>
      </c>
      <c r="T54" s="1" t="s">
        <v>9</v>
      </c>
      <c r="U54" s="1" t="s">
        <v>7</v>
      </c>
      <c r="V54" s="1" t="s">
        <v>9</v>
      </c>
      <c r="W54" s="1"/>
      <c r="X54" s="1"/>
      <c r="Y54" s="1"/>
      <c r="Z54" s="1"/>
      <c r="AA54" s="1"/>
      <c r="AB54" s="1"/>
      <c r="AC54" s="1"/>
      <c r="AD54" s="1"/>
      <c r="AE54" s="1" t="s">
        <v>9</v>
      </c>
      <c r="AF54" s="1" t="s">
        <v>9</v>
      </c>
      <c r="AG54" s="1"/>
      <c r="AH54" s="1"/>
      <c r="AI54" s="1"/>
      <c r="AJ54" s="1"/>
      <c r="AK54" s="1"/>
      <c r="AL54" s="1"/>
      <c r="AM54" s="1"/>
      <c r="AN54" s="1"/>
      <c r="AO54" s="1"/>
      <c r="AP54" s="70" t="s">
        <v>9</v>
      </c>
      <c r="AQ54" s="181" t="s">
        <v>9</v>
      </c>
      <c r="AS54" s="4" t="str">
        <f>IFERROR(VLOOKUP(Table3[[#This Row],[Station '#]], $AV$3:$AW$150,2,FALSE),"")</f>
        <v/>
      </c>
      <c r="AU54" s="4" t="s">
        <v>644</v>
      </c>
      <c r="AV54" s="4">
        <v>73</v>
      </c>
      <c r="AW54" s="4">
        <v>25700</v>
      </c>
    </row>
    <row r="55" spans="1:49" ht="16.5" hidden="1" customHeight="1" x14ac:dyDescent="0.3">
      <c r="A55" s="69" t="s">
        <v>47</v>
      </c>
      <c r="B55" s="2" t="s">
        <v>48</v>
      </c>
      <c r="C55" s="1">
        <v>229</v>
      </c>
      <c r="D55" s="2"/>
      <c r="E55" s="2" t="s">
        <v>7</v>
      </c>
      <c r="F55" s="2" t="s">
        <v>7</v>
      </c>
      <c r="G55" s="2">
        <v>14900</v>
      </c>
      <c r="H55" s="2">
        <v>16300</v>
      </c>
      <c r="I55" s="2">
        <v>19500</v>
      </c>
      <c r="J55" s="2">
        <v>17600</v>
      </c>
      <c r="K55" s="2">
        <v>16900</v>
      </c>
      <c r="L55" s="2">
        <v>17200</v>
      </c>
      <c r="M55" s="2">
        <v>16300</v>
      </c>
      <c r="N55" s="2">
        <v>14200</v>
      </c>
      <c r="O55" s="2">
        <v>17200</v>
      </c>
      <c r="P55" s="2">
        <v>25000</v>
      </c>
      <c r="Q55" s="2">
        <v>23100</v>
      </c>
      <c r="R55" s="1">
        <v>23300</v>
      </c>
      <c r="S55" s="1">
        <v>23700</v>
      </c>
      <c r="T55" s="1">
        <v>23200</v>
      </c>
      <c r="U55" s="1">
        <v>23300</v>
      </c>
      <c r="V55" s="1">
        <v>23400</v>
      </c>
      <c r="W55" s="1">
        <v>28500</v>
      </c>
      <c r="X55" s="1">
        <v>28000</v>
      </c>
      <c r="Y55" s="1">
        <v>27400</v>
      </c>
      <c r="Z55" s="1">
        <v>27400</v>
      </c>
      <c r="AA55" s="1">
        <v>28500</v>
      </c>
      <c r="AB55" s="1"/>
      <c r="AC55" s="1">
        <v>11500</v>
      </c>
      <c r="AD55" s="1"/>
      <c r="AE55" s="1" t="s">
        <v>9</v>
      </c>
      <c r="AF55" s="1" t="s">
        <v>9</v>
      </c>
      <c r="AG55" s="1"/>
      <c r="AH55" s="1"/>
      <c r="AI55" s="1"/>
      <c r="AJ55" s="1"/>
      <c r="AK55" s="1"/>
      <c r="AL55" s="1"/>
      <c r="AM55" s="1"/>
      <c r="AN55" s="1"/>
      <c r="AO55" s="1"/>
      <c r="AP55" s="70" t="s">
        <v>9</v>
      </c>
      <c r="AQ55" s="181" t="s">
        <v>9</v>
      </c>
      <c r="AS55" s="4" t="str">
        <f>IFERROR(VLOOKUP(Table3[[#This Row],[Station '#]], $AV$3:$AW$150,2,FALSE),"")</f>
        <v/>
      </c>
      <c r="AU55" s="4" t="s">
        <v>640</v>
      </c>
      <c r="AV55" s="4">
        <v>74</v>
      </c>
      <c r="AW55" s="4">
        <v>19100</v>
      </c>
    </row>
    <row r="56" spans="1:49" ht="16.5" hidden="1" customHeight="1" x14ac:dyDescent="0.3">
      <c r="A56" s="69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"/>
      <c r="S56" s="1" t="s">
        <v>7</v>
      </c>
      <c r="T56" s="1" t="s">
        <v>9</v>
      </c>
      <c r="U56" s="1" t="s">
        <v>7</v>
      </c>
      <c r="V56" s="1" t="s">
        <v>9</v>
      </c>
      <c r="W56" s="1"/>
      <c r="X56" s="1"/>
      <c r="Y56" s="1"/>
      <c r="Z56" s="1"/>
      <c r="AA56" s="1"/>
      <c r="AB56" s="1"/>
      <c r="AC56" s="1"/>
      <c r="AD56" s="1"/>
      <c r="AE56" s="1" t="s">
        <v>9</v>
      </c>
      <c r="AF56" s="1" t="s">
        <v>9</v>
      </c>
      <c r="AG56" s="1"/>
      <c r="AH56" s="1"/>
      <c r="AI56" s="1"/>
      <c r="AJ56" s="1"/>
      <c r="AK56" s="1"/>
      <c r="AL56" s="1"/>
      <c r="AM56" s="1"/>
      <c r="AN56" s="1"/>
      <c r="AO56" s="1"/>
      <c r="AP56" s="70" t="s">
        <v>9</v>
      </c>
      <c r="AQ56" s="181" t="s">
        <v>9</v>
      </c>
      <c r="AS56" s="4" t="str">
        <f>IFERROR(VLOOKUP(Table3[[#This Row],[Station '#]], $AV$3:$AW$150,2,FALSE),"")</f>
        <v/>
      </c>
      <c r="AU56" s="4" t="s">
        <v>645</v>
      </c>
      <c r="AV56" s="4">
        <v>78</v>
      </c>
      <c r="AW56" s="4">
        <v>50400</v>
      </c>
    </row>
    <row r="57" spans="1:49" ht="16.5" hidden="1" customHeight="1" x14ac:dyDescent="0.3">
      <c r="A57" s="69" t="s">
        <v>49</v>
      </c>
      <c r="B57" s="2" t="s">
        <v>48</v>
      </c>
      <c r="C57" s="1">
        <v>616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"/>
      <c r="S57" s="1">
        <v>800</v>
      </c>
      <c r="T57" s="1">
        <v>900</v>
      </c>
      <c r="U57" s="1">
        <v>800</v>
      </c>
      <c r="V57" s="1">
        <v>900</v>
      </c>
      <c r="W57" s="1">
        <v>1000</v>
      </c>
      <c r="X57" s="1"/>
      <c r="Y57" s="1">
        <v>800</v>
      </c>
      <c r="Z57" s="1">
        <v>1100</v>
      </c>
      <c r="AA57" s="1">
        <v>900</v>
      </c>
      <c r="AB57" s="1">
        <v>900</v>
      </c>
      <c r="AC57" s="1"/>
      <c r="AD57" s="1"/>
      <c r="AE57" s="1" t="s">
        <v>9</v>
      </c>
      <c r="AF57" s="1" t="s">
        <v>9</v>
      </c>
      <c r="AG57" s="1"/>
      <c r="AH57" s="1"/>
      <c r="AI57" s="1"/>
      <c r="AJ57" s="1"/>
      <c r="AK57" s="1"/>
      <c r="AL57" s="1"/>
      <c r="AM57" s="1"/>
      <c r="AN57" s="1"/>
      <c r="AO57" s="1"/>
      <c r="AP57" s="70" t="s">
        <v>9</v>
      </c>
      <c r="AQ57" s="181" t="s">
        <v>9</v>
      </c>
      <c r="AS57" s="4" t="str">
        <f>IFERROR(VLOOKUP(Table3[[#This Row],[Station '#]], $AV$3:$AW$150,2,FALSE),"")</f>
        <v/>
      </c>
      <c r="AU57" s="4" t="s">
        <v>644</v>
      </c>
      <c r="AV57" s="4">
        <v>81</v>
      </c>
      <c r="AW57" s="4">
        <v>19400</v>
      </c>
    </row>
    <row r="58" spans="1:49" ht="16.5" hidden="1" customHeight="1" x14ac:dyDescent="0.3">
      <c r="A58" s="69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"/>
      <c r="S58" s="1" t="s">
        <v>7</v>
      </c>
      <c r="T58" s="1" t="s">
        <v>9</v>
      </c>
      <c r="U58" s="1" t="s">
        <v>7</v>
      </c>
      <c r="V58" s="1" t="s">
        <v>9</v>
      </c>
      <c r="W58" s="1"/>
      <c r="X58" s="1"/>
      <c r="Y58" s="1"/>
      <c r="Z58" s="1"/>
      <c r="AA58" s="1"/>
      <c r="AB58" s="1"/>
      <c r="AC58" s="1"/>
      <c r="AD58" s="1"/>
      <c r="AE58" s="1" t="s">
        <v>9</v>
      </c>
      <c r="AF58" s="1" t="s">
        <v>9</v>
      </c>
      <c r="AG58" s="1"/>
      <c r="AH58" s="1"/>
      <c r="AI58" s="1"/>
      <c r="AJ58" s="1"/>
      <c r="AK58" s="1"/>
      <c r="AL58" s="1"/>
      <c r="AM58" s="1"/>
      <c r="AN58" s="1"/>
      <c r="AO58" s="1"/>
      <c r="AP58" s="70" t="s">
        <v>9</v>
      </c>
      <c r="AQ58" s="181" t="s">
        <v>9</v>
      </c>
      <c r="AS58" s="4" t="str">
        <f>IFERROR(VLOOKUP(Table3[[#This Row],[Station '#]], $AV$3:$AW$150,2,FALSE),"")</f>
        <v/>
      </c>
      <c r="AU58" s="4" t="s">
        <v>644</v>
      </c>
      <c r="AV58" s="4">
        <v>82</v>
      </c>
      <c r="AW58" s="4">
        <v>41100</v>
      </c>
    </row>
    <row r="59" spans="1:49" ht="16.5" hidden="1" customHeight="1" x14ac:dyDescent="0.3">
      <c r="A59" s="69" t="s">
        <v>50</v>
      </c>
      <c r="B59" s="2" t="s">
        <v>48</v>
      </c>
      <c r="C59" s="1">
        <v>230</v>
      </c>
      <c r="D59" s="2"/>
      <c r="E59" s="2" t="s">
        <v>7</v>
      </c>
      <c r="F59" s="2" t="s">
        <v>7</v>
      </c>
      <c r="G59" s="2"/>
      <c r="H59" s="2"/>
      <c r="I59" s="2">
        <v>4200</v>
      </c>
      <c r="J59" s="2">
        <v>3700</v>
      </c>
      <c r="K59" s="2">
        <v>4400</v>
      </c>
      <c r="L59" s="2">
        <v>4400</v>
      </c>
      <c r="M59" s="2">
        <v>3800</v>
      </c>
      <c r="N59" s="2">
        <v>4600</v>
      </c>
      <c r="O59" s="2">
        <v>3600</v>
      </c>
      <c r="P59" s="2">
        <v>3600</v>
      </c>
      <c r="Q59" s="2">
        <v>3600</v>
      </c>
      <c r="R59" s="1">
        <v>4000</v>
      </c>
      <c r="S59" s="1">
        <v>3900</v>
      </c>
      <c r="T59" s="1">
        <v>4100</v>
      </c>
      <c r="U59" s="1">
        <v>3900</v>
      </c>
      <c r="V59" s="1">
        <v>3800</v>
      </c>
      <c r="W59" s="1">
        <v>4100</v>
      </c>
      <c r="X59" s="1">
        <v>3500</v>
      </c>
      <c r="Y59" s="1">
        <v>3900</v>
      </c>
      <c r="Z59" s="1">
        <v>3400</v>
      </c>
      <c r="AA59" s="1">
        <v>3600</v>
      </c>
      <c r="AB59" s="1">
        <v>3400</v>
      </c>
      <c r="AC59" s="1">
        <v>2700</v>
      </c>
      <c r="AD59" s="1"/>
      <c r="AE59" s="1" t="s">
        <v>9</v>
      </c>
      <c r="AF59" s="1" t="s">
        <v>9</v>
      </c>
      <c r="AG59" s="1"/>
      <c r="AH59" s="1"/>
      <c r="AI59" s="1"/>
      <c r="AJ59" s="1"/>
      <c r="AK59" s="1"/>
      <c r="AL59" s="1"/>
      <c r="AM59" s="1"/>
      <c r="AN59" s="1"/>
      <c r="AO59" s="1"/>
      <c r="AP59" s="70" t="s">
        <v>9</v>
      </c>
      <c r="AQ59" s="181" t="s">
        <v>9</v>
      </c>
      <c r="AS59" s="4" t="str">
        <f>IFERROR(VLOOKUP(Table3[[#This Row],[Station '#]], $AV$3:$AW$150,2,FALSE),"")</f>
        <v/>
      </c>
      <c r="AU59" s="4" t="s">
        <v>695</v>
      </c>
      <c r="AV59" s="4">
        <v>84</v>
      </c>
      <c r="AW59" s="4">
        <v>28200</v>
      </c>
    </row>
    <row r="60" spans="1:49" ht="16.5" hidden="1" customHeight="1" x14ac:dyDescent="0.3">
      <c r="A60" s="69"/>
      <c r="B60" s="2"/>
      <c r="C60" s="1"/>
      <c r="D60" s="2"/>
      <c r="E60" s="2"/>
      <c r="F60" s="2"/>
      <c r="G60" s="2"/>
      <c r="H60" s="2"/>
      <c r="I60" s="2" t="s">
        <v>9</v>
      </c>
      <c r="J60" s="2" t="s">
        <v>9</v>
      </c>
      <c r="K60" s="2" t="s">
        <v>9</v>
      </c>
      <c r="L60" s="2"/>
      <c r="M60" s="2"/>
      <c r="N60" s="2"/>
      <c r="O60" s="2"/>
      <c r="P60" s="2"/>
      <c r="Q60" s="2"/>
      <c r="R60" s="1"/>
      <c r="S60" s="1" t="s">
        <v>7</v>
      </c>
      <c r="T60" s="1" t="s">
        <v>9</v>
      </c>
      <c r="U60" s="1" t="s">
        <v>7</v>
      </c>
      <c r="V60" s="1" t="s">
        <v>9</v>
      </c>
      <c r="W60" s="1"/>
      <c r="X60" s="1"/>
      <c r="Y60" s="1"/>
      <c r="Z60" s="1"/>
      <c r="AA60" s="1"/>
      <c r="AB60" s="1"/>
      <c r="AC60" s="1"/>
      <c r="AD60" s="1"/>
      <c r="AE60" s="1" t="s">
        <v>9</v>
      </c>
      <c r="AF60" s="1" t="s">
        <v>9</v>
      </c>
      <c r="AG60" s="1"/>
      <c r="AH60" s="1"/>
      <c r="AI60" s="1"/>
      <c r="AJ60" s="1"/>
      <c r="AK60" s="1"/>
      <c r="AL60" s="1"/>
      <c r="AM60" s="1"/>
      <c r="AN60" s="1"/>
      <c r="AO60" s="1"/>
      <c r="AP60" s="70" t="s">
        <v>9</v>
      </c>
      <c r="AQ60" s="181" t="s">
        <v>9</v>
      </c>
      <c r="AS60" s="4" t="str">
        <f>IFERROR(VLOOKUP(Table3[[#This Row],[Station '#]], $AV$3:$AW$150,2,FALSE),"")</f>
        <v/>
      </c>
      <c r="AU60" s="4" t="s">
        <v>119</v>
      </c>
      <c r="AV60" s="4">
        <v>86</v>
      </c>
    </row>
    <row r="61" spans="1:49" ht="16.5" hidden="1" customHeight="1" x14ac:dyDescent="0.3">
      <c r="A61" s="69" t="s">
        <v>51</v>
      </c>
      <c r="B61" s="2" t="s">
        <v>16</v>
      </c>
      <c r="C61" s="1">
        <v>460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>
        <v>3800</v>
      </c>
      <c r="Q61" s="2">
        <v>5000</v>
      </c>
      <c r="R61" s="1">
        <v>4100</v>
      </c>
      <c r="S61" s="1">
        <v>4200</v>
      </c>
      <c r="T61" s="1">
        <v>4600</v>
      </c>
      <c r="U61" s="1">
        <v>5100</v>
      </c>
      <c r="V61" s="1">
        <v>5100</v>
      </c>
      <c r="W61" s="1">
        <v>6400</v>
      </c>
      <c r="X61" s="1">
        <v>5900</v>
      </c>
      <c r="Y61" s="1">
        <v>5500</v>
      </c>
      <c r="Z61" s="1">
        <v>5600</v>
      </c>
      <c r="AA61" s="1">
        <v>4800</v>
      </c>
      <c r="AB61" s="1">
        <v>4700</v>
      </c>
      <c r="AC61" s="1"/>
      <c r="AD61" s="1"/>
      <c r="AE61" s="1" t="s">
        <v>9</v>
      </c>
      <c r="AF61" s="1" t="s">
        <v>9</v>
      </c>
      <c r="AG61" s="1"/>
      <c r="AH61" s="1"/>
      <c r="AI61" s="1"/>
      <c r="AJ61" s="1"/>
      <c r="AK61" s="1"/>
      <c r="AL61" s="1"/>
      <c r="AM61" s="1"/>
      <c r="AN61" s="1"/>
      <c r="AO61" s="1"/>
      <c r="AP61" s="70" t="s">
        <v>9</v>
      </c>
      <c r="AQ61" s="181" t="s">
        <v>9</v>
      </c>
      <c r="AS61" s="4" t="str">
        <f>IFERROR(VLOOKUP(Table3[[#This Row],[Station '#]], $AV$3:$AW$150,2,FALSE),"")</f>
        <v/>
      </c>
      <c r="AU61" s="4" t="s">
        <v>646</v>
      </c>
      <c r="AV61" s="4">
        <v>87</v>
      </c>
      <c r="AW61" s="4">
        <v>33300</v>
      </c>
    </row>
    <row r="62" spans="1:49" x14ac:dyDescent="0.3">
      <c r="A62" s="69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"/>
      <c r="S62" s="1" t="s">
        <v>7</v>
      </c>
      <c r="T62" s="1" t="s">
        <v>9</v>
      </c>
      <c r="U62" s="1" t="s">
        <v>7</v>
      </c>
      <c r="V62" s="1" t="s">
        <v>9</v>
      </c>
      <c r="W62" s="1"/>
      <c r="X62" s="1"/>
      <c r="Y62" s="1"/>
      <c r="Z62" s="1"/>
      <c r="AA62" s="1"/>
      <c r="AB62" s="1"/>
      <c r="AC62" s="1"/>
      <c r="AD62" s="1"/>
      <c r="AE62" s="1" t="s">
        <v>9</v>
      </c>
      <c r="AF62" s="1" t="s">
        <v>9</v>
      </c>
      <c r="AG62" s="1"/>
      <c r="AH62" s="1"/>
      <c r="AI62" s="1"/>
      <c r="AJ62" s="1"/>
      <c r="AK62" s="1"/>
      <c r="AL62" s="1"/>
      <c r="AM62" s="1"/>
      <c r="AN62" s="1"/>
      <c r="AO62" s="1"/>
      <c r="AP62" s="70" t="s">
        <v>9</v>
      </c>
      <c r="AQ62" s="181" t="s">
        <v>9</v>
      </c>
      <c r="AS62" s="4" t="str">
        <f>IFERROR(VLOOKUP(Table3[[#This Row],[Station '#]], $AV$3:$AW$150,2,FALSE),"")</f>
        <v/>
      </c>
      <c r="AU62" s="4" t="s">
        <v>645</v>
      </c>
      <c r="AV62" s="4">
        <v>91</v>
      </c>
      <c r="AW62" s="4">
        <v>58100</v>
      </c>
    </row>
    <row r="63" spans="1:49" x14ac:dyDescent="0.3">
      <c r="A63" s="69" t="s">
        <v>52</v>
      </c>
      <c r="B63" s="2" t="s">
        <v>48</v>
      </c>
      <c r="C63" s="1">
        <v>463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>
        <v>1200</v>
      </c>
      <c r="Q63" s="2">
        <v>3100</v>
      </c>
      <c r="R63" s="1">
        <v>2200</v>
      </c>
      <c r="S63" s="1">
        <v>2500</v>
      </c>
      <c r="T63" s="1">
        <v>2700</v>
      </c>
      <c r="U63" s="1">
        <v>3200</v>
      </c>
      <c r="V63" s="1">
        <v>2600</v>
      </c>
      <c r="W63" s="1">
        <v>3700</v>
      </c>
      <c r="X63" s="1">
        <v>3400</v>
      </c>
      <c r="Y63" s="1">
        <v>3500</v>
      </c>
      <c r="Z63" s="1">
        <v>3600</v>
      </c>
      <c r="AA63" s="1">
        <v>4300</v>
      </c>
      <c r="AB63" s="1">
        <v>4400</v>
      </c>
      <c r="AC63" s="1">
        <v>5300</v>
      </c>
      <c r="AD63" s="1">
        <v>3500</v>
      </c>
      <c r="AE63" s="1" t="s">
        <v>9</v>
      </c>
      <c r="AF63" s="1">
        <v>5200</v>
      </c>
      <c r="AG63" s="1"/>
      <c r="AH63" s="1">
        <v>5700</v>
      </c>
      <c r="AI63" s="1"/>
      <c r="AJ63" s="1">
        <v>6200</v>
      </c>
      <c r="AK63" s="1"/>
      <c r="AL63" s="1">
        <v>6300</v>
      </c>
      <c r="AM63" s="1"/>
      <c r="AN63" s="1">
        <v>5700</v>
      </c>
      <c r="AO63" s="1"/>
      <c r="AP63" s="70" t="s">
        <v>9</v>
      </c>
      <c r="AQ63" s="181" t="s">
        <v>9</v>
      </c>
      <c r="AS63" s="4" t="str">
        <f>IFERROR(VLOOKUP(Table3[[#This Row],[Station '#]], $AV$3:$AW$150,2,FALSE),"")</f>
        <v/>
      </c>
      <c r="AU63" s="4" t="s">
        <v>647</v>
      </c>
      <c r="AV63" s="4">
        <v>92</v>
      </c>
      <c r="AW63" s="4">
        <v>50500</v>
      </c>
    </row>
    <row r="64" spans="1:49" x14ac:dyDescent="0.3">
      <c r="A64" s="69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"/>
      <c r="S64" s="1" t="s">
        <v>7</v>
      </c>
      <c r="T64" s="1" t="s">
        <v>9</v>
      </c>
      <c r="U64" s="1" t="s">
        <v>7</v>
      </c>
      <c r="V64" s="1" t="s">
        <v>9</v>
      </c>
      <c r="W64" s="1"/>
      <c r="X64" s="1"/>
      <c r="Y64" s="1"/>
      <c r="Z64" s="1"/>
      <c r="AA64" s="1"/>
      <c r="AB64" s="1"/>
      <c r="AC64" s="1"/>
      <c r="AD64" s="1"/>
      <c r="AE64" s="1" t="s">
        <v>9</v>
      </c>
      <c r="AF64" s="1" t="s">
        <v>9</v>
      </c>
      <c r="AG64" s="1"/>
      <c r="AH64" s="1"/>
      <c r="AI64" s="1"/>
      <c r="AJ64" s="1"/>
      <c r="AK64" s="1"/>
      <c r="AL64" s="1"/>
      <c r="AM64" s="1"/>
      <c r="AN64" s="1"/>
      <c r="AO64" s="1"/>
      <c r="AP64" s="70" t="s">
        <v>9</v>
      </c>
      <c r="AQ64" s="181" t="s">
        <v>9</v>
      </c>
      <c r="AS64" s="4" t="str">
        <f>IFERROR(VLOOKUP(Table3[[#This Row],[Station '#]], $AV$3:$AW$150,2,FALSE),"")</f>
        <v/>
      </c>
      <c r="AU64" s="4" t="s">
        <v>647</v>
      </c>
      <c r="AV64" s="4">
        <v>93</v>
      </c>
      <c r="AW64" s="4">
        <v>53500</v>
      </c>
    </row>
    <row r="65" spans="1:49" ht="16.5" hidden="1" customHeight="1" x14ac:dyDescent="0.3">
      <c r="A65" s="69" t="s">
        <v>53</v>
      </c>
      <c r="B65" s="2" t="s">
        <v>54</v>
      </c>
      <c r="C65" s="1">
        <v>600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"/>
      <c r="S65" s="1">
        <v>3300</v>
      </c>
      <c r="T65" s="1">
        <v>3600</v>
      </c>
      <c r="U65" s="1">
        <v>3700</v>
      </c>
      <c r="V65" s="1">
        <v>3600</v>
      </c>
      <c r="W65" s="1">
        <v>4100</v>
      </c>
      <c r="X65" s="1">
        <v>2600</v>
      </c>
      <c r="Y65" s="1">
        <v>3700</v>
      </c>
      <c r="Z65" s="1">
        <v>3700</v>
      </c>
      <c r="AA65" s="1">
        <v>3100</v>
      </c>
      <c r="AB65" s="1">
        <v>2700</v>
      </c>
      <c r="AC65" s="1"/>
      <c r="AD65" s="1"/>
      <c r="AE65" s="1" t="s">
        <v>9</v>
      </c>
      <c r="AF65" s="1" t="s">
        <v>9</v>
      </c>
      <c r="AG65" s="1"/>
      <c r="AH65" s="1"/>
      <c r="AI65" s="1"/>
      <c r="AJ65" s="1"/>
      <c r="AK65" s="1"/>
      <c r="AL65" s="1"/>
      <c r="AM65" s="1"/>
      <c r="AN65" s="1"/>
      <c r="AO65" s="1"/>
      <c r="AP65" s="70" t="s">
        <v>9</v>
      </c>
      <c r="AQ65" s="181" t="s">
        <v>9</v>
      </c>
      <c r="AS65" s="4" t="str">
        <f>IFERROR(VLOOKUP(Table3[[#This Row],[Station '#]], $AV$3:$AW$150,2,FALSE),"")</f>
        <v/>
      </c>
      <c r="AU65" s="4" t="s">
        <v>647</v>
      </c>
      <c r="AV65" s="4">
        <v>95</v>
      </c>
      <c r="AW65" s="4">
        <v>51600</v>
      </c>
    </row>
    <row r="66" spans="1:49" ht="16.5" hidden="1" customHeight="1" x14ac:dyDescent="0.3">
      <c r="A66" s="69" t="s">
        <v>53</v>
      </c>
      <c r="B66" s="2" t="s">
        <v>55</v>
      </c>
      <c r="C66" s="1">
        <v>601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"/>
      <c r="S66" s="1">
        <v>6800</v>
      </c>
      <c r="T66" s="1">
        <v>5600</v>
      </c>
      <c r="U66" s="1">
        <v>8000</v>
      </c>
      <c r="V66" s="1">
        <v>6700</v>
      </c>
      <c r="W66" s="1">
        <v>8000</v>
      </c>
      <c r="X66" s="1">
        <v>7700</v>
      </c>
      <c r="Y66" s="1">
        <v>8300</v>
      </c>
      <c r="Z66" s="1">
        <v>7700</v>
      </c>
      <c r="AA66" s="1">
        <v>7000</v>
      </c>
      <c r="AB66" s="1">
        <v>6300</v>
      </c>
      <c r="AC66" s="1"/>
      <c r="AD66" s="1"/>
      <c r="AE66" s="1" t="s">
        <v>9</v>
      </c>
      <c r="AF66" s="1" t="s">
        <v>9</v>
      </c>
      <c r="AG66" s="1"/>
      <c r="AH66" s="1"/>
      <c r="AI66" s="1"/>
      <c r="AJ66" s="1"/>
      <c r="AK66" s="1"/>
      <c r="AL66" s="1"/>
      <c r="AM66" s="1"/>
      <c r="AN66" s="1"/>
      <c r="AO66" s="1"/>
      <c r="AP66" s="70" t="s">
        <v>9</v>
      </c>
      <c r="AQ66" s="181" t="s">
        <v>9</v>
      </c>
      <c r="AS66" s="4" t="str">
        <f>IFERROR(VLOOKUP(Table3[[#This Row],[Station '#]], $AV$3:$AW$150,2,FALSE),"")</f>
        <v/>
      </c>
      <c r="AU66" s="4" t="s">
        <v>647</v>
      </c>
      <c r="AV66" s="4">
        <v>96</v>
      </c>
      <c r="AW66" s="4">
        <v>41400</v>
      </c>
    </row>
    <row r="67" spans="1:49" ht="16.5" customHeight="1" x14ac:dyDescent="0.3">
      <c r="A67" s="69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"/>
      <c r="S67" s="1" t="s">
        <v>7</v>
      </c>
      <c r="T67" s="1" t="s">
        <v>9</v>
      </c>
      <c r="U67" s="1" t="s">
        <v>7</v>
      </c>
      <c r="V67" s="1" t="s">
        <v>9</v>
      </c>
      <c r="W67" s="1"/>
      <c r="X67" s="1"/>
      <c r="Y67" s="1"/>
      <c r="Z67" s="1"/>
      <c r="AA67" s="1"/>
      <c r="AB67" s="1"/>
      <c r="AC67" s="1"/>
      <c r="AD67" s="1"/>
      <c r="AE67" s="1" t="s">
        <v>9</v>
      </c>
      <c r="AF67" s="1" t="s">
        <v>9</v>
      </c>
      <c r="AG67" s="1"/>
      <c r="AH67" s="1"/>
      <c r="AI67" s="1"/>
      <c r="AJ67" s="1"/>
      <c r="AK67" s="1"/>
      <c r="AL67" s="1"/>
      <c r="AM67" s="1"/>
      <c r="AN67" s="1"/>
      <c r="AO67" s="1"/>
      <c r="AP67" s="70" t="s">
        <v>9</v>
      </c>
      <c r="AQ67" s="181" t="s">
        <v>9</v>
      </c>
      <c r="AS67" s="4" t="str">
        <f>IFERROR(VLOOKUP(Table3[[#This Row],[Station '#]], $AV$3:$AW$150,2,FALSE),"")</f>
        <v/>
      </c>
      <c r="AU67" s="4" t="s">
        <v>639</v>
      </c>
      <c r="AV67" s="4">
        <v>104</v>
      </c>
      <c r="AW67" s="4">
        <v>36900</v>
      </c>
    </row>
    <row r="68" spans="1:49" x14ac:dyDescent="0.3">
      <c r="A68" s="69" t="s">
        <v>56</v>
      </c>
      <c r="B68" s="2" t="s">
        <v>57</v>
      </c>
      <c r="C68" s="1">
        <v>231</v>
      </c>
      <c r="D68" s="2"/>
      <c r="E68" s="2" t="s">
        <v>7</v>
      </c>
      <c r="F68" s="2" t="s">
        <v>7</v>
      </c>
      <c r="G68" s="2"/>
      <c r="H68" s="2"/>
      <c r="I68" s="2">
        <v>3500</v>
      </c>
      <c r="J68" s="2">
        <v>4000</v>
      </c>
      <c r="K68" s="2">
        <v>3700</v>
      </c>
      <c r="L68" s="2">
        <v>4200</v>
      </c>
      <c r="M68" s="2">
        <v>3400</v>
      </c>
      <c r="N68" s="2">
        <v>4100</v>
      </c>
      <c r="O68" s="2">
        <v>3800</v>
      </c>
      <c r="P68" s="2">
        <v>4300</v>
      </c>
      <c r="Q68" s="2">
        <v>3600</v>
      </c>
      <c r="R68" s="1">
        <v>5000</v>
      </c>
      <c r="S68" s="1">
        <v>4800</v>
      </c>
      <c r="T68" s="1">
        <v>4500</v>
      </c>
      <c r="U68" s="1">
        <v>5200</v>
      </c>
      <c r="V68" s="1">
        <v>5300</v>
      </c>
      <c r="W68" s="1">
        <v>5700</v>
      </c>
      <c r="X68" s="1">
        <v>5200</v>
      </c>
      <c r="Y68" s="1">
        <v>5800</v>
      </c>
      <c r="Z68" s="1">
        <v>4900</v>
      </c>
      <c r="AA68" s="1">
        <v>5300</v>
      </c>
      <c r="AB68" s="1">
        <v>3800</v>
      </c>
      <c r="AC68" s="1"/>
      <c r="AD68" s="1"/>
      <c r="AE68" s="1" t="s">
        <v>9</v>
      </c>
      <c r="AF68" s="1" t="s">
        <v>9</v>
      </c>
      <c r="AG68" s="1"/>
      <c r="AH68" s="1"/>
      <c r="AI68" s="1"/>
      <c r="AJ68" s="1"/>
      <c r="AK68" s="1"/>
      <c r="AL68" s="1">
        <v>6100</v>
      </c>
      <c r="AM68" s="1"/>
      <c r="AN68" s="1"/>
      <c r="AO68" s="1"/>
      <c r="AP68" s="70">
        <v>6400</v>
      </c>
      <c r="AQ68" s="181" t="s">
        <v>9</v>
      </c>
      <c r="AS68" s="4" t="str">
        <f>IFERROR(VLOOKUP(Table3[[#This Row],[Station '#]], $AV$3:$AW$150,2,FALSE),"")</f>
        <v/>
      </c>
      <c r="AU68" s="4" t="s">
        <v>295</v>
      </c>
      <c r="AV68" s="4">
        <v>108</v>
      </c>
    </row>
    <row r="69" spans="1:49" x14ac:dyDescent="0.3">
      <c r="A69" s="69"/>
      <c r="B69" s="2"/>
      <c r="C69" s="1"/>
      <c r="D69" s="2"/>
      <c r="E69" s="2"/>
      <c r="F69" s="2"/>
      <c r="G69" s="2"/>
      <c r="H69" s="2"/>
      <c r="I69" s="2" t="s">
        <v>9</v>
      </c>
      <c r="J69" s="2" t="s">
        <v>9</v>
      </c>
      <c r="K69" s="2" t="s">
        <v>9</v>
      </c>
      <c r="L69" s="2"/>
      <c r="M69" s="2"/>
      <c r="N69" s="2"/>
      <c r="O69" s="2"/>
      <c r="P69" s="2"/>
      <c r="Q69" s="2"/>
      <c r="R69" s="1"/>
      <c r="S69" s="1" t="s">
        <v>7</v>
      </c>
      <c r="T69" s="1" t="s">
        <v>9</v>
      </c>
      <c r="U69" s="1" t="s">
        <v>7</v>
      </c>
      <c r="V69" s="1" t="s">
        <v>9</v>
      </c>
      <c r="W69" s="1"/>
      <c r="X69" s="1"/>
      <c r="Y69" s="1"/>
      <c r="Z69" s="1"/>
      <c r="AA69" s="1"/>
      <c r="AB69" s="1"/>
      <c r="AC69" s="1"/>
      <c r="AD69" s="1"/>
      <c r="AE69" s="1" t="s">
        <v>9</v>
      </c>
      <c r="AF69" s="1" t="s">
        <v>9</v>
      </c>
      <c r="AG69" s="1"/>
      <c r="AH69" s="1"/>
      <c r="AI69" s="1"/>
      <c r="AJ69" s="1"/>
      <c r="AK69" s="1"/>
      <c r="AL69" s="1"/>
      <c r="AM69" s="1"/>
      <c r="AN69" s="1"/>
      <c r="AO69" s="1"/>
      <c r="AP69" s="70" t="s">
        <v>9</v>
      </c>
      <c r="AQ69" s="181" t="s">
        <v>9</v>
      </c>
      <c r="AS69" s="4" t="str">
        <f>IFERROR(VLOOKUP(Table3[[#This Row],[Station '#]], $AV$3:$AW$150,2,FALSE),"")</f>
        <v/>
      </c>
      <c r="AU69" s="4" t="s">
        <v>647</v>
      </c>
      <c r="AV69" s="4">
        <v>109</v>
      </c>
      <c r="AW69" s="4">
        <v>56500</v>
      </c>
    </row>
    <row r="70" spans="1:49" x14ac:dyDescent="0.3">
      <c r="A70" s="69" t="s">
        <v>58</v>
      </c>
      <c r="B70" s="2" t="s">
        <v>59</v>
      </c>
      <c r="C70" s="1">
        <v>11</v>
      </c>
      <c r="D70" s="2"/>
      <c r="E70" s="2"/>
      <c r="F70" s="2"/>
      <c r="G70" s="2">
        <v>0</v>
      </c>
      <c r="H70" s="2">
        <v>5000</v>
      </c>
      <c r="I70" s="2" t="s">
        <v>9</v>
      </c>
      <c r="J70" s="2">
        <v>4800</v>
      </c>
      <c r="K70" s="2">
        <v>5200</v>
      </c>
      <c r="L70" s="2">
        <v>5200</v>
      </c>
      <c r="M70" s="2">
        <v>5200</v>
      </c>
      <c r="N70" s="2">
        <v>5100</v>
      </c>
      <c r="O70" s="2">
        <v>5200</v>
      </c>
      <c r="P70" s="2">
        <v>5400</v>
      </c>
      <c r="Q70" s="2">
        <v>5300</v>
      </c>
      <c r="R70" s="1">
        <v>5700</v>
      </c>
      <c r="S70" s="1">
        <v>5900</v>
      </c>
      <c r="T70" s="1">
        <v>6200</v>
      </c>
      <c r="U70" s="1">
        <v>6900</v>
      </c>
      <c r="V70" s="1">
        <v>7300</v>
      </c>
      <c r="W70" s="1">
        <v>8000</v>
      </c>
      <c r="X70" s="1">
        <v>8700</v>
      </c>
      <c r="Y70" s="1">
        <v>9900</v>
      </c>
      <c r="Z70" s="1">
        <v>9600</v>
      </c>
      <c r="AA70" s="1">
        <v>8000</v>
      </c>
      <c r="AB70" s="1">
        <v>8200</v>
      </c>
      <c r="AC70" s="1">
        <v>8400</v>
      </c>
      <c r="AD70" s="1">
        <v>8400</v>
      </c>
      <c r="AE70" s="1">
        <v>8900</v>
      </c>
      <c r="AF70" s="1">
        <v>8800</v>
      </c>
      <c r="AG70" s="1">
        <v>9000</v>
      </c>
      <c r="AH70" s="1">
        <v>9300</v>
      </c>
      <c r="AI70" s="1">
        <v>9800</v>
      </c>
      <c r="AJ70" s="1">
        <v>9800</v>
      </c>
      <c r="AK70" s="1">
        <v>10400</v>
      </c>
      <c r="AL70" s="1">
        <v>11400</v>
      </c>
      <c r="AM70" s="1">
        <v>11100</v>
      </c>
      <c r="AN70" s="1">
        <v>13100</v>
      </c>
      <c r="AO70" s="1">
        <v>13800</v>
      </c>
      <c r="AP70" s="70">
        <v>15100</v>
      </c>
      <c r="AQ70" s="181"/>
      <c r="AS70" s="4">
        <f>IFERROR(VLOOKUP(Table3[[#This Row],[Station '#]], $AV$3:$AW$150,2,FALSE),"")</f>
        <v>0</v>
      </c>
      <c r="AU70" s="4" t="s">
        <v>647</v>
      </c>
      <c r="AV70" s="4">
        <v>111</v>
      </c>
    </row>
    <row r="71" spans="1:49" x14ac:dyDescent="0.3">
      <c r="A71" s="69" t="s">
        <v>58</v>
      </c>
      <c r="B71" s="2" t="s">
        <v>414</v>
      </c>
      <c r="C71" s="1">
        <v>227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9</v>
      </c>
      <c r="AF71" s="1" t="s">
        <v>9</v>
      </c>
      <c r="AG71" s="1">
        <v>10600</v>
      </c>
      <c r="AH71" s="1"/>
      <c r="AI71" s="1">
        <v>9800</v>
      </c>
      <c r="AJ71" s="1"/>
      <c r="AK71" s="1">
        <v>9600</v>
      </c>
      <c r="AL71" s="1"/>
      <c r="AM71" s="1">
        <v>8600</v>
      </c>
      <c r="AN71" s="1"/>
      <c r="AO71" s="1">
        <v>7800</v>
      </c>
      <c r="AP71" s="70" t="s">
        <v>9</v>
      </c>
      <c r="AQ71" s="181">
        <v>12600</v>
      </c>
      <c r="AS71" s="4">
        <f>IFERROR(VLOOKUP(Table3[[#This Row],[Station '#]], $AV$3:$AW$150,2,FALSE),"")</f>
        <v>12600</v>
      </c>
      <c r="AU71" s="4" t="s">
        <v>648</v>
      </c>
      <c r="AV71" s="4">
        <v>112</v>
      </c>
      <c r="AW71" s="4">
        <v>18600</v>
      </c>
    </row>
    <row r="72" spans="1:49" x14ac:dyDescent="0.3">
      <c r="A72" s="69" t="s">
        <v>58</v>
      </c>
      <c r="B72" s="2" t="s">
        <v>60</v>
      </c>
      <c r="C72" s="1">
        <v>232</v>
      </c>
      <c r="D72" s="2"/>
      <c r="E72" s="2" t="s">
        <v>7</v>
      </c>
      <c r="F72" s="2" t="s">
        <v>7</v>
      </c>
      <c r="G72" s="2"/>
      <c r="H72" s="2"/>
      <c r="I72" s="2">
        <v>2000</v>
      </c>
      <c r="J72" s="2">
        <v>1800</v>
      </c>
      <c r="K72" s="2">
        <v>2400</v>
      </c>
      <c r="L72" s="2">
        <v>2000</v>
      </c>
      <c r="M72" s="2">
        <v>1900</v>
      </c>
      <c r="N72" s="2">
        <v>2100</v>
      </c>
      <c r="O72" s="2">
        <v>2300</v>
      </c>
      <c r="P72" s="2">
        <v>2500</v>
      </c>
      <c r="Q72" s="2">
        <v>3200</v>
      </c>
      <c r="R72" s="1">
        <v>3000</v>
      </c>
      <c r="S72" s="1">
        <v>3000</v>
      </c>
      <c r="T72" s="1">
        <v>2800</v>
      </c>
      <c r="U72" s="1">
        <v>3300</v>
      </c>
      <c r="V72" s="1">
        <v>3600</v>
      </c>
      <c r="W72" s="1">
        <v>4500</v>
      </c>
      <c r="X72" s="1">
        <v>5200</v>
      </c>
      <c r="Y72" s="1">
        <v>7400</v>
      </c>
      <c r="Z72" s="1">
        <v>7600</v>
      </c>
      <c r="AA72" s="1">
        <v>5900</v>
      </c>
      <c r="AB72" s="1">
        <v>5700</v>
      </c>
      <c r="AC72" s="1">
        <v>5700</v>
      </c>
      <c r="AD72" s="1"/>
      <c r="AE72" s="1" t="s">
        <v>9</v>
      </c>
      <c r="AF72" s="1" t="s">
        <v>9</v>
      </c>
      <c r="AG72" s="1">
        <v>7000</v>
      </c>
      <c r="AH72" s="1"/>
      <c r="AI72" s="1">
        <v>8600</v>
      </c>
      <c r="AJ72" s="1"/>
      <c r="AK72" s="1">
        <v>9200</v>
      </c>
      <c r="AL72" s="1"/>
      <c r="AM72" s="1">
        <v>10700</v>
      </c>
      <c r="AN72" s="1"/>
      <c r="AO72" s="1">
        <v>10600</v>
      </c>
      <c r="AP72" s="70" t="s">
        <v>9</v>
      </c>
      <c r="AQ72" s="181">
        <v>12100</v>
      </c>
      <c r="AS72" s="4">
        <f>IFERROR(VLOOKUP(Table3[[#This Row],[Station '#]], $AV$3:$AW$150,2,FALSE),"")</f>
        <v>12100</v>
      </c>
      <c r="AU72" s="4" t="s">
        <v>649</v>
      </c>
      <c r="AV72" s="4">
        <v>113</v>
      </c>
      <c r="AW72" s="4">
        <v>39500</v>
      </c>
    </row>
    <row r="73" spans="1:49" x14ac:dyDescent="0.3">
      <c r="A73" s="69"/>
      <c r="B73" s="2"/>
      <c r="C73" s="1"/>
      <c r="D73" s="2"/>
      <c r="E73" s="2"/>
      <c r="F73" s="2"/>
      <c r="G73" s="2"/>
      <c r="H73" s="2"/>
      <c r="I73" s="2" t="s">
        <v>9</v>
      </c>
      <c r="J73" s="2" t="s">
        <v>9</v>
      </c>
      <c r="K73" s="2" t="s">
        <v>9</v>
      </c>
      <c r="L73" s="2"/>
      <c r="M73" s="2"/>
      <c r="N73" s="2"/>
      <c r="O73" s="2"/>
      <c r="P73" s="2"/>
      <c r="Q73" s="2"/>
      <c r="R73" s="1"/>
      <c r="S73" s="1" t="s">
        <v>7</v>
      </c>
      <c r="T73" s="1" t="s">
        <v>9</v>
      </c>
      <c r="U73" s="1" t="s">
        <v>7</v>
      </c>
      <c r="V73" s="1" t="s">
        <v>9</v>
      </c>
      <c r="W73" s="1"/>
      <c r="X73" s="1"/>
      <c r="Y73" s="1"/>
      <c r="Z73" s="1"/>
      <c r="AA73" s="1"/>
      <c r="AB73" s="1"/>
      <c r="AC73" s="1"/>
      <c r="AD73" s="1"/>
      <c r="AE73" s="1" t="s">
        <v>9</v>
      </c>
      <c r="AF73" s="1" t="s">
        <v>9</v>
      </c>
      <c r="AG73" s="1"/>
      <c r="AH73" s="1"/>
      <c r="AI73" s="1"/>
      <c r="AJ73" s="1"/>
      <c r="AK73" s="1"/>
      <c r="AL73" s="1"/>
      <c r="AM73" s="1"/>
      <c r="AN73" s="1"/>
      <c r="AO73" s="1"/>
      <c r="AP73" s="70" t="s">
        <v>9</v>
      </c>
      <c r="AQ73" s="181" t="s">
        <v>9</v>
      </c>
      <c r="AS73" s="4" t="str">
        <f>IFERROR(VLOOKUP(Table3[[#This Row],[Station '#]], $AV$3:$AW$150,2,FALSE),"")</f>
        <v/>
      </c>
      <c r="AU73" s="4" t="s">
        <v>650</v>
      </c>
      <c r="AV73" s="4">
        <v>114</v>
      </c>
      <c r="AW73" s="4">
        <v>24800</v>
      </c>
    </row>
    <row r="74" spans="1:49" x14ac:dyDescent="0.3">
      <c r="A74" s="69" t="s">
        <v>61</v>
      </c>
      <c r="B74" s="2" t="s">
        <v>62</v>
      </c>
      <c r="C74" s="1">
        <v>233</v>
      </c>
      <c r="D74" s="2"/>
      <c r="E74" s="2">
        <v>1600</v>
      </c>
      <c r="F74" s="2">
        <v>1800</v>
      </c>
      <c r="G74" s="2">
        <v>2100</v>
      </c>
      <c r="H74" s="2">
        <v>2600</v>
      </c>
      <c r="I74" s="2">
        <v>3100</v>
      </c>
      <c r="J74" s="2">
        <v>3000</v>
      </c>
      <c r="K74" s="2">
        <v>3300</v>
      </c>
      <c r="L74" s="2">
        <v>3500</v>
      </c>
      <c r="M74" s="2">
        <v>3400</v>
      </c>
      <c r="N74" s="2">
        <v>3400</v>
      </c>
      <c r="O74" s="2">
        <v>3300</v>
      </c>
      <c r="P74" s="2">
        <v>3500</v>
      </c>
      <c r="Q74" s="2">
        <v>3800</v>
      </c>
      <c r="R74" s="1">
        <v>3700</v>
      </c>
      <c r="S74" s="1">
        <v>4100</v>
      </c>
      <c r="T74" s="1">
        <v>4300</v>
      </c>
      <c r="U74" s="1">
        <v>5600</v>
      </c>
      <c r="V74" s="1">
        <v>7600</v>
      </c>
      <c r="W74" s="1">
        <v>11600</v>
      </c>
      <c r="X74" s="1">
        <v>11800</v>
      </c>
      <c r="Y74" s="1">
        <v>12200</v>
      </c>
      <c r="Z74" s="1">
        <v>11800</v>
      </c>
      <c r="AA74" s="1">
        <v>12800</v>
      </c>
      <c r="AB74" s="1">
        <v>11300</v>
      </c>
      <c r="AC74" s="1">
        <v>11700</v>
      </c>
      <c r="AD74" s="1">
        <v>11100</v>
      </c>
      <c r="AE74" s="1" t="s">
        <v>9</v>
      </c>
      <c r="AF74" s="1">
        <v>12600</v>
      </c>
      <c r="AG74" s="1">
        <v>12600</v>
      </c>
      <c r="AH74" s="1">
        <v>13600</v>
      </c>
      <c r="AI74" s="1">
        <v>14800</v>
      </c>
      <c r="AJ74" s="1">
        <v>15300</v>
      </c>
      <c r="AK74" s="1">
        <v>15100</v>
      </c>
      <c r="AL74" s="1">
        <v>19100</v>
      </c>
      <c r="AM74" s="1">
        <v>16800</v>
      </c>
      <c r="AN74" s="1"/>
      <c r="AO74" s="1"/>
      <c r="AP74" s="70" t="s">
        <v>9</v>
      </c>
      <c r="AQ74" s="181">
        <v>33500</v>
      </c>
      <c r="AS74" s="4">
        <f>IFERROR(VLOOKUP(Table3[[#This Row],[Station '#]], $AV$3:$AW$150,2,FALSE),"")</f>
        <v>33500</v>
      </c>
      <c r="AU74" s="4" t="s">
        <v>651</v>
      </c>
      <c r="AV74" s="4">
        <v>115</v>
      </c>
      <c r="AW74" s="4">
        <v>17900</v>
      </c>
    </row>
    <row r="75" spans="1:49" x14ac:dyDescent="0.3">
      <c r="A75" s="69" t="s">
        <v>61</v>
      </c>
      <c r="B75" s="2" t="s">
        <v>63</v>
      </c>
      <c r="C75" s="1">
        <v>12</v>
      </c>
      <c r="D75" s="2"/>
      <c r="E75" s="2"/>
      <c r="F75" s="2"/>
      <c r="G75" s="2"/>
      <c r="H75" s="2"/>
      <c r="I75" s="2" t="s">
        <v>9</v>
      </c>
      <c r="J75" s="2">
        <v>1900</v>
      </c>
      <c r="K75" s="2">
        <v>2200</v>
      </c>
      <c r="L75" s="2">
        <v>2200</v>
      </c>
      <c r="M75" s="2">
        <v>2500</v>
      </c>
      <c r="N75" s="2">
        <v>2600</v>
      </c>
      <c r="O75" s="2">
        <v>2600</v>
      </c>
      <c r="P75" s="2">
        <v>2700</v>
      </c>
      <c r="Q75" s="2">
        <v>2900</v>
      </c>
      <c r="R75" s="1">
        <v>3200</v>
      </c>
      <c r="S75" s="1">
        <v>3300</v>
      </c>
      <c r="T75" s="1">
        <v>3400</v>
      </c>
      <c r="U75" s="1">
        <v>3800</v>
      </c>
      <c r="V75" s="1">
        <v>4300</v>
      </c>
      <c r="W75" s="1">
        <v>4600</v>
      </c>
      <c r="X75" s="1">
        <v>5900</v>
      </c>
      <c r="Y75" s="1">
        <v>6100</v>
      </c>
      <c r="Z75" s="1">
        <v>5800</v>
      </c>
      <c r="AA75" s="1">
        <v>5400</v>
      </c>
      <c r="AB75" s="1">
        <v>5500</v>
      </c>
      <c r="AC75" s="1">
        <v>5600</v>
      </c>
      <c r="AD75" s="1">
        <v>5300</v>
      </c>
      <c r="AE75" s="1">
        <v>5000</v>
      </c>
      <c r="AF75" s="1">
        <v>5200</v>
      </c>
      <c r="AG75" s="1">
        <v>6300</v>
      </c>
      <c r="AH75" s="1">
        <v>7000</v>
      </c>
      <c r="AI75" s="1">
        <v>7700</v>
      </c>
      <c r="AJ75" s="1">
        <v>8000</v>
      </c>
      <c r="AK75" s="1">
        <v>8300</v>
      </c>
      <c r="AL75" s="1">
        <v>8800</v>
      </c>
      <c r="AM75" s="1">
        <v>8600</v>
      </c>
      <c r="AN75" s="1">
        <v>10000</v>
      </c>
      <c r="AO75" s="1">
        <v>11500</v>
      </c>
      <c r="AP75" s="70">
        <v>13400</v>
      </c>
      <c r="AQ75" s="181">
        <v>13900</v>
      </c>
      <c r="AS75" s="4">
        <f>IFERROR(VLOOKUP(Table3[[#This Row],[Station '#]], $AV$3:$AW$150,2,FALSE),"")</f>
        <v>13900</v>
      </c>
      <c r="AU75" s="4" t="s">
        <v>651</v>
      </c>
      <c r="AV75" s="4">
        <v>116</v>
      </c>
      <c r="AW75" s="4">
        <v>20300</v>
      </c>
    </row>
    <row r="76" spans="1:49" x14ac:dyDescent="0.3">
      <c r="A76" s="69"/>
      <c r="B76" s="2"/>
      <c r="C76" s="1"/>
      <c r="D76" s="2"/>
      <c r="E76" s="2"/>
      <c r="F76" s="2"/>
      <c r="G76" s="2"/>
      <c r="H76" s="2"/>
      <c r="I76" s="2" t="s">
        <v>9</v>
      </c>
      <c r="J76" s="2" t="s">
        <v>9</v>
      </c>
      <c r="K76" s="2" t="s">
        <v>9</v>
      </c>
      <c r="L76" s="2"/>
      <c r="M76" s="2"/>
      <c r="N76" s="2"/>
      <c r="O76" s="2"/>
      <c r="P76" s="2"/>
      <c r="Q76" s="2"/>
      <c r="R76" s="1"/>
      <c r="S76" s="1" t="s">
        <v>7</v>
      </c>
      <c r="T76" s="1" t="s">
        <v>9</v>
      </c>
      <c r="U76" s="1" t="s">
        <v>7</v>
      </c>
      <c r="V76" s="1" t="s">
        <v>9</v>
      </c>
      <c r="W76" s="1"/>
      <c r="X76" s="1"/>
      <c r="Y76" s="1"/>
      <c r="Z76" s="1"/>
      <c r="AA76" s="1"/>
      <c r="AB76" s="1"/>
      <c r="AC76" s="1"/>
      <c r="AD76" s="1"/>
      <c r="AE76" s="1" t="s">
        <v>9</v>
      </c>
      <c r="AF76" s="1" t="s">
        <v>9</v>
      </c>
      <c r="AG76" s="1"/>
      <c r="AH76" s="1"/>
      <c r="AI76" s="1"/>
      <c r="AJ76" s="1"/>
      <c r="AK76" s="1"/>
      <c r="AL76" s="1"/>
      <c r="AM76" s="1"/>
      <c r="AN76" s="1"/>
      <c r="AO76" s="1"/>
      <c r="AP76" s="70" t="s">
        <v>9</v>
      </c>
      <c r="AQ76" s="181" t="s">
        <v>9</v>
      </c>
      <c r="AS76" s="4" t="str">
        <f>IFERROR(VLOOKUP(Table3[[#This Row],[Station '#]], $AV$3:$AW$150,2,FALSE),"")</f>
        <v/>
      </c>
      <c r="AU76" s="4" t="s">
        <v>652</v>
      </c>
      <c r="AV76" s="4">
        <v>117</v>
      </c>
      <c r="AW76" s="4">
        <v>20100</v>
      </c>
    </row>
    <row r="77" spans="1:49" ht="16.5" hidden="1" customHeight="1" x14ac:dyDescent="0.3">
      <c r="A77" s="69" t="s">
        <v>64</v>
      </c>
      <c r="B77" s="2" t="s">
        <v>65</v>
      </c>
      <c r="C77" s="1"/>
      <c r="D77" s="2"/>
      <c r="E77" s="2">
        <v>19700</v>
      </c>
      <c r="F77" s="2">
        <v>20300</v>
      </c>
      <c r="G77" s="2">
        <v>21400</v>
      </c>
      <c r="H77" s="2">
        <v>23200</v>
      </c>
      <c r="I77" s="2">
        <v>22600</v>
      </c>
      <c r="J77" s="2">
        <v>21800</v>
      </c>
      <c r="K77" s="2">
        <v>20000</v>
      </c>
      <c r="L77" s="2">
        <v>20900</v>
      </c>
      <c r="M77" s="2">
        <v>16600</v>
      </c>
      <c r="N77" s="2">
        <v>20600</v>
      </c>
      <c r="O77" s="2"/>
      <c r="P77" s="2"/>
      <c r="Q77" s="2"/>
      <c r="R77" s="1"/>
      <c r="S77" s="1" t="s">
        <v>7</v>
      </c>
      <c r="T77" s="1" t="s">
        <v>9</v>
      </c>
      <c r="U77" s="1" t="s">
        <v>7</v>
      </c>
      <c r="V77" s="1" t="s">
        <v>9</v>
      </c>
      <c r="W77" s="1"/>
      <c r="X77" s="1"/>
      <c r="Y77" s="1"/>
      <c r="Z77" s="1"/>
      <c r="AA77" s="1"/>
      <c r="AB77" s="1"/>
      <c r="AC77" s="1" t="e">
        <v>#N/A</v>
      </c>
      <c r="AD77" s="1" t="e">
        <v>#N/A</v>
      </c>
      <c r="AE77" s="1" t="s">
        <v>9</v>
      </c>
      <c r="AF77" s="1" t="e">
        <v>#N/A</v>
      </c>
      <c r="AG77" s="1" t="e">
        <v>#N/A</v>
      </c>
      <c r="AH77" s="1"/>
      <c r="AI77" s="1" t="e">
        <v>#N/A</v>
      </c>
      <c r="AJ77" s="1"/>
      <c r="AK77" s="1"/>
      <c r="AL77" s="1" t="e">
        <v>#N/A</v>
      </c>
      <c r="AM77" s="1" t="e">
        <v>#N/A</v>
      </c>
      <c r="AN77" s="1"/>
      <c r="AO77" s="1"/>
      <c r="AP77" s="70" t="s">
        <v>9</v>
      </c>
      <c r="AQ77" s="181" t="s">
        <v>9</v>
      </c>
      <c r="AS77" s="4" t="str">
        <f>IFERROR(VLOOKUP(Table3[[#This Row],[Station '#]], $AV$3:$AW$150,2,FALSE),"")</f>
        <v/>
      </c>
      <c r="AU77" s="4" t="s">
        <v>652</v>
      </c>
      <c r="AV77" s="4">
        <v>118</v>
      </c>
      <c r="AW77" s="4">
        <v>36800</v>
      </c>
    </row>
    <row r="78" spans="1:49" x14ac:dyDescent="0.3">
      <c r="A78" s="69" t="s">
        <v>428</v>
      </c>
      <c r="B78" s="2" t="s">
        <v>65</v>
      </c>
      <c r="C78" s="1">
        <v>41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25100</v>
      </c>
      <c r="P78" s="2">
        <v>28200</v>
      </c>
      <c r="Q78" s="2">
        <v>27700</v>
      </c>
      <c r="R78" s="1">
        <v>29000</v>
      </c>
      <c r="S78" s="1">
        <v>28300</v>
      </c>
      <c r="T78" s="1">
        <v>27700</v>
      </c>
      <c r="U78" s="1">
        <v>28700</v>
      </c>
      <c r="V78" s="1">
        <v>29200</v>
      </c>
      <c r="W78" s="1">
        <v>30800</v>
      </c>
      <c r="X78" s="1">
        <v>33600</v>
      </c>
      <c r="Y78" s="1">
        <v>34900</v>
      </c>
      <c r="Z78" s="1">
        <v>29300</v>
      </c>
      <c r="AA78" s="1">
        <v>25000</v>
      </c>
      <c r="AB78" s="1">
        <v>25900</v>
      </c>
      <c r="AC78" s="1">
        <v>26100</v>
      </c>
      <c r="AD78" s="1">
        <v>25500</v>
      </c>
      <c r="AE78" s="1">
        <v>24800</v>
      </c>
      <c r="AF78" s="1">
        <v>25100</v>
      </c>
      <c r="AG78" s="1">
        <v>27200</v>
      </c>
      <c r="AH78" s="1">
        <v>28000</v>
      </c>
      <c r="AI78" s="1"/>
      <c r="AJ78" s="1"/>
      <c r="AK78" s="1"/>
      <c r="AL78" s="1">
        <v>35600</v>
      </c>
      <c r="AM78" s="1">
        <v>33500</v>
      </c>
      <c r="AN78" s="1">
        <v>38200</v>
      </c>
      <c r="AO78" s="1">
        <v>41500</v>
      </c>
      <c r="AP78" s="70">
        <v>44300</v>
      </c>
      <c r="AQ78" s="181">
        <v>50400</v>
      </c>
      <c r="AS78" s="4">
        <f>IFERROR(VLOOKUP(Table3[[#This Row],[Station '#]], $AV$3:$AW$150,2,FALSE),"")</f>
        <v>50400</v>
      </c>
      <c r="AU78" s="4" t="s">
        <v>653</v>
      </c>
      <c r="AV78" s="4">
        <v>119</v>
      </c>
      <c r="AW78" s="4">
        <v>19400</v>
      </c>
    </row>
    <row r="79" spans="1:49" hidden="1" x14ac:dyDescent="0.3">
      <c r="A79" s="69" t="s">
        <v>428</v>
      </c>
      <c r="B79" s="2" t="s">
        <v>29</v>
      </c>
      <c r="C79" s="1">
        <v>77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>
        <v>22000</v>
      </c>
      <c r="AI79" s="1">
        <v>25500</v>
      </c>
      <c r="AJ79" s="1"/>
      <c r="AK79" s="1"/>
      <c r="AL79" s="1"/>
      <c r="AM79" s="1"/>
      <c r="AN79" s="1"/>
      <c r="AO79" s="1"/>
      <c r="AP79" s="70" t="s">
        <v>9</v>
      </c>
      <c r="AQ79" s="181" t="s">
        <v>9</v>
      </c>
      <c r="AS79" s="4" t="str">
        <f>IFERROR(VLOOKUP(Table3[[#This Row],[Station '#]], $AV$3:$AW$150,2,FALSE),"")</f>
        <v/>
      </c>
      <c r="AU79" s="4" t="s">
        <v>654</v>
      </c>
      <c r="AV79" s="4">
        <v>120</v>
      </c>
    </row>
    <row r="80" spans="1:49" ht="16.5" hidden="1" customHeight="1" x14ac:dyDescent="0.3">
      <c r="A80" s="69" t="s">
        <v>428</v>
      </c>
      <c r="B80" s="2" t="s">
        <v>66</v>
      </c>
      <c r="C80" s="1">
        <v>397</v>
      </c>
      <c r="D80" s="2"/>
      <c r="E80" s="2">
        <v>18400</v>
      </c>
      <c r="F80" s="2">
        <v>19700</v>
      </c>
      <c r="G80" s="2">
        <v>21500</v>
      </c>
      <c r="H80" s="2">
        <v>23500</v>
      </c>
      <c r="I80" s="2">
        <v>23300</v>
      </c>
      <c r="J80" s="2">
        <v>21600</v>
      </c>
      <c r="K80" s="2">
        <v>22400</v>
      </c>
      <c r="L80" s="2">
        <v>22500</v>
      </c>
      <c r="M80" s="2">
        <v>15200</v>
      </c>
      <c r="N80" s="2">
        <v>22100</v>
      </c>
      <c r="O80" s="2">
        <v>24600</v>
      </c>
      <c r="P80" s="2">
        <v>23300</v>
      </c>
      <c r="Q80" s="2">
        <v>25000</v>
      </c>
      <c r="R80" s="1">
        <v>26800</v>
      </c>
      <c r="S80" s="1">
        <v>24200</v>
      </c>
      <c r="T80" s="1">
        <v>25000</v>
      </c>
      <c r="U80" s="1">
        <v>25500</v>
      </c>
      <c r="V80" s="1">
        <v>26300</v>
      </c>
      <c r="W80" s="1">
        <v>26900</v>
      </c>
      <c r="X80" s="1">
        <v>27700</v>
      </c>
      <c r="Y80" s="1">
        <v>27900</v>
      </c>
      <c r="Z80" s="1">
        <v>24400</v>
      </c>
      <c r="AA80" s="1">
        <v>21600</v>
      </c>
      <c r="AB80" s="1">
        <v>22200</v>
      </c>
      <c r="AC80" s="1"/>
      <c r="AD80" s="1"/>
      <c r="AE80" s="1" t="s">
        <v>9</v>
      </c>
      <c r="AF80" s="1" t="s">
        <v>9</v>
      </c>
      <c r="AG80" s="1"/>
      <c r="AH80" s="1"/>
      <c r="AI80" s="1"/>
      <c r="AJ80" s="1"/>
      <c r="AK80" s="1"/>
      <c r="AL80" s="1"/>
      <c r="AM80" s="1"/>
      <c r="AN80" s="1"/>
      <c r="AO80" s="1"/>
      <c r="AP80" s="70" t="s">
        <v>9</v>
      </c>
      <c r="AQ80" s="181" t="s">
        <v>9</v>
      </c>
      <c r="AS80" s="4" t="str">
        <f>IFERROR(VLOOKUP(Table3[[#This Row],[Station '#]], $AV$3:$AW$150,2,FALSE),"")</f>
        <v/>
      </c>
      <c r="AU80" s="4" t="s">
        <v>655</v>
      </c>
      <c r="AV80" s="4">
        <v>121</v>
      </c>
      <c r="AW80" s="4">
        <v>55100</v>
      </c>
    </row>
    <row r="81" spans="1:49" ht="16.5" hidden="1" customHeight="1" x14ac:dyDescent="0.3">
      <c r="A81" s="69" t="s">
        <v>428</v>
      </c>
      <c r="B81" s="2" t="s">
        <v>67</v>
      </c>
      <c r="C81" s="1">
        <v>394</v>
      </c>
      <c r="D81" s="2"/>
      <c r="E81" s="2">
        <v>13400</v>
      </c>
      <c r="F81" s="2">
        <v>14100</v>
      </c>
      <c r="G81" s="2">
        <v>14300</v>
      </c>
      <c r="H81" s="2">
        <v>15800</v>
      </c>
      <c r="I81" s="2">
        <v>18100</v>
      </c>
      <c r="J81" s="2">
        <v>17200</v>
      </c>
      <c r="K81" s="2">
        <v>17700</v>
      </c>
      <c r="L81" s="2">
        <v>18900</v>
      </c>
      <c r="M81" s="2">
        <v>13600</v>
      </c>
      <c r="N81" s="2">
        <v>16500</v>
      </c>
      <c r="O81" s="2">
        <v>24200</v>
      </c>
      <c r="P81" s="2">
        <v>18200</v>
      </c>
      <c r="Q81" s="2">
        <v>17400</v>
      </c>
      <c r="R81" s="1">
        <v>17900</v>
      </c>
      <c r="S81" s="1">
        <v>15100</v>
      </c>
      <c r="T81" s="1">
        <v>16500</v>
      </c>
      <c r="U81" s="1">
        <v>16800</v>
      </c>
      <c r="V81" s="1">
        <v>17000</v>
      </c>
      <c r="W81" s="1">
        <v>18600</v>
      </c>
      <c r="X81" s="1">
        <v>22100</v>
      </c>
      <c r="Y81" s="1">
        <v>19500</v>
      </c>
      <c r="Z81" s="1">
        <v>17400</v>
      </c>
      <c r="AA81" s="1">
        <v>14600</v>
      </c>
      <c r="AB81" s="1">
        <v>13300</v>
      </c>
      <c r="AC81" s="1"/>
      <c r="AD81" s="1"/>
      <c r="AE81" s="1" t="s">
        <v>9</v>
      </c>
      <c r="AF81" s="1" t="s">
        <v>9</v>
      </c>
      <c r="AG81" s="1"/>
      <c r="AH81" s="1"/>
      <c r="AI81" s="1"/>
      <c r="AJ81" s="1"/>
      <c r="AK81" s="1"/>
      <c r="AL81" s="1"/>
      <c r="AM81" s="1"/>
      <c r="AN81" s="1"/>
      <c r="AO81" s="1"/>
      <c r="AP81" s="70" t="s">
        <v>9</v>
      </c>
      <c r="AQ81" s="181" t="s">
        <v>9</v>
      </c>
      <c r="AS81" s="4" t="str">
        <f>IFERROR(VLOOKUP(Table3[[#This Row],[Station '#]], $AV$3:$AW$150,2,FALSE),"")</f>
        <v/>
      </c>
      <c r="AU81" s="4" t="s">
        <v>656</v>
      </c>
      <c r="AV81" s="4">
        <v>122</v>
      </c>
      <c r="AW81" s="4">
        <v>48500</v>
      </c>
    </row>
    <row r="82" spans="1:49" hidden="1" x14ac:dyDescent="0.3">
      <c r="A82" s="69" t="s">
        <v>428</v>
      </c>
      <c r="B82" s="2" t="s">
        <v>382</v>
      </c>
      <c r="C82" s="1">
        <v>76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>
        <v>11500</v>
      </c>
      <c r="AI82" s="1">
        <v>12800</v>
      </c>
      <c r="AJ82" s="1">
        <v>13200</v>
      </c>
      <c r="AK82" s="1"/>
      <c r="AL82" s="1"/>
      <c r="AM82" s="1"/>
      <c r="AN82" s="1"/>
      <c r="AO82" s="1"/>
      <c r="AP82" s="70" t="s">
        <v>9</v>
      </c>
      <c r="AQ82" s="181" t="s">
        <v>9</v>
      </c>
      <c r="AS82" s="4" t="str">
        <f>IFERROR(VLOOKUP(Table3[[#This Row],[Station '#]], $AV$3:$AW$150,2,FALSE),"")</f>
        <v/>
      </c>
      <c r="AU82" s="4" t="s">
        <v>657</v>
      </c>
      <c r="AV82" s="4">
        <v>123</v>
      </c>
    </row>
    <row r="83" spans="1:49" ht="16.5" hidden="1" customHeight="1" x14ac:dyDescent="0.3">
      <c r="A83" s="69" t="s">
        <v>428</v>
      </c>
      <c r="B83" s="2" t="s">
        <v>68</v>
      </c>
      <c r="C83" s="1">
        <v>396</v>
      </c>
      <c r="D83" s="2"/>
      <c r="E83" s="2">
        <v>7100</v>
      </c>
      <c r="F83" s="2">
        <v>8000</v>
      </c>
      <c r="G83" s="2">
        <v>12800</v>
      </c>
      <c r="H83" s="2">
        <v>8500</v>
      </c>
      <c r="I83" s="2">
        <v>9700</v>
      </c>
      <c r="J83" s="2">
        <v>9200</v>
      </c>
      <c r="K83" s="2">
        <v>10400</v>
      </c>
      <c r="L83" s="2">
        <v>9000</v>
      </c>
      <c r="M83" s="2">
        <v>8200</v>
      </c>
      <c r="N83" s="2">
        <v>9500</v>
      </c>
      <c r="O83" s="2">
        <v>9400</v>
      </c>
      <c r="P83" s="2">
        <v>10300</v>
      </c>
      <c r="Q83" s="2">
        <v>9900</v>
      </c>
      <c r="R83" s="1">
        <v>9900</v>
      </c>
      <c r="S83" s="1">
        <v>9200</v>
      </c>
      <c r="T83" s="1">
        <v>7800</v>
      </c>
      <c r="U83" s="1">
        <v>9000</v>
      </c>
      <c r="V83" s="1">
        <v>8200</v>
      </c>
      <c r="W83" s="1">
        <v>9800</v>
      </c>
      <c r="X83" s="1">
        <v>9300</v>
      </c>
      <c r="Y83" s="1">
        <v>8300</v>
      </c>
      <c r="Z83" s="1">
        <v>7700</v>
      </c>
      <c r="AA83" s="1">
        <v>8500</v>
      </c>
      <c r="AB83" s="1">
        <v>7300</v>
      </c>
      <c r="AC83" s="1"/>
      <c r="AD83" s="1"/>
      <c r="AE83" s="1" t="s">
        <v>9</v>
      </c>
      <c r="AF83" s="1" t="s">
        <v>9</v>
      </c>
      <c r="AG83" s="1"/>
      <c r="AH83" s="1"/>
      <c r="AI83" s="1"/>
      <c r="AJ83" s="1"/>
      <c r="AK83" s="1"/>
      <c r="AL83" s="1"/>
      <c r="AM83" s="1"/>
      <c r="AN83" s="1"/>
      <c r="AO83" s="1"/>
      <c r="AP83" s="70" t="s">
        <v>9</v>
      </c>
      <c r="AQ83" s="181" t="s">
        <v>9</v>
      </c>
      <c r="AS83" s="4" t="str">
        <f>IFERROR(VLOOKUP(Table3[[#This Row],[Station '#]], $AV$3:$AW$150,2,FALSE),"")</f>
        <v/>
      </c>
      <c r="AU83" s="4" t="s">
        <v>657</v>
      </c>
      <c r="AV83" s="4">
        <v>124</v>
      </c>
      <c r="AW83" s="4">
        <v>25600</v>
      </c>
    </row>
    <row r="84" spans="1:49" x14ac:dyDescent="0.3">
      <c r="A84" s="69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"/>
      <c r="S84" s="1" t="s">
        <v>7</v>
      </c>
      <c r="T84" s="1" t="s">
        <v>9</v>
      </c>
      <c r="U84" s="1" t="s">
        <v>7</v>
      </c>
      <c r="V84" s="1" t="s">
        <v>9</v>
      </c>
      <c r="W84" s="1"/>
      <c r="X84" s="1"/>
      <c r="Y84" s="1"/>
      <c r="Z84" s="1"/>
      <c r="AA84" s="1"/>
      <c r="AB84" s="1"/>
      <c r="AC84" s="1"/>
      <c r="AD84" s="1"/>
      <c r="AE84" s="1" t="s">
        <v>9</v>
      </c>
      <c r="AF84" s="1" t="s">
        <v>9</v>
      </c>
      <c r="AG84" s="1"/>
      <c r="AH84" s="1"/>
      <c r="AI84" s="1"/>
      <c r="AJ84" s="1"/>
      <c r="AK84" s="1"/>
      <c r="AL84" s="1"/>
      <c r="AM84" s="1"/>
      <c r="AN84" s="1"/>
      <c r="AO84" s="1"/>
      <c r="AP84" s="70" t="s">
        <v>9</v>
      </c>
      <c r="AQ84" s="181" t="s">
        <v>9</v>
      </c>
      <c r="AS84" s="4" t="str">
        <f>IFERROR(VLOOKUP(Table3[[#This Row],[Station '#]], $AV$3:$AW$150,2,FALSE),"")</f>
        <v/>
      </c>
      <c r="AU84" s="4" t="s">
        <v>658</v>
      </c>
      <c r="AV84" s="4">
        <v>125</v>
      </c>
      <c r="AW84" s="4">
        <v>28800</v>
      </c>
    </row>
    <row r="85" spans="1:49" ht="15.75" customHeight="1" x14ac:dyDescent="0.3">
      <c r="A85" s="69" t="s">
        <v>69</v>
      </c>
      <c r="B85" s="2" t="s">
        <v>553</v>
      </c>
      <c r="C85" s="1">
        <v>114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>
        <v>20300</v>
      </c>
      <c r="AN85" s="1">
        <v>25300</v>
      </c>
      <c r="AO85" s="1">
        <v>25900</v>
      </c>
      <c r="AP85" s="70">
        <v>25200</v>
      </c>
      <c r="AQ85" s="181">
        <v>24800</v>
      </c>
      <c r="AS85" s="4">
        <f>IFERROR(VLOOKUP(Table3[[#This Row],[Station '#]], $AV$3:$AW$150,2,FALSE),"")</f>
        <v>24800</v>
      </c>
      <c r="AU85" s="4" t="s">
        <v>659</v>
      </c>
      <c r="AV85" s="4">
        <v>126</v>
      </c>
      <c r="AW85" s="4">
        <v>35700</v>
      </c>
    </row>
    <row r="86" spans="1:49" x14ac:dyDescent="0.3">
      <c r="A86" s="69" t="s">
        <v>69</v>
      </c>
      <c r="B86" s="2" t="s">
        <v>70</v>
      </c>
      <c r="C86" s="1">
        <v>13</v>
      </c>
      <c r="D86" s="2"/>
      <c r="E86" s="2"/>
      <c r="F86" s="2"/>
      <c r="G86" s="2"/>
      <c r="H86" s="2"/>
      <c r="I86" s="2">
        <v>15700</v>
      </c>
      <c r="J86" s="2">
        <v>17000</v>
      </c>
      <c r="K86" s="2">
        <v>18400</v>
      </c>
      <c r="L86" s="2">
        <v>18400</v>
      </c>
      <c r="M86" s="2">
        <v>21200</v>
      </c>
      <c r="N86" s="2">
        <v>22000</v>
      </c>
      <c r="O86" s="2">
        <v>22600</v>
      </c>
      <c r="P86" s="2">
        <v>22500</v>
      </c>
      <c r="Q86" s="2">
        <v>21800</v>
      </c>
      <c r="R86" s="1">
        <v>23400</v>
      </c>
      <c r="S86" s="1">
        <v>22900</v>
      </c>
      <c r="T86" s="1">
        <v>23900</v>
      </c>
      <c r="U86" s="1">
        <v>22100</v>
      </c>
      <c r="V86" s="1">
        <v>22200</v>
      </c>
      <c r="W86" s="1">
        <v>27100</v>
      </c>
      <c r="X86" s="1">
        <v>28800</v>
      </c>
      <c r="Y86" s="1">
        <v>30100</v>
      </c>
      <c r="Z86" s="1">
        <v>28200</v>
      </c>
      <c r="AA86" s="1">
        <v>25900</v>
      </c>
      <c r="AB86" s="1">
        <v>26800</v>
      </c>
      <c r="AC86" s="1">
        <v>26200</v>
      </c>
      <c r="AD86" s="1">
        <v>26700</v>
      </c>
      <c r="AE86" s="1">
        <v>25000</v>
      </c>
      <c r="AF86" s="1">
        <v>26400</v>
      </c>
      <c r="AG86" s="1">
        <v>27700</v>
      </c>
      <c r="AH86" s="1">
        <v>28800</v>
      </c>
      <c r="AI86" s="1">
        <v>29700</v>
      </c>
      <c r="AJ86" s="1">
        <v>28200</v>
      </c>
      <c r="AK86" s="1">
        <v>29600</v>
      </c>
      <c r="AL86" s="1">
        <v>30400</v>
      </c>
      <c r="AM86" s="1">
        <v>27700</v>
      </c>
      <c r="AN86" s="1">
        <v>31100</v>
      </c>
      <c r="AO86" s="1">
        <v>31600</v>
      </c>
      <c r="AP86" s="70">
        <v>30500</v>
      </c>
      <c r="AQ86" s="181">
        <v>29800</v>
      </c>
      <c r="AS86" s="4">
        <f>IFERROR(VLOOKUP(Table3[[#This Row],[Station '#]], $AV$3:$AW$150,2,FALSE),"")</f>
        <v>29800</v>
      </c>
      <c r="AU86" s="4" t="s">
        <v>647</v>
      </c>
      <c r="AV86" s="4">
        <v>128</v>
      </c>
      <c r="AW86" s="4">
        <v>52400</v>
      </c>
    </row>
    <row r="87" spans="1:49" x14ac:dyDescent="0.3">
      <c r="A87" s="69" t="s">
        <v>69</v>
      </c>
      <c r="B87" s="2" t="s">
        <v>674</v>
      </c>
      <c r="C87" s="1">
        <v>2112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>
        <v>44600</v>
      </c>
      <c r="AP87" s="70">
        <v>46100</v>
      </c>
      <c r="AQ87" s="181">
        <v>45700</v>
      </c>
      <c r="AS87" s="4">
        <f>IFERROR(VLOOKUP(Table3[[#This Row],[Station '#]], $AV$3:$AW$150,2,FALSE),"")</f>
        <v>45700</v>
      </c>
      <c r="AU87" s="4" t="s">
        <v>647</v>
      </c>
      <c r="AV87" s="4">
        <v>129</v>
      </c>
    </row>
    <row r="88" spans="1:49" hidden="1" x14ac:dyDescent="0.3">
      <c r="A88" s="69" t="s">
        <v>69</v>
      </c>
      <c r="B88" s="2" t="s">
        <v>71</v>
      </c>
      <c r="C88" s="1">
        <v>56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">
        <v>39600</v>
      </c>
      <c r="S88" s="1">
        <v>41000</v>
      </c>
      <c r="T88" s="1" t="s">
        <v>9</v>
      </c>
      <c r="U88" s="1" t="s">
        <v>7</v>
      </c>
      <c r="V88" s="1">
        <v>41200</v>
      </c>
      <c r="W88" s="1">
        <v>48800</v>
      </c>
      <c r="X88" s="1">
        <v>54200</v>
      </c>
      <c r="Y88" s="1">
        <v>54000</v>
      </c>
      <c r="Z88" s="1">
        <v>51000</v>
      </c>
      <c r="AA88" s="1">
        <v>31900</v>
      </c>
      <c r="AB88" s="1">
        <v>31800</v>
      </c>
      <c r="AC88" s="1">
        <v>38500</v>
      </c>
      <c r="AD88" s="1">
        <v>40800</v>
      </c>
      <c r="AE88" s="1">
        <v>40100</v>
      </c>
      <c r="AF88" s="1">
        <v>44800</v>
      </c>
      <c r="AG88" s="1">
        <v>44100</v>
      </c>
      <c r="AH88" s="1"/>
      <c r="AI88" s="1"/>
      <c r="AJ88" s="1"/>
      <c r="AK88" s="1"/>
      <c r="AL88" s="1"/>
      <c r="AM88" s="1"/>
      <c r="AN88" s="1"/>
      <c r="AO88" s="1"/>
      <c r="AP88" s="70" t="s">
        <v>9</v>
      </c>
      <c r="AQ88" s="181" t="s">
        <v>9</v>
      </c>
      <c r="AS88" s="4" t="str">
        <f>IFERROR(VLOOKUP(Table3[[#This Row],[Station '#]], $AV$3:$AW$150,2,FALSE),"")</f>
        <v/>
      </c>
      <c r="AU88" s="4" t="s">
        <v>660</v>
      </c>
      <c r="AV88" s="4">
        <v>130</v>
      </c>
      <c r="AW88" s="4">
        <v>40100</v>
      </c>
    </row>
    <row r="89" spans="1:49" ht="16.5" hidden="1" customHeight="1" x14ac:dyDescent="0.3">
      <c r="A89" s="69" t="s">
        <v>69</v>
      </c>
      <c r="B89" s="2" t="s">
        <v>72</v>
      </c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">
        <v>27900</v>
      </c>
      <c r="S89" s="1">
        <v>29300</v>
      </c>
      <c r="T89" s="1" t="s">
        <v>9</v>
      </c>
      <c r="U89" s="1" t="s">
        <v>7</v>
      </c>
      <c r="V89" s="1" t="s">
        <v>9</v>
      </c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 t="e">
        <v>#N/A</v>
      </c>
      <c r="AM89" s="1" t="e">
        <v>#N/A</v>
      </c>
      <c r="AN89" s="1"/>
      <c r="AO89" s="1"/>
      <c r="AP89" s="70" t="s">
        <v>9</v>
      </c>
      <c r="AQ89" s="181" t="s">
        <v>9</v>
      </c>
      <c r="AS89" s="4" t="str">
        <f>IFERROR(VLOOKUP(Table3[[#This Row],[Station '#]], $AV$3:$AW$150,2,FALSE),"")</f>
        <v/>
      </c>
      <c r="AU89" s="4" t="s">
        <v>660</v>
      </c>
      <c r="AV89" s="4">
        <v>131</v>
      </c>
      <c r="AW89" s="4">
        <v>31000</v>
      </c>
    </row>
    <row r="90" spans="1:49" ht="16.5" hidden="1" customHeight="1" x14ac:dyDescent="0.3">
      <c r="A90" s="69" t="s">
        <v>69</v>
      </c>
      <c r="B90" s="2" t="s">
        <v>73</v>
      </c>
      <c r="C90" s="1"/>
      <c r="D90" s="2">
        <v>39500</v>
      </c>
      <c r="E90" s="2">
        <v>45400</v>
      </c>
      <c r="F90" s="2">
        <v>46600</v>
      </c>
      <c r="G90" s="2">
        <v>30100</v>
      </c>
      <c r="H90" s="2">
        <v>31800</v>
      </c>
      <c r="I90" s="2">
        <v>40400</v>
      </c>
      <c r="J90" s="2">
        <v>49600</v>
      </c>
      <c r="K90" s="2">
        <v>45600</v>
      </c>
      <c r="L90" s="2">
        <v>49500</v>
      </c>
      <c r="M90" s="2">
        <v>47000</v>
      </c>
      <c r="N90" s="2">
        <v>45500</v>
      </c>
      <c r="O90" s="2">
        <v>44800</v>
      </c>
      <c r="P90" s="2"/>
      <c r="Q90" s="2"/>
      <c r="R90" s="1"/>
      <c r="S90" s="1"/>
      <c r="T90" s="1" t="s">
        <v>9</v>
      </c>
      <c r="U90" s="1" t="s">
        <v>7</v>
      </c>
      <c r="V90" s="1" t="s">
        <v>9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 t="e">
        <v>#N/A</v>
      </c>
      <c r="AM90" s="1" t="e">
        <v>#N/A</v>
      </c>
      <c r="AN90" s="1"/>
      <c r="AO90" s="1"/>
      <c r="AP90" s="70" t="s">
        <v>9</v>
      </c>
      <c r="AQ90" s="181" t="s">
        <v>9</v>
      </c>
      <c r="AS90" s="4" t="str">
        <f>IFERROR(VLOOKUP(Table3[[#This Row],[Station '#]], $AV$3:$AW$150,2,FALSE),"")</f>
        <v/>
      </c>
      <c r="AU90" s="4" t="s">
        <v>660</v>
      </c>
      <c r="AV90" s="4">
        <v>132</v>
      </c>
    </row>
    <row r="91" spans="1:49" hidden="1" x14ac:dyDescent="0.3">
      <c r="A91" s="69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"/>
      <c r="S91" s="1" t="s">
        <v>7</v>
      </c>
      <c r="T91" s="1" t="s">
        <v>9</v>
      </c>
      <c r="U91" s="1" t="s">
        <v>7</v>
      </c>
      <c r="V91" s="1" t="s">
        <v>9</v>
      </c>
      <c r="W91" s="1"/>
      <c r="X91" s="1"/>
      <c r="Y91" s="1"/>
      <c r="Z91" s="1"/>
      <c r="AA91" s="1"/>
      <c r="AB91" s="1"/>
      <c r="AC91" s="1"/>
      <c r="AD91" s="1"/>
      <c r="AE91" s="1" t="s">
        <v>9</v>
      </c>
      <c r="AF91" s="1" t="s">
        <v>9</v>
      </c>
      <c r="AG91" s="1"/>
      <c r="AH91" s="1"/>
      <c r="AI91" s="1"/>
      <c r="AJ91" s="1"/>
      <c r="AK91" s="1"/>
      <c r="AL91" s="1"/>
      <c r="AM91" s="1"/>
      <c r="AN91" s="1"/>
      <c r="AO91" s="1"/>
      <c r="AP91" s="70" t="s">
        <v>9</v>
      </c>
      <c r="AQ91" s="181" t="s">
        <v>9</v>
      </c>
      <c r="AS91" s="4" t="str">
        <f>IFERROR(VLOOKUP(Table3[[#This Row],[Station '#]], $AV$3:$AW$150,2,FALSE),"")</f>
        <v/>
      </c>
      <c r="AU91" s="4" t="s">
        <v>792</v>
      </c>
      <c r="AV91" s="4">
        <v>133</v>
      </c>
      <c r="AW91" s="4">
        <v>15400</v>
      </c>
    </row>
    <row r="92" spans="1:49" hidden="1" x14ac:dyDescent="0.3">
      <c r="A92" s="69" t="s">
        <v>74</v>
      </c>
      <c r="B92" s="2" t="s">
        <v>415</v>
      </c>
      <c r="C92" s="1">
        <v>234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44100</v>
      </c>
      <c r="O92" s="2">
        <v>45100</v>
      </c>
      <c r="P92" s="2">
        <v>46100</v>
      </c>
      <c r="Q92" s="2">
        <v>35100</v>
      </c>
      <c r="R92" s="1">
        <v>36000</v>
      </c>
      <c r="S92" s="1">
        <v>37400</v>
      </c>
      <c r="T92" s="1">
        <v>39700</v>
      </c>
      <c r="U92" s="1">
        <v>41200</v>
      </c>
      <c r="V92" s="1">
        <v>43300</v>
      </c>
      <c r="W92" s="1">
        <v>45700</v>
      </c>
      <c r="X92" s="1">
        <v>47900</v>
      </c>
      <c r="Y92" s="1">
        <v>48400</v>
      </c>
      <c r="Z92" s="1">
        <v>47500</v>
      </c>
      <c r="AA92" s="1"/>
      <c r="AB92" s="1"/>
      <c r="AC92" s="1">
        <v>39700</v>
      </c>
      <c r="AD92" s="1"/>
      <c r="AE92" s="1" t="s">
        <v>9</v>
      </c>
      <c r="AF92" s="1">
        <v>45600</v>
      </c>
      <c r="AG92" s="1">
        <v>51600</v>
      </c>
      <c r="AH92" s="1"/>
      <c r="AI92" s="1"/>
      <c r="AJ92" s="1"/>
      <c r="AK92" s="1"/>
      <c r="AL92" s="1"/>
      <c r="AM92" s="1"/>
      <c r="AN92" s="1"/>
      <c r="AO92" s="1"/>
      <c r="AP92" s="70" t="s">
        <v>9</v>
      </c>
      <c r="AQ92" s="181" t="s">
        <v>9</v>
      </c>
      <c r="AS92" s="4" t="str">
        <f>IFERROR(VLOOKUP(Table3[[#This Row],[Station '#]], $AV$3:$AW$150,2,FALSE),"")</f>
        <v/>
      </c>
      <c r="AU92" s="4" t="s">
        <v>661</v>
      </c>
      <c r="AV92" s="4">
        <v>200</v>
      </c>
      <c r="AW92" s="4">
        <v>15100</v>
      </c>
    </row>
    <row r="93" spans="1:49" x14ac:dyDescent="0.3">
      <c r="A93" s="69" t="s">
        <v>74</v>
      </c>
      <c r="B93" s="2" t="s">
        <v>440</v>
      </c>
      <c r="C93" s="1">
        <v>122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>
        <v>44000</v>
      </c>
      <c r="AI93" s="1">
        <v>42600</v>
      </c>
      <c r="AJ93" s="1">
        <v>42000</v>
      </c>
      <c r="AK93" s="1">
        <v>43100</v>
      </c>
      <c r="AL93" s="1">
        <v>47800</v>
      </c>
      <c r="AM93" s="1">
        <v>43400</v>
      </c>
      <c r="AN93" s="1">
        <v>49700</v>
      </c>
      <c r="AO93" s="1">
        <v>49400</v>
      </c>
      <c r="AP93" s="70">
        <v>48800</v>
      </c>
      <c r="AQ93" s="181">
        <v>48500</v>
      </c>
      <c r="AS93" s="4">
        <f>IFERROR(VLOOKUP(Table3[[#This Row],[Station '#]], $AV$3:$AW$150,2,FALSE),"")</f>
        <v>48500</v>
      </c>
      <c r="AU93" s="4" t="s">
        <v>686</v>
      </c>
      <c r="AV93" s="4">
        <v>203</v>
      </c>
      <c r="AW93" s="4">
        <v>11600</v>
      </c>
    </row>
    <row r="94" spans="1:49" x14ac:dyDescent="0.3">
      <c r="A94" s="69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 t="s">
        <v>9</v>
      </c>
      <c r="AF94" s="1" t="s">
        <v>9</v>
      </c>
      <c r="AG94" s="1"/>
      <c r="AH94" s="1"/>
      <c r="AI94" s="1"/>
      <c r="AJ94" s="1"/>
      <c r="AK94" s="1"/>
      <c r="AL94" s="1"/>
      <c r="AM94" s="1"/>
      <c r="AN94" s="1"/>
      <c r="AO94" s="1"/>
      <c r="AP94" s="70" t="s">
        <v>9</v>
      </c>
      <c r="AQ94" s="181" t="s">
        <v>9</v>
      </c>
      <c r="AS94" s="4" t="str">
        <f>IFERROR(VLOOKUP(Table3[[#This Row],[Station '#]], $AV$3:$AW$150,2,FALSE),"")</f>
        <v/>
      </c>
      <c r="AU94" s="4" t="s">
        <v>662</v>
      </c>
      <c r="AV94" s="4">
        <v>204</v>
      </c>
      <c r="AW94" s="4">
        <v>29200</v>
      </c>
    </row>
    <row r="95" spans="1:49" ht="16.5" hidden="1" customHeight="1" x14ac:dyDescent="0.3">
      <c r="A95" s="69" t="s">
        <v>75</v>
      </c>
      <c r="B95" s="2" t="s">
        <v>76</v>
      </c>
      <c r="C95" s="1">
        <v>319</v>
      </c>
      <c r="D95" s="2"/>
      <c r="E95" s="2"/>
      <c r="F95" s="2"/>
      <c r="G95" s="2"/>
      <c r="H95" s="2"/>
      <c r="I95" s="2">
        <v>7000</v>
      </c>
      <c r="J95" s="2">
        <v>6600</v>
      </c>
      <c r="K95" s="2">
        <v>6300</v>
      </c>
      <c r="L95" s="2">
        <v>6000</v>
      </c>
      <c r="M95" s="2">
        <v>6500</v>
      </c>
      <c r="N95" s="2">
        <v>6200</v>
      </c>
      <c r="O95" s="2">
        <v>6500</v>
      </c>
      <c r="P95" s="2">
        <v>6400</v>
      </c>
      <c r="Q95" s="2"/>
      <c r="R95" s="1">
        <v>6400</v>
      </c>
      <c r="S95" s="1">
        <v>6300</v>
      </c>
      <c r="T95" s="1">
        <v>6300</v>
      </c>
      <c r="U95" s="1">
        <v>5900</v>
      </c>
      <c r="V95" s="1">
        <v>5700</v>
      </c>
      <c r="W95" s="1">
        <v>5800</v>
      </c>
      <c r="X95" s="1">
        <v>5800</v>
      </c>
      <c r="Y95" s="1">
        <v>6000</v>
      </c>
      <c r="Z95" s="1">
        <v>6500</v>
      </c>
      <c r="AA95" s="1">
        <v>6500</v>
      </c>
      <c r="AB95" s="1">
        <v>4600</v>
      </c>
      <c r="AC95" s="1">
        <v>4700</v>
      </c>
      <c r="AD95" s="1"/>
      <c r="AE95" s="1" t="s">
        <v>9</v>
      </c>
      <c r="AF95" s="1" t="s">
        <v>9</v>
      </c>
      <c r="AG95" s="1"/>
      <c r="AH95" s="1"/>
      <c r="AI95" s="1"/>
      <c r="AJ95" s="1"/>
      <c r="AK95" s="1"/>
      <c r="AL95" s="1"/>
      <c r="AM95" s="1"/>
      <c r="AN95" s="1"/>
      <c r="AO95" s="1"/>
      <c r="AP95" s="70" t="s">
        <v>9</v>
      </c>
      <c r="AQ95" s="181" t="s">
        <v>9</v>
      </c>
      <c r="AS95" s="4" t="str">
        <f>IFERROR(VLOOKUP(Table3[[#This Row],[Station '#]], $AV$3:$AW$150,2,FALSE),"")</f>
        <v/>
      </c>
      <c r="AU95" s="4" t="s">
        <v>662</v>
      </c>
      <c r="AV95" s="4">
        <v>205</v>
      </c>
      <c r="AW95" s="4">
        <v>20700</v>
      </c>
    </row>
    <row r="96" spans="1:49" ht="16.5" hidden="1" customHeight="1" x14ac:dyDescent="0.3">
      <c r="A96" s="69"/>
      <c r="B96" s="2"/>
      <c r="C96" s="1"/>
      <c r="D96" s="2"/>
      <c r="E96" s="2"/>
      <c r="F96" s="2"/>
      <c r="G96" s="2"/>
      <c r="H96" s="2"/>
      <c r="I96" s="2" t="s">
        <v>9</v>
      </c>
      <c r="J96" s="2" t="s">
        <v>9</v>
      </c>
      <c r="K96" s="2" t="s">
        <v>9</v>
      </c>
      <c r="L96" s="2"/>
      <c r="M96" s="2"/>
      <c r="N96" s="2"/>
      <c r="O96" s="2"/>
      <c r="P96" s="2"/>
      <c r="Q96" s="2"/>
      <c r="R96" s="1"/>
      <c r="S96" s="1" t="s">
        <v>7</v>
      </c>
      <c r="T96" s="1" t="s">
        <v>9</v>
      </c>
      <c r="U96" s="1" t="s">
        <v>7</v>
      </c>
      <c r="V96" s="1" t="s">
        <v>9</v>
      </c>
      <c r="W96" s="1"/>
      <c r="X96" s="1"/>
      <c r="Y96" s="1"/>
      <c r="Z96" s="1"/>
      <c r="AA96" s="1"/>
      <c r="AB96" s="1"/>
      <c r="AC96" s="1"/>
      <c r="AD96" s="1"/>
      <c r="AE96" s="1" t="s">
        <v>9</v>
      </c>
      <c r="AF96" s="1" t="s">
        <v>9</v>
      </c>
      <c r="AG96" s="1"/>
      <c r="AH96" s="1"/>
      <c r="AI96" s="1"/>
      <c r="AJ96" s="1"/>
      <c r="AK96" s="1"/>
      <c r="AL96" s="1"/>
      <c r="AM96" s="1"/>
      <c r="AN96" s="1"/>
      <c r="AO96" s="1"/>
      <c r="AP96" s="70" t="s">
        <v>9</v>
      </c>
      <c r="AQ96" s="181" t="s">
        <v>9</v>
      </c>
      <c r="AS96" s="4" t="str">
        <f>IFERROR(VLOOKUP(Table3[[#This Row],[Station '#]], $AV$3:$AW$150,2,FALSE),"")</f>
        <v/>
      </c>
      <c r="AU96" s="4" t="s">
        <v>662</v>
      </c>
      <c r="AV96" s="4">
        <v>206</v>
      </c>
      <c r="AW96" s="4">
        <v>6000</v>
      </c>
    </row>
    <row r="97" spans="1:49" x14ac:dyDescent="0.3">
      <c r="A97" s="69" t="s">
        <v>421</v>
      </c>
      <c r="B97" s="2" t="s">
        <v>77</v>
      </c>
      <c r="C97" s="1">
        <v>486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>
        <v>2100</v>
      </c>
      <c r="Q97" s="2">
        <v>2300</v>
      </c>
      <c r="R97" s="1">
        <v>2800</v>
      </c>
      <c r="S97" s="1">
        <v>2600</v>
      </c>
      <c r="T97" s="1">
        <v>1300</v>
      </c>
      <c r="U97" s="1">
        <v>3400</v>
      </c>
      <c r="V97" s="1">
        <v>3400</v>
      </c>
      <c r="W97" s="1">
        <v>3800</v>
      </c>
      <c r="X97" s="1">
        <v>4100</v>
      </c>
      <c r="Y97" s="1">
        <v>5200</v>
      </c>
      <c r="Z97" s="1">
        <v>5400</v>
      </c>
      <c r="AA97" s="1">
        <v>4700</v>
      </c>
      <c r="AB97" s="1">
        <v>4700</v>
      </c>
      <c r="AC97" s="1">
        <v>5400</v>
      </c>
      <c r="AD97" s="1"/>
      <c r="AE97" s="1" t="s">
        <v>9</v>
      </c>
      <c r="AF97" s="1" t="s">
        <v>9</v>
      </c>
      <c r="AG97" s="1">
        <v>5700</v>
      </c>
      <c r="AH97" s="1"/>
      <c r="AI97" s="1">
        <v>5800</v>
      </c>
      <c r="AJ97" s="1"/>
      <c r="AK97" s="1">
        <v>5500</v>
      </c>
      <c r="AL97" s="1"/>
      <c r="AM97" s="1">
        <v>6700</v>
      </c>
      <c r="AN97" s="1"/>
      <c r="AO97" s="1">
        <v>7100</v>
      </c>
      <c r="AP97" s="70" t="s">
        <v>9</v>
      </c>
      <c r="AQ97" s="181">
        <v>8800</v>
      </c>
      <c r="AS97" s="4">
        <f>IFERROR(VLOOKUP(Table3[[#This Row],[Station '#]], $AV$3:$AW$150,2,FALSE),"")</f>
        <v>8800</v>
      </c>
      <c r="AU97" s="4" t="s">
        <v>58</v>
      </c>
      <c r="AV97" s="4">
        <v>227</v>
      </c>
      <c r="AW97" s="4">
        <v>12600</v>
      </c>
    </row>
    <row r="98" spans="1:49" x14ac:dyDescent="0.3">
      <c r="A98" s="69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1"/>
      <c r="S98" s="1" t="s">
        <v>7</v>
      </c>
      <c r="T98" s="1" t="s">
        <v>9</v>
      </c>
      <c r="U98" s="1" t="s">
        <v>7</v>
      </c>
      <c r="V98" s="1" t="s">
        <v>9</v>
      </c>
      <c r="W98" s="1"/>
      <c r="X98" s="1"/>
      <c r="Y98" s="1"/>
      <c r="Z98" s="1"/>
      <c r="AA98" s="1"/>
      <c r="AB98" s="1"/>
      <c r="AC98" s="1"/>
      <c r="AD98" s="1"/>
      <c r="AE98" s="1" t="s">
        <v>9</v>
      </c>
      <c r="AF98" s="1" t="s">
        <v>9</v>
      </c>
      <c r="AG98" s="1"/>
      <c r="AH98" s="1"/>
      <c r="AI98" s="1"/>
      <c r="AJ98" s="1"/>
      <c r="AK98" s="1"/>
      <c r="AL98" s="1"/>
      <c r="AM98" s="1"/>
      <c r="AN98" s="1"/>
      <c r="AO98" s="1"/>
      <c r="AP98" s="70" t="s">
        <v>9</v>
      </c>
      <c r="AQ98" s="181" t="s">
        <v>9</v>
      </c>
      <c r="AS98" s="4" t="str">
        <f>IFERROR(VLOOKUP(Table3[[#This Row],[Station '#]], $AV$3:$AW$150,2,FALSE),"")</f>
        <v/>
      </c>
      <c r="AU98" s="4" t="s">
        <v>696</v>
      </c>
      <c r="AV98" s="4">
        <v>232</v>
      </c>
      <c r="AW98" s="4">
        <v>12100</v>
      </c>
    </row>
    <row r="99" spans="1:49" ht="16.5" hidden="1" customHeight="1" x14ac:dyDescent="0.3">
      <c r="A99" s="69" t="s">
        <v>78</v>
      </c>
      <c r="B99" s="2" t="s">
        <v>79</v>
      </c>
      <c r="C99" s="1">
        <v>628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1"/>
      <c r="S99" s="1">
        <v>400</v>
      </c>
      <c r="T99" s="1">
        <v>800</v>
      </c>
      <c r="U99" s="1">
        <v>1100</v>
      </c>
      <c r="V99" s="1">
        <v>1200</v>
      </c>
      <c r="W99" s="1">
        <v>1500</v>
      </c>
      <c r="X99" s="1">
        <v>1500</v>
      </c>
      <c r="Y99" s="1">
        <v>1700</v>
      </c>
      <c r="Z99" s="1">
        <v>1800</v>
      </c>
      <c r="AA99" s="1">
        <v>1500</v>
      </c>
      <c r="AB99" s="1">
        <v>1600</v>
      </c>
      <c r="AC99" s="1"/>
      <c r="AD99" s="1"/>
      <c r="AE99" s="1" t="s">
        <v>9</v>
      </c>
      <c r="AF99" s="1" t="s">
        <v>9</v>
      </c>
      <c r="AG99" s="1"/>
      <c r="AH99" s="1"/>
      <c r="AI99" s="1"/>
      <c r="AJ99" s="1"/>
      <c r="AK99" s="1"/>
      <c r="AL99" s="1"/>
      <c r="AM99" s="1"/>
      <c r="AN99" s="1"/>
      <c r="AO99" s="1"/>
      <c r="AP99" s="70" t="s">
        <v>9</v>
      </c>
      <c r="AQ99" s="181" t="s">
        <v>9</v>
      </c>
      <c r="AS99" s="4" t="str">
        <f>IFERROR(VLOOKUP(Table3[[#This Row],[Station '#]], $AV$3:$AW$150,2,FALSE),"")</f>
        <v/>
      </c>
      <c r="AU99" s="4" t="s">
        <v>697</v>
      </c>
      <c r="AV99" s="4">
        <v>233</v>
      </c>
      <c r="AW99" s="4">
        <v>33500</v>
      </c>
    </row>
    <row r="100" spans="1:49" ht="16.5" hidden="1" customHeight="1" x14ac:dyDescent="0.3">
      <c r="A100" s="69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"/>
      <c r="S100" s="1" t="s">
        <v>7</v>
      </c>
      <c r="T100" s="1" t="s">
        <v>9</v>
      </c>
      <c r="U100" s="1" t="s">
        <v>7</v>
      </c>
      <c r="V100" s="1" t="s">
        <v>9</v>
      </c>
      <c r="W100" s="1"/>
      <c r="X100" s="1"/>
      <c r="Y100" s="1"/>
      <c r="Z100" s="1"/>
      <c r="AA100" s="1"/>
      <c r="AB100" s="1"/>
      <c r="AC100" s="1"/>
      <c r="AD100" s="1"/>
      <c r="AE100" s="1" t="s">
        <v>9</v>
      </c>
      <c r="AF100" s="1" t="s">
        <v>9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70" t="s">
        <v>9</v>
      </c>
      <c r="AQ100" s="181" t="s">
        <v>9</v>
      </c>
      <c r="AS100" s="4" t="str">
        <f>IFERROR(VLOOKUP(Table3[[#This Row],[Station '#]], $AV$3:$AW$150,2,FALSE),"")</f>
        <v/>
      </c>
      <c r="AU100" s="4" t="s">
        <v>663</v>
      </c>
      <c r="AV100" s="4">
        <v>250</v>
      </c>
      <c r="AW100" s="4">
        <v>13000</v>
      </c>
    </row>
    <row r="101" spans="1:49" ht="15.75" hidden="1" customHeight="1" x14ac:dyDescent="0.3">
      <c r="A101" s="69" t="s">
        <v>80</v>
      </c>
      <c r="B101" s="2" t="s">
        <v>81</v>
      </c>
      <c r="C101" s="1">
        <v>33</v>
      </c>
      <c r="D101" s="2"/>
      <c r="E101" s="2"/>
      <c r="F101" s="2"/>
      <c r="G101" s="2"/>
      <c r="H101" s="2"/>
      <c r="I101" s="2" t="s">
        <v>9</v>
      </c>
      <c r="J101" s="2" t="s">
        <v>9</v>
      </c>
      <c r="K101" s="2"/>
      <c r="L101" s="2">
        <v>14900</v>
      </c>
      <c r="M101" s="2">
        <v>15000</v>
      </c>
      <c r="N101" s="2">
        <v>16300</v>
      </c>
      <c r="O101" s="2">
        <v>17500</v>
      </c>
      <c r="P101" s="2">
        <v>15500</v>
      </c>
      <c r="Q101" s="2">
        <v>16800</v>
      </c>
      <c r="R101" s="1">
        <v>16600</v>
      </c>
      <c r="S101" s="1">
        <v>16600</v>
      </c>
      <c r="T101" s="1">
        <v>17900</v>
      </c>
      <c r="U101" s="1">
        <v>17500</v>
      </c>
      <c r="V101" s="1">
        <v>19700</v>
      </c>
      <c r="W101" s="1">
        <v>21200</v>
      </c>
      <c r="X101" s="1">
        <v>16800</v>
      </c>
      <c r="Y101" s="1">
        <v>2100</v>
      </c>
      <c r="Z101" s="1">
        <v>1800</v>
      </c>
      <c r="AA101" s="1">
        <v>1500</v>
      </c>
      <c r="AB101" s="1">
        <v>1400</v>
      </c>
      <c r="AC101" s="1">
        <v>1400</v>
      </c>
      <c r="AD101" s="1"/>
      <c r="AE101" s="1"/>
      <c r="AF101" s="1">
        <v>1200</v>
      </c>
      <c r="AG101" s="1">
        <v>1200</v>
      </c>
      <c r="AH101" s="1">
        <v>1200</v>
      </c>
      <c r="AI101" s="1">
        <v>1200</v>
      </c>
      <c r="AJ101" s="1"/>
      <c r="AK101" s="1"/>
      <c r="AL101" s="1"/>
      <c r="AM101" s="1"/>
      <c r="AN101" s="1"/>
      <c r="AO101" s="1"/>
      <c r="AP101" s="70" t="s">
        <v>9</v>
      </c>
      <c r="AQ101" s="181" t="s">
        <v>9</v>
      </c>
      <c r="AS101" s="4" t="str">
        <f>IFERROR(VLOOKUP(Table3[[#This Row],[Station '#]], $AV$3:$AW$150,2,FALSE),"")</f>
        <v/>
      </c>
      <c r="AU101" s="4" t="s">
        <v>698</v>
      </c>
      <c r="AV101" s="4">
        <v>254</v>
      </c>
      <c r="AW101" s="4">
        <v>12000</v>
      </c>
    </row>
    <row r="102" spans="1:49" hidden="1" x14ac:dyDescent="0.3">
      <c r="A102" s="69"/>
      <c r="B102" s="2"/>
      <c r="C102" s="1"/>
      <c r="D102" s="2"/>
      <c r="E102" s="2"/>
      <c r="F102" s="2"/>
      <c r="G102" s="2"/>
      <c r="H102" s="2"/>
      <c r="I102" s="2" t="s">
        <v>9</v>
      </c>
      <c r="J102" s="2" t="s">
        <v>9</v>
      </c>
      <c r="K102" s="2" t="s">
        <v>9</v>
      </c>
      <c r="L102" s="2"/>
      <c r="M102" s="2"/>
      <c r="N102" s="2"/>
      <c r="O102" s="2"/>
      <c r="P102" s="2"/>
      <c r="Q102" s="2"/>
      <c r="R102" s="1"/>
      <c r="S102" s="1" t="s">
        <v>7</v>
      </c>
      <c r="T102" s="1" t="s">
        <v>9</v>
      </c>
      <c r="U102" s="1" t="s">
        <v>7</v>
      </c>
      <c r="V102" s="1" t="s">
        <v>9</v>
      </c>
      <c r="W102" s="1"/>
      <c r="X102" s="1"/>
      <c r="Y102" s="1"/>
      <c r="Z102" s="1"/>
      <c r="AA102" s="1"/>
      <c r="AB102" s="1"/>
      <c r="AC102" s="1"/>
      <c r="AD102" s="1"/>
      <c r="AE102" s="1" t="s">
        <v>9</v>
      </c>
      <c r="AF102" s="1" t="s">
        <v>9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70" t="s">
        <v>9</v>
      </c>
      <c r="AQ102" s="181" t="s">
        <v>9</v>
      </c>
      <c r="AS102" s="4" t="str">
        <f>IFERROR(VLOOKUP(Table3[[#This Row],[Station '#]], $AV$3:$AW$150,2,FALSE),"")</f>
        <v/>
      </c>
      <c r="AU102" s="4" t="s">
        <v>698</v>
      </c>
      <c r="AV102" s="4">
        <v>255</v>
      </c>
      <c r="AW102" s="4">
        <v>9200</v>
      </c>
    </row>
    <row r="103" spans="1:49" hidden="1" x14ac:dyDescent="0.3">
      <c r="A103" s="69" t="s">
        <v>82</v>
      </c>
      <c r="B103" s="2" t="s">
        <v>83</v>
      </c>
      <c r="C103" s="1">
        <v>58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1"/>
      <c r="S103" s="1"/>
      <c r="T103" s="1"/>
      <c r="U103" s="1"/>
      <c r="V103" s="1">
        <v>17100</v>
      </c>
      <c r="W103" s="1">
        <v>18500</v>
      </c>
      <c r="X103" s="1">
        <v>20000</v>
      </c>
      <c r="Y103" s="1">
        <v>19600</v>
      </c>
      <c r="Z103" s="1">
        <v>22200</v>
      </c>
      <c r="AA103" s="1">
        <v>16500</v>
      </c>
      <c r="AB103" s="1">
        <v>16700</v>
      </c>
      <c r="AC103" s="1">
        <v>16600</v>
      </c>
      <c r="AD103" s="1">
        <v>16500</v>
      </c>
      <c r="AE103" s="1">
        <v>22200</v>
      </c>
      <c r="AF103" s="1">
        <v>17100</v>
      </c>
      <c r="AG103" s="1">
        <v>17700</v>
      </c>
      <c r="AH103" s="1">
        <v>16800</v>
      </c>
      <c r="AI103" s="1">
        <v>16700</v>
      </c>
      <c r="AJ103" s="1"/>
      <c r="AK103" s="1"/>
      <c r="AL103" s="1"/>
      <c r="AM103" s="1"/>
      <c r="AN103" s="1"/>
      <c r="AO103" s="1"/>
      <c r="AP103" s="70" t="s">
        <v>9</v>
      </c>
      <c r="AQ103" s="181" t="s">
        <v>9</v>
      </c>
      <c r="AS103" s="4" t="str">
        <f>IFERROR(VLOOKUP(Table3[[#This Row],[Station '#]], $AV$3:$AW$150,2,FALSE),"")</f>
        <v/>
      </c>
      <c r="AU103" s="4" t="s">
        <v>699</v>
      </c>
      <c r="AV103" s="4">
        <v>276</v>
      </c>
      <c r="AW103" s="4">
        <v>8800</v>
      </c>
    </row>
    <row r="104" spans="1:49" hidden="1" x14ac:dyDescent="0.3">
      <c r="A104" s="69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"/>
      <c r="S104" s="1"/>
      <c r="T104" s="1"/>
      <c r="U104" s="1"/>
      <c r="V104" s="1" t="s">
        <v>9</v>
      </c>
      <c r="W104" s="1"/>
      <c r="X104" s="1"/>
      <c r="Y104" s="1"/>
      <c r="Z104" s="1"/>
      <c r="AA104" s="1"/>
      <c r="AB104" s="1"/>
      <c r="AC104" s="1"/>
      <c r="AD104" s="1"/>
      <c r="AE104" s="1" t="s">
        <v>9</v>
      </c>
      <c r="AF104" s="1" t="s">
        <v>9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70" t="s">
        <v>9</v>
      </c>
      <c r="AQ104" s="181" t="s">
        <v>9</v>
      </c>
      <c r="AS104" s="4" t="str">
        <f>IFERROR(VLOOKUP(Table3[[#This Row],[Station '#]], $AV$3:$AW$150,2,FALSE),"")</f>
        <v/>
      </c>
      <c r="AU104" s="4" t="s">
        <v>700</v>
      </c>
      <c r="AV104" s="4">
        <v>289</v>
      </c>
      <c r="AW104" s="4">
        <v>13400</v>
      </c>
    </row>
    <row r="105" spans="1:49" x14ac:dyDescent="0.3">
      <c r="A105" s="69" t="s">
        <v>84</v>
      </c>
      <c r="B105" s="2" t="s">
        <v>48</v>
      </c>
      <c r="C105" s="1">
        <v>495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v>2300</v>
      </c>
      <c r="Q105" s="2">
        <v>2200</v>
      </c>
      <c r="R105" s="1">
        <v>2600</v>
      </c>
      <c r="S105" s="1">
        <v>2500</v>
      </c>
      <c r="T105" s="1">
        <v>3400</v>
      </c>
      <c r="U105" s="1" t="s">
        <v>22</v>
      </c>
      <c r="V105" s="1">
        <v>9500</v>
      </c>
      <c r="W105" s="1">
        <v>8000</v>
      </c>
      <c r="X105" s="1">
        <v>7100</v>
      </c>
      <c r="Y105" s="1">
        <v>6000</v>
      </c>
      <c r="Z105" s="1">
        <v>9300</v>
      </c>
      <c r="AA105" s="1"/>
      <c r="AB105" s="1"/>
      <c r="AC105" s="1"/>
      <c r="AD105" s="1">
        <v>7800</v>
      </c>
      <c r="AE105" s="1" t="s">
        <v>9</v>
      </c>
      <c r="AF105" s="1">
        <v>7600</v>
      </c>
      <c r="AG105" s="1"/>
      <c r="AH105" s="1">
        <v>9200</v>
      </c>
      <c r="AI105" s="1"/>
      <c r="AJ105" s="1">
        <v>10600</v>
      </c>
      <c r="AK105" s="1"/>
      <c r="AL105" s="1">
        <v>9600</v>
      </c>
      <c r="AM105" s="1"/>
      <c r="AN105" s="1">
        <v>8500</v>
      </c>
      <c r="AO105" s="1"/>
      <c r="AP105" s="70" t="s">
        <v>9</v>
      </c>
      <c r="AQ105" s="181" t="s">
        <v>9</v>
      </c>
      <c r="AS105" s="4" t="str">
        <f>IFERROR(VLOOKUP(Table3[[#This Row],[Station '#]], $AV$3:$AW$150,2,FALSE),"")</f>
        <v/>
      </c>
      <c r="AU105" s="4" t="s">
        <v>700</v>
      </c>
      <c r="AV105" s="4">
        <v>290</v>
      </c>
      <c r="AW105" s="4">
        <v>29400</v>
      </c>
    </row>
    <row r="106" spans="1:49" x14ac:dyDescent="0.3">
      <c r="A106" s="69" t="s">
        <v>84</v>
      </c>
      <c r="B106" s="2" t="s">
        <v>16</v>
      </c>
      <c r="C106" s="1">
        <v>490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1"/>
      <c r="S106" s="1"/>
      <c r="T106" s="1"/>
      <c r="U106" s="1"/>
      <c r="V106" s="1"/>
      <c r="W106" s="1">
        <v>14100</v>
      </c>
      <c r="X106" s="1">
        <v>12100</v>
      </c>
      <c r="Y106" s="1">
        <v>15100</v>
      </c>
      <c r="Z106" s="1">
        <v>15500</v>
      </c>
      <c r="AA106" s="1">
        <v>12600</v>
      </c>
      <c r="AB106" s="1">
        <v>9900</v>
      </c>
      <c r="AC106" s="1">
        <v>10700</v>
      </c>
      <c r="AD106" s="1">
        <v>9900</v>
      </c>
      <c r="AE106" s="1" t="s">
        <v>9</v>
      </c>
      <c r="AF106" s="1">
        <v>12200</v>
      </c>
      <c r="AG106" s="1"/>
      <c r="AH106" s="1">
        <v>12200</v>
      </c>
      <c r="AI106" s="1"/>
      <c r="AJ106" s="1">
        <v>15700</v>
      </c>
      <c r="AK106" s="1"/>
      <c r="AL106" s="1"/>
      <c r="AM106" s="1"/>
      <c r="AN106" s="1">
        <v>12000</v>
      </c>
      <c r="AO106" s="1"/>
      <c r="AP106" s="70" t="s">
        <v>9</v>
      </c>
      <c r="AQ106" s="181" t="s">
        <v>9</v>
      </c>
      <c r="AS106" s="4" t="str">
        <f>IFERROR(VLOOKUP(Table3[[#This Row],[Station '#]], $AV$3:$AW$150,2,FALSE),"")</f>
        <v/>
      </c>
      <c r="AU106" s="4" t="s">
        <v>687</v>
      </c>
      <c r="AV106" s="4">
        <v>292</v>
      </c>
      <c r="AW106" s="4">
        <v>16300</v>
      </c>
    </row>
    <row r="107" spans="1:49" ht="15" customHeight="1" x14ac:dyDescent="0.3">
      <c r="A107" s="69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1"/>
      <c r="S107" s="1" t="s">
        <v>7</v>
      </c>
      <c r="T107" s="1" t="s">
        <v>9</v>
      </c>
      <c r="U107" s="1" t="s">
        <v>7</v>
      </c>
      <c r="V107" s="1" t="s">
        <v>9</v>
      </c>
      <c r="W107" s="1"/>
      <c r="X107" s="1"/>
      <c r="Y107" s="1"/>
      <c r="Z107" s="1"/>
      <c r="AA107" s="1"/>
      <c r="AB107" s="1"/>
      <c r="AC107" s="1"/>
      <c r="AD107" s="1"/>
      <c r="AE107" s="1" t="s">
        <v>9</v>
      </c>
      <c r="AF107" s="1" t="s">
        <v>9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70" t="s">
        <v>9</v>
      </c>
      <c r="AQ107" s="181" t="s">
        <v>9</v>
      </c>
      <c r="AS107" s="4" t="str">
        <f>IFERROR(VLOOKUP(Table3[[#This Row],[Station '#]], $AV$3:$AW$150,2,FALSE),"")</f>
        <v/>
      </c>
      <c r="AU107" s="4" t="s">
        <v>641</v>
      </c>
      <c r="AV107" s="4">
        <v>305</v>
      </c>
      <c r="AW107" s="4">
        <v>14900</v>
      </c>
    </row>
    <row r="108" spans="1:49" ht="16.5" customHeight="1" x14ac:dyDescent="0.3">
      <c r="A108" s="69" t="s">
        <v>85</v>
      </c>
      <c r="B108" s="2" t="s">
        <v>11</v>
      </c>
      <c r="C108" s="1">
        <v>473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500</v>
      </c>
      <c r="Q108" s="2">
        <v>500</v>
      </c>
      <c r="R108" s="1">
        <v>500</v>
      </c>
      <c r="S108" s="1">
        <v>500</v>
      </c>
      <c r="T108" s="1">
        <v>500</v>
      </c>
      <c r="U108" s="1">
        <v>600</v>
      </c>
      <c r="V108" s="1">
        <v>700</v>
      </c>
      <c r="W108" s="1">
        <v>1000</v>
      </c>
      <c r="X108" s="1">
        <v>2000</v>
      </c>
      <c r="Y108" s="1">
        <v>2400</v>
      </c>
      <c r="Z108" s="1">
        <v>2200</v>
      </c>
      <c r="AA108" s="1">
        <v>1900</v>
      </c>
      <c r="AB108" s="1">
        <v>1500</v>
      </c>
      <c r="AC108" s="1">
        <v>1800</v>
      </c>
      <c r="AD108" s="1"/>
      <c r="AE108" s="1" t="s">
        <v>9</v>
      </c>
      <c r="AF108" s="1" t="s">
        <v>9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70">
        <v>3700</v>
      </c>
      <c r="AQ108" s="181" t="s">
        <v>9</v>
      </c>
      <c r="AS108" s="4" t="str">
        <f>IFERROR(VLOOKUP(Table3[[#This Row],[Station '#]], $AV$3:$AW$150,2,FALSE),"")</f>
        <v/>
      </c>
      <c r="AU108" s="4" t="s">
        <v>641</v>
      </c>
      <c r="AV108" s="4">
        <v>306</v>
      </c>
      <c r="AW108" s="4">
        <v>15200</v>
      </c>
    </row>
    <row r="109" spans="1:49" ht="16.5" hidden="1" customHeight="1" x14ac:dyDescent="0.3">
      <c r="A109" s="69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1"/>
      <c r="S109" s="1" t="s">
        <v>7</v>
      </c>
      <c r="T109" s="1" t="s">
        <v>9</v>
      </c>
      <c r="U109" s="1" t="s">
        <v>7</v>
      </c>
      <c r="V109" s="1" t="s">
        <v>9</v>
      </c>
      <c r="W109" s="1"/>
      <c r="X109" s="1"/>
      <c r="Y109" s="1"/>
      <c r="Z109" s="1"/>
      <c r="AA109" s="1"/>
      <c r="AB109" s="1"/>
      <c r="AC109" s="1"/>
      <c r="AD109" s="1"/>
      <c r="AE109" s="1" t="s">
        <v>9</v>
      </c>
      <c r="AF109" s="1" t="s">
        <v>9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70" t="s">
        <v>9</v>
      </c>
      <c r="AQ109" s="181" t="s">
        <v>9</v>
      </c>
      <c r="AS109" s="4" t="str">
        <f>IFERROR(VLOOKUP(Table3[[#This Row],[Station '#]], $AV$3:$AW$150,2,FALSE),"")</f>
        <v/>
      </c>
      <c r="AU109" s="4" t="s">
        <v>664</v>
      </c>
      <c r="AV109" s="4">
        <v>310</v>
      </c>
      <c r="AW109" s="4">
        <v>57100</v>
      </c>
    </row>
    <row r="110" spans="1:49" ht="16.5" hidden="1" customHeight="1" x14ac:dyDescent="0.3">
      <c r="A110" s="69" t="s">
        <v>86</v>
      </c>
      <c r="B110" s="2" t="s">
        <v>16</v>
      </c>
      <c r="C110" s="1">
        <v>464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4100</v>
      </c>
      <c r="Q110" s="2">
        <v>4400</v>
      </c>
      <c r="R110" s="1">
        <v>6400</v>
      </c>
      <c r="S110" s="1">
        <v>5200</v>
      </c>
      <c r="T110" s="1">
        <v>6700</v>
      </c>
      <c r="U110" s="1">
        <v>6000</v>
      </c>
      <c r="V110" s="1">
        <v>6400</v>
      </c>
      <c r="W110" s="1">
        <v>7700</v>
      </c>
      <c r="X110" s="1">
        <v>6800</v>
      </c>
      <c r="Y110" s="1">
        <v>6900</v>
      </c>
      <c r="Z110" s="1">
        <v>5700</v>
      </c>
      <c r="AA110" s="1">
        <v>5900</v>
      </c>
      <c r="AB110" s="1">
        <v>5500</v>
      </c>
      <c r="AC110" s="1">
        <v>4700</v>
      </c>
      <c r="AD110" s="1"/>
      <c r="AE110" s="1" t="s">
        <v>9</v>
      </c>
      <c r="AF110" s="1" t="s">
        <v>9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70" t="s">
        <v>9</v>
      </c>
      <c r="AQ110" s="181" t="s">
        <v>9</v>
      </c>
      <c r="AS110" s="4" t="str">
        <f>IFERROR(VLOOKUP(Table3[[#This Row],[Station '#]], $AV$3:$AW$150,2,FALSE),"")</f>
        <v/>
      </c>
      <c r="AU110" s="4" t="s">
        <v>664</v>
      </c>
      <c r="AV110" s="4">
        <v>311</v>
      </c>
      <c r="AW110" s="4">
        <v>14100</v>
      </c>
    </row>
    <row r="111" spans="1:49" ht="16.5" customHeight="1" x14ac:dyDescent="0.3">
      <c r="A111" s="69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 t="s">
        <v>9</v>
      </c>
      <c r="AF111" s="1" t="s">
        <v>9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70" t="s">
        <v>9</v>
      </c>
      <c r="AQ111" s="181" t="s">
        <v>9</v>
      </c>
      <c r="AS111" s="4" t="str">
        <f>IFERROR(VLOOKUP(Table3[[#This Row],[Station '#]], $AV$3:$AW$150,2,FALSE),"")</f>
        <v/>
      </c>
      <c r="AU111" s="4" t="s">
        <v>701</v>
      </c>
      <c r="AV111" s="4">
        <v>317</v>
      </c>
      <c r="AW111" s="4">
        <v>9000</v>
      </c>
    </row>
    <row r="112" spans="1:49" ht="16.5" hidden="1" customHeight="1" x14ac:dyDescent="0.3">
      <c r="A112" s="69" t="s">
        <v>87</v>
      </c>
      <c r="B112" s="2" t="s">
        <v>88</v>
      </c>
      <c r="C112" s="1">
        <v>236</v>
      </c>
      <c r="D112" s="2">
        <v>31400</v>
      </c>
      <c r="E112" s="2">
        <v>32500</v>
      </c>
      <c r="F112" s="2">
        <v>32400</v>
      </c>
      <c r="G112" s="2">
        <v>25800</v>
      </c>
      <c r="H112" s="2" t="s">
        <v>7</v>
      </c>
      <c r="I112" s="2">
        <v>33500</v>
      </c>
      <c r="J112" s="2">
        <v>40500</v>
      </c>
      <c r="K112" s="2">
        <v>39600</v>
      </c>
      <c r="L112" s="2">
        <v>48700</v>
      </c>
      <c r="M112" s="2">
        <v>39900</v>
      </c>
      <c r="N112" s="2">
        <v>39000</v>
      </c>
      <c r="O112" s="2">
        <v>35500</v>
      </c>
      <c r="P112" s="2">
        <v>39200</v>
      </c>
      <c r="Q112" s="2">
        <v>29400</v>
      </c>
      <c r="R112" s="1">
        <v>30000</v>
      </c>
      <c r="S112" s="1">
        <v>31300</v>
      </c>
      <c r="T112" s="1">
        <v>31100</v>
      </c>
      <c r="U112" s="1">
        <v>32800</v>
      </c>
      <c r="V112" s="1">
        <v>34700</v>
      </c>
      <c r="W112" s="1">
        <v>38000</v>
      </c>
      <c r="X112" s="1">
        <v>39400</v>
      </c>
      <c r="Y112" s="1">
        <v>38000</v>
      </c>
      <c r="Z112" s="1">
        <v>36200</v>
      </c>
      <c r="AA112" s="1">
        <v>32500</v>
      </c>
      <c r="AB112" s="1">
        <v>31100</v>
      </c>
      <c r="AC112" s="1">
        <v>32900</v>
      </c>
      <c r="AD112" s="1"/>
      <c r="AE112" s="1" t="s">
        <v>9</v>
      </c>
      <c r="AF112" s="1" t="s">
        <v>9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70" t="s">
        <v>9</v>
      </c>
      <c r="AQ112" s="181" t="s">
        <v>9</v>
      </c>
      <c r="AS112" s="4" t="str">
        <f>IFERROR(VLOOKUP(Table3[[#This Row],[Station '#]], $AV$3:$AW$150,2,FALSE),"")</f>
        <v/>
      </c>
      <c r="AU112" s="4" t="s">
        <v>702</v>
      </c>
      <c r="AV112" s="4">
        <v>328</v>
      </c>
      <c r="AW112" s="4">
        <v>15000</v>
      </c>
    </row>
    <row r="113" spans="1:49" hidden="1" x14ac:dyDescent="0.3">
      <c r="A113" s="69" t="s">
        <v>87</v>
      </c>
      <c r="B113" s="2" t="s">
        <v>108</v>
      </c>
      <c r="C113" s="1">
        <v>83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>
        <v>38000</v>
      </c>
      <c r="AI113" s="1">
        <v>40900</v>
      </c>
      <c r="AJ113" s="1"/>
      <c r="AK113" s="1"/>
      <c r="AL113" s="1"/>
      <c r="AM113" s="1"/>
      <c r="AN113" s="1"/>
      <c r="AO113" s="1"/>
      <c r="AP113" s="70" t="s">
        <v>9</v>
      </c>
      <c r="AQ113" s="181" t="s">
        <v>9</v>
      </c>
      <c r="AS113" s="4" t="str">
        <f>IFERROR(VLOOKUP(Table3[[#This Row],[Station '#]], $AV$3:$AW$150,2,FALSE),"")</f>
        <v/>
      </c>
      <c r="AU113" s="4" t="s">
        <v>703</v>
      </c>
      <c r="AV113" s="4">
        <v>353</v>
      </c>
      <c r="AW113" s="4">
        <v>12500</v>
      </c>
    </row>
    <row r="114" spans="1:49" ht="16.5" hidden="1" customHeight="1" x14ac:dyDescent="0.3">
      <c r="A114" s="69"/>
      <c r="B114" s="2" t="s">
        <v>89</v>
      </c>
      <c r="C114" s="1"/>
      <c r="D114" s="2">
        <v>28300</v>
      </c>
      <c r="E114" s="2">
        <v>34900</v>
      </c>
      <c r="F114" s="2">
        <v>33700</v>
      </c>
      <c r="G114" s="2">
        <v>26200</v>
      </c>
      <c r="H114" s="2" t="s">
        <v>7</v>
      </c>
      <c r="I114" s="2">
        <v>38600</v>
      </c>
      <c r="J114" s="2">
        <v>47500</v>
      </c>
      <c r="K114" s="2">
        <v>45200</v>
      </c>
      <c r="L114" s="2">
        <v>55500</v>
      </c>
      <c r="M114" s="2">
        <v>43400</v>
      </c>
      <c r="N114" s="2">
        <v>44200</v>
      </c>
      <c r="O114" s="2"/>
      <c r="P114" s="2"/>
      <c r="Q114" s="2"/>
      <c r="R114" s="1"/>
      <c r="S114" s="1" t="s">
        <v>7</v>
      </c>
      <c r="T114" s="1" t="s">
        <v>9</v>
      </c>
      <c r="U114" s="1" t="s">
        <v>7</v>
      </c>
      <c r="V114" s="1" t="s">
        <v>9</v>
      </c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 t="e">
        <v>#N/A</v>
      </c>
      <c r="AJ114" s="1"/>
      <c r="AK114" s="1"/>
      <c r="AL114" s="1" t="e">
        <v>#N/A</v>
      </c>
      <c r="AM114" s="1"/>
      <c r="AN114" s="1"/>
      <c r="AO114" s="1"/>
      <c r="AP114" s="70" t="s">
        <v>9</v>
      </c>
      <c r="AQ114" s="181" t="s">
        <v>9</v>
      </c>
      <c r="AS114" s="4" t="str">
        <f>IFERROR(VLOOKUP(Table3[[#This Row],[Station '#]], $AV$3:$AW$150,2,FALSE),"")</f>
        <v/>
      </c>
      <c r="AU114" s="4" t="s">
        <v>704</v>
      </c>
      <c r="AV114" s="4">
        <v>354</v>
      </c>
      <c r="AW114" s="4">
        <v>18100</v>
      </c>
    </row>
    <row r="115" spans="1:49" x14ac:dyDescent="0.3">
      <c r="A115" s="69" t="s">
        <v>87</v>
      </c>
      <c r="B115" s="2" t="s">
        <v>89</v>
      </c>
      <c r="C115" s="1">
        <v>43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>
        <v>45500</v>
      </c>
      <c r="P115" s="2">
        <v>42900</v>
      </c>
      <c r="Q115" s="2">
        <v>35200</v>
      </c>
      <c r="R115" s="1">
        <v>42000</v>
      </c>
      <c r="S115" s="1">
        <v>36700</v>
      </c>
      <c r="T115" s="1">
        <v>38600</v>
      </c>
      <c r="U115" s="1">
        <v>39600</v>
      </c>
      <c r="V115" s="1">
        <v>39400</v>
      </c>
      <c r="W115" s="1">
        <v>39500</v>
      </c>
      <c r="X115" s="1">
        <v>40000</v>
      </c>
      <c r="Y115" s="1">
        <v>40500</v>
      </c>
      <c r="Z115" s="1">
        <v>37900</v>
      </c>
      <c r="AA115" s="1">
        <v>31400</v>
      </c>
      <c r="AB115" s="1">
        <v>32700</v>
      </c>
      <c r="AC115" s="1">
        <v>31600</v>
      </c>
      <c r="AD115" s="1">
        <v>30400</v>
      </c>
      <c r="AE115" s="1">
        <v>30400</v>
      </c>
      <c r="AF115" s="1">
        <v>31700</v>
      </c>
      <c r="AG115" s="1">
        <v>32300</v>
      </c>
      <c r="AH115" s="1">
        <v>36100</v>
      </c>
      <c r="AI115" s="1">
        <v>37600</v>
      </c>
      <c r="AJ115" s="1">
        <v>37100</v>
      </c>
      <c r="AK115" s="1">
        <v>37200</v>
      </c>
      <c r="AL115" s="1">
        <v>37500</v>
      </c>
      <c r="AM115" s="1"/>
      <c r="AN115" s="1"/>
      <c r="AO115" s="1">
        <v>37300</v>
      </c>
      <c r="AP115" s="70">
        <v>37000</v>
      </c>
      <c r="AQ115" s="181">
        <v>36500</v>
      </c>
      <c r="AS115" s="4">
        <f>IFERROR(VLOOKUP(Table3[[#This Row],[Station '#]], $AV$3:$AW$150,2,FALSE),"")</f>
        <v>36500</v>
      </c>
      <c r="AU115" s="4" t="s">
        <v>704</v>
      </c>
      <c r="AV115" s="4">
        <v>355</v>
      </c>
      <c r="AW115" s="4">
        <v>18000</v>
      </c>
    </row>
    <row r="116" spans="1:49" ht="16.5" hidden="1" customHeight="1" x14ac:dyDescent="0.3">
      <c r="A116" s="69" t="s">
        <v>87</v>
      </c>
      <c r="B116" s="2" t="s">
        <v>90</v>
      </c>
      <c r="C116" s="1">
        <v>238</v>
      </c>
      <c r="D116" s="2">
        <v>35200</v>
      </c>
      <c r="E116" s="2">
        <v>39100</v>
      </c>
      <c r="F116" s="2">
        <v>39500</v>
      </c>
      <c r="G116" s="2">
        <v>26900</v>
      </c>
      <c r="H116" s="2" t="s">
        <v>7</v>
      </c>
      <c r="I116" s="2">
        <v>45400</v>
      </c>
      <c r="J116" s="2">
        <v>51500</v>
      </c>
      <c r="K116" s="2">
        <v>54100</v>
      </c>
      <c r="L116" s="2">
        <v>52200</v>
      </c>
      <c r="M116" s="2">
        <v>43900</v>
      </c>
      <c r="N116" s="2">
        <v>47100</v>
      </c>
      <c r="O116" s="2">
        <v>44200</v>
      </c>
      <c r="P116" s="2">
        <v>46100</v>
      </c>
      <c r="Q116" s="2">
        <v>37400</v>
      </c>
      <c r="R116" s="1">
        <v>42200</v>
      </c>
      <c r="S116" s="1">
        <v>38900</v>
      </c>
      <c r="T116" s="1">
        <v>40100</v>
      </c>
      <c r="U116" s="1">
        <v>36700</v>
      </c>
      <c r="V116" s="1">
        <v>43600</v>
      </c>
      <c r="W116" s="1">
        <v>51300</v>
      </c>
      <c r="X116" s="1">
        <v>48900</v>
      </c>
      <c r="Y116" s="1">
        <v>50000</v>
      </c>
      <c r="Z116" s="1">
        <v>47500</v>
      </c>
      <c r="AA116" s="1">
        <v>42600</v>
      </c>
      <c r="AB116" s="1"/>
      <c r="AC116" s="1"/>
      <c r="AD116" s="1"/>
      <c r="AE116" s="1" t="s">
        <v>9</v>
      </c>
      <c r="AF116" s="1" t="s">
        <v>9</v>
      </c>
      <c r="AG116" s="1"/>
      <c r="AH116" s="1"/>
      <c r="AI116" s="1"/>
      <c r="AJ116" s="1"/>
      <c r="AK116" s="1"/>
      <c r="AL116" s="1"/>
      <c r="AM116" s="1" t="e">
        <v>#N/A</v>
      </c>
      <c r="AN116" s="1"/>
      <c r="AO116" s="1"/>
      <c r="AP116" s="70" t="s">
        <v>9</v>
      </c>
      <c r="AQ116" s="181" t="s">
        <v>9</v>
      </c>
      <c r="AS116" s="4" t="str">
        <f>IFERROR(VLOOKUP(Table3[[#This Row],[Station '#]], $AV$3:$AW$150,2,FALSE),"")</f>
        <v/>
      </c>
      <c r="AU116" s="4" t="s">
        <v>704</v>
      </c>
      <c r="AV116" s="4">
        <v>356</v>
      </c>
      <c r="AW116" s="4">
        <v>8200</v>
      </c>
    </row>
    <row r="117" spans="1:49" x14ac:dyDescent="0.3">
      <c r="A117" s="69" t="s">
        <v>87</v>
      </c>
      <c r="B117" s="2" t="s">
        <v>449</v>
      </c>
      <c r="C117" s="1">
        <v>87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>
        <v>33500</v>
      </c>
      <c r="AI117" s="1">
        <v>33300</v>
      </c>
      <c r="AJ117" s="1"/>
      <c r="AK117" s="1"/>
      <c r="AL117" s="1">
        <v>32200</v>
      </c>
      <c r="AM117" s="1">
        <v>28900</v>
      </c>
      <c r="AN117" s="1"/>
      <c r="AO117" s="1">
        <v>32300</v>
      </c>
      <c r="AP117" s="70">
        <v>33900</v>
      </c>
      <c r="AQ117" s="181">
        <v>33300</v>
      </c>
      <c r="AS117" s="4">
        <f>IFERROR(VLOOKUP(Table3[[#This Row],[Station '#]], $AV$3:$AW$150,2,FALSE),"")</f>
        <v>33300</v>
      </c>
      <c r="AU117" s="4" t="s">
        <v>665</v>
      </c>
      <c r="AV117" s="4">
        <v>367</v>
      </c>
      <c r="AW117" s="4">
        <v>6400</v>
      </c>
    </row>
    <row r="118" spans="1:49" hidden="1" x14ac:dyDescent="0.3">
      <c r="A118" s="69" t="s">
        <v>87</v>
      </c>
      <c r="B118" s="2" t="s">
        <v>91</v>
      </c>
      <c r="C118" s="1">
        <v>237</v>
      </c>
      <c r="D118" s="2">
        <v>27700</v>
      </c>
      <c r="E118" s="2">
        <v>30600</v>
      </c>
      <c r="F118" s="2">
        <v>33500</v>
      </c>
      <c r="G118" s="2">
        <v>25900</v>
      </c>
      <c r="H118" s="2" t="s">
        <v>7</v>
      </c>
      <c r="I118" s="2">
        <v>30700</v>
      </c>
      <c r="J118" s="2">
        <v>34900</v>
      </c>
      <c r="K118" s="2">
        <v>33400</v>
      </c>
      <c r="L118" s="2">
        <v>36700</v>
      </c>
      <c r="M118" s="2">
        <v>34700</v>
      </c>
      <c r="N118" s="2">
        <v>38700</v>
      </c>
      <c r="O118" s="2">
        <v>32600</v>
      </c>
      <c r="P118" s="2">
        <v>33700</v>
      </c>
      <c r="Q118" s="2">
        <v>30400</v>
      </c>
      <c r="R118" s="1">
        <v>29200</v>
      </c>
      <c r="S118" s="1">
        <v>25700</v>
      </c>
      <c r="T118" s="1">
        <v>31700</v>
      </c>
      <c r="U118" s="1">
        <v>31600</v>
      </c>
      <c r="V118" s="1">
        <v>32600</v>
      </c>
      <c r="W118" s="1">
        <v>36100</v>
      </c>
      <c r="X118" s="1">
        <v>36900</v>
      </c>
      <c r="Y118" s="1">
        <v>36500</v>
      </c>
      <c r="Z118" s="1">
        <v>33200</v>
      </c>
      <c r="AA118" s="1">
        <v>25500</v>
      </c>
      <c r="AB118" s="1">
        <v>29700</v>
      </c>
      <c r="AC118" s="1">
        <v>28700</v>
      </c>
      <c r="AD118" s="1"/>
      <c r="AE118" s="1" t="s">
        <v>9</v>
      </c>
      <c r="AF118" s="1" t="s">
        <v>9</v>
      </c>
      <c r="AG118" s="1">
        <v>26900</v>
      </c>
      <c r="AH118" s="1"/>
      <c r="AI118" s="1"/>
      <c r="AJ118" s="1"/>
      <c r="AK118" s="1"/>
      <c r="AL118" s="1"/>
      <c r="AM118" s="1"/>
      <c r="AN118" s="1"/>
      <c r="AO118" s="1"/>
      <c r="AP118" s="70" t="s">
        <v>9</v>
      </c>
      <c r="AQ118" s="181" t="s">
        <v>9</v>
      </c>
      <c r="AS118" s="4" t="str">
        <f>IFERROR(VLOOKUP(Table3[[#This Row],[Station '#]], $AV$3:$AW$150,2,FALSE),"")</f>
        <v/>
      </c>
      <c r="AU118" s="4" t="s">
        <v>702</v>
      </c>
      <c r="AV118" s="4">
        <v>370</v>
      </c>
      <c r="AW118" s="4">
        <v>12800</v>
      </c>
    </row>
    <row r="119" spans="1:49" x14ac:dyDescent="0.3">
      <c r="A119" s="69"/>
      <c r="B119" s="2"/>
      <c r="C119" s="1"/>
      <c r="D119" s="2"/>
      <c r="E119" s="2"/>
      <c r="F119" s="2"/>
      <c r="G119" s="2"/>
      <c r="H119" s="2"/>
      <c r="I119" s="2" t="s">
        <v>9</v>
      </c>
      <c r="J119" s="2" t="s">
        <v>9</v>
      </c>
      <c r="K119" s="2" t="s">
        <v>9</v>
      </c>
      <c r="L119" s="2"/>
      <c r="M119" s="2"/>
      <c r="N119" s="2"/>
      <c r="O119" s="2"/>
      <c r="P119" s="2"/>
      <c r="Q119" s="2"/>
      <c r="R119" s="1"/>
      <c r="S119" s="1" t="s">
        <v>7</v>
      </c>
      <c r="T119" s="1" t="s">
        <v>9</v>
      </c>
      <c r="U119" s="1" t="s">
        <v>7</v>
      </c>
      <c r="V119" s="1" t="s">
        <v>9</v>
      </c>
      <c r="W119" s="1"/>
      <c r="X119" s="1"/>
      <c r="Y119" s="1"/>
      <c r="Z119" s="1"/>
      <c r="AA119" s="1"/>
      <c r="AB119" s="1"/>
      <c r="AC119" s="1"/>
      <c r="AD119" s="1"/>
      <c r="AE119" s="1" t="s">
        <v>9</v>
      </c>
      <c r="AF119" s="1" t="s">
        <v>9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70" t="s">
        <v>9</v>
      </c>
      <c r="AQ119" s="181" t="s">
        <v>9</v>
      </c>
      <c r="AS119" s="4" t="str">
        <f>IFERROR(VLOOKUP(Table3[[#This Row],[Station '#]], $AV$3:$AW$150,2,FALSE),"")</f>
        <v/>
      </c>
      <c r="AU119" s="4" t="s">
        <v>688</v>
      </c>
      <c r="AV119" s="4">
        <v>374</v>
      </c>
      <c r="AW119" s="4">
        <v>32300</v>
      </c>
    </row>
    <row r="120" spans="1:49" ht="16.5" hidden="1" customHeight="1" x14ac:dyDescent="0.3">
      <c r="A120" s="69" t="s">
        <v>92</v>
      </c>
      <c r="B120" s="2" t="s">
        <v>88</v>
      </c>
      <c r="C120" s="1">
        <v>243</v>
      </c>
      <c r="D120" s="2">
        <v>19100</v>
      </c>
      <c r="E120" s="2">
        <v>21700</v>
      </c>
      <c r="F120" s="2" t="s">
        <v>7</v>
      </c>
      <c r="G120" s="2">
        <v>21100</v>
      </c>
      <c r="H120" s="2">
        <v>18400</v>
      </c>
      <c r="I120" s="2">
        <v>20800</v>
      </c>
      <c r="J120" s="2">
        <v>19800</v>
      </c>
      <c r="K120" s="2">
        <v>17500</v>
      </c>
      <c r="L120" s="2">
        <v>18600</v>
      </c>
      <c r="M120" s="2">
        <v>17200</v>
      </c>
      <c r="N120" s="2">
        <v>18200</v>
      </c>
      <c r="O120" s="2"/>
      <c r="P120" s="2"/>
      <c r="Q120" s="2">
        <v>39900</v>
      </c>
      <c r="R120" s="1">
        <v>46700</v>
      </c>
      <c r="S120" s="1">
        <v>44500</v>
      </c>
      <c r="T120" s="1">
        <v>48900</v>
      </c>
      <c r="U120" s="1">
        <v>51600</v>
      </c>
      <c r="V120" s="1">
        <v>52300</v>
      </c>
      <c r="W120" s="1">
        <v>60000</v>
      </c>
      <c r="X120" s="1">
        <v>63200</v>
      </c>
      <c r="Y120" s="1">
        <v>61400</v>
      </c>
      <c r="Z120" s="1">
        <v>58800</v>
      </c>
      <c r="AA120" s="1">
        <v>57400</v>
      </c>
      <c r="AB120" s="1">
        <v>49300</v>
      </c>
      <c r="AC120" s="1">
        <v>49600</v>
      </c>
      <c r="AD120" s="1"/>
      <c r="AE120" s="1" t="s">
        <v>9</v>
      </c>
      <c r="AF120" s="1" t="s">
        <v>9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70" t="s">
        <v>9</v>
      </c>
      <c r="AQ120" s="181" t="s">
        <v>9</v>
      </c>
      <c r="AS120" s="4" t="str">
        <f>IFERROR(VLOOKUP(Table3[[#This Row],[Station '#]], $AV$3:$AW$150,2,FALSE),"")</f>
        <v/>
      </c>
      <c r="AU120" s="4" t="s">
        <v>705</v>
      </c>
      <c r="AV120" s="4">
        <v>384</v>
      </c>
      <c r="AW120" s="4">
        <v>12500</v>
      </c>
    </row>
    <row r="121" spans="1:49" ht="15.75" customHeight="1" x14ac:dyDescent="0.3">
      <c r="A121" s="69" t="s">
        <v>92</v>
      </c>
      <c r="B121" s="2" t="s">
        <v>46</v>
      </c>
      <c r="C121" s="1">
        <v>14</v>
      </c>
      <c r="D121" s="2"/>
      <c r="E121" s="2"/>
      <c r="F121" s="2"/>
      <c r="G121" s="2"/>
      <c r="H121" s="2"/>
      <c r="I121" s="2">
        <v>30300</v>
      </c>
      <c r="J121" s="2">
        <v>30000</v>
      </c>
      <c r="K121" s="2">
        <v>29500</v>
      </c>
      <c r="L121" s="2">
        <v>26900</v>
      </c>
      <c r="M121" s="2">
        <v>33200</v>
      </c>
      <c r="N121" s="2">
        <v>30100</v>
      </c>
      <c r="O121" s="2">
        <v>29100</v>
      </c>
      <c r="P121" s="2">
        <v>19500</v>
      </c>
      <c r="Q121" s="2">
        <v>41900</v>
      </c>
      <c r="R121" s="1">
        <v>45400</v>
      </c>
      <c r="S121" s="1">
        <v>47500</v>
      </c>
      <c r="T121" s="1">
        <v>48500</v>
      </c>
      <c r="U121" s="1">
        <v>50900</v>
      </c>
      <c r="V121" s="1">
        <v>53900</v>
      </c>
      <c r="W121" s="1">
        <v>58600</v>
      </c>
      <c r="X121" s="1">
        <v>59800</v>
      </c>
      <c r="Y121" s="1">
        <v>60400</v>
      </c>
      <c r="Z121" s="1">
        <v>57600</v>
      </c>
      <c r="AA121" s="1">
        <v>53800</v>
      </c>
      <c r="AB121" s="1">
        <v>51600</v>
      </c>
      <c r="AC121" s="1">
        <v>51600</v>
      </c>
      <c r="AD121" s="1">
        <v>51500</v>
      </c>
      <c r="AE121" s="1">
        <v>51500</v>
      </c>
      <c r="AF121" s="1">
        <v>52500</v>
      </c>
      <c r="AG121" s="1">
        <v>53100</v>
      </c>
      <c r="AH121" s="1">
        <v>54600</v>
      </c>
      <c r="AI121" s="1">
        <v>55600</v>
      </c>
      <c r="AJ121" s="1">
        <v>55900</v>
      </c>
      <c r="AK121" s="1">
        <v>56900</v>
      </c>
      <c r="AL121" s="1">
        <v>56500</v>
      </c>
      <c r="AM121" s="1">
        <v>51100</v>
      </c>
      <c r="AN121" s="1">
        <v>57700</v>
      </c>
      <c r="AO121" s="1">
        <v>58300</v>
      </c>
      <c r="AP121" s="70">
        <v>59200</v>
      </c>
      <c r="AQ121" s="181">
        <v>57600</v>
      </c>
      <c r="AS121" s="4">
        <f>IFERROR(VLOOKUP(Table3[[#This Row],[Station '#]], $AV$3:$AW$150,2,FALSE),"")</f>
        <v>57600</v>
      </c>
      <c r="AU121" s="4" t="s">
        <v>706</v>
      </c>
      <c r="AV121" s="4">
        <v>387</v>
      </c>
      <c r="AW121" s="4">
        <v>36200</v>
      </c>
    </row>
    <row r="122" spans="1:49" ht="16.5" hidden="1" customHeight="1" x14ac:dyDescent="0.3">
      <c r="A122" s="69" t="s">
        <v>92</v>
      </c>
      <c r="B122" s="2" t="s">
        <v>16</v>
      </c>
      <c r="C122" s="1">
        <v>245</v>
      </c>
      <c r="D122" s="2">
        <v>28100</v>
      </c>
      <c r="E122" s="2">
        <v>31100</v>
      </c>
      <c r="F122" s="2">
        <v>30000</v>
      </c>
      <c r="G122" s="2">
        <v>29600</v>
      </c>
      <c r="H122" s="2">
        <v>30100</v>
      </c>
      <c r="I122" s="2">
        <v>32100</v>
      </c>
      <c r="J122" s="2">
        <v>28600</v>
      </c>
      <c r="K122" s="2">
        <v>28900</v>
      </c>
      <c r="L122" s="2">
        <v>30900</v>
      </c>
      <c r="M122" s="2">
        <v>26000</v>
      </c>
      <c r="N122" s="2">
        <v>29100</v>
      </c>
      <c r="O122" s="2">
        <v>26000</v>
      </c>
      <c r="P122" s="2"/>
      <c r="Q122" s="2">
        <v>33400</v>
      </c>
      <c r="R122" s="1">
        <v>38000</v>
      </c>
      <c r="S122" s="1">
        <v>43400</v>
      </c>
      <c r="T122" s="1">
        <v>46300</v>
      </c>
      <c r="U122" s="1">
        <v>43500</v>
      </c>
      <c r="V122" s="1">
        <v>46100</v>
      </c>
      <c r="W122" s="1">
        <v>52000</v>
      </c>
      <c r="X122" s="1">
        <v>55500</v>
      </c>
      <c r="Y122" s="1">
        <v>53600</v>
      </c>
      <c r="Z122" s="1">
        <v>51000</v>
      </c>
      <c r="AA122" s="1">
        <v>47900</v>
      </c>
      <c r="AB122" s="1">
        <v>48400</v>
      </c>
      <c r="AC122" s="1">
        <v>45300</v>
      </c>
      <c r="AD122" s="1"/>
      <c r="AE122" s="1" t="s">
        <v>9</v>
      </c>
      <c r="AF122" s="1" t="s">
        <v>9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70" t="s">
        <v>9</v>
      </c>
      <c r="AQ122" s="181" t="s">
        <v>9</v>
      </c>
      <c r="AS122" s="4" t="str">
        <f>IFERROR(VLOOKUP(Table3[[#This Row],[Station '#]], $AV$3:$AW$150,2,FALSE),"")</f>
        <v/>
      </c>
      <c r="AU122" s="4" t="s">
        <v>706</v>
      </c>
      <c r="AV122" s="4">
        <v>388</v>
      </c>
      <c r="AW122" s="4">
        <v>23100</v>
      </c>
    </row>
    <row r="123" spans="1:49" ht="16.5" hidden="1" customHeight="1" x14ac:dyDescent="0.3">
      <c r="A123" s="69" t="s">
        <v>92</v>
      </c>
      <c r="B123" s="2" t="s">
        <v>93</v>
      </c>
      <c r="C123" s="1">
        <v>244</v>
      </c>
      <c r="D123" s="2">
        <v>23100</v>
      </c>
      <c r="E123" s="2">
        <v>29400</v>
      </c>
      <c r="F123" s="2">
        <v>26600</v>
      </c>
      <c r="G123" s="2">
        <v>31800</v>
      </c>
      <c r="H123" s="2">
        <v>34900</v>
      </c>
      <c r="I123" s="2">
        <v>36200</v>
      </c>
      <c r="J123" s="2">
        <v>38900</v>
      </c>
      <c r="K123" s="2">
        <v>33700</v>
      </c>
      <c r="L123" s="2">
        <v>34600</v>
      </c>
      <c r="M123" s="2">
        <v>31700</v>
      </c>
      <c r="N123" s="2">
        <v>30700</v>
      </c>
      <c r="O123" s="2">
        <v>29800</v>
      </c>
      <c r="P123" s="2">
        <v>30100</v>
      </c>
      <c r="Q123" s="2">
        <v>41300</v>
      </c>
      <c r="R123" s="1">
        <v>41900</v>
      </c>
      <c r="S123" s="1">
        <v>48300</v>
      </c>
      <c r="T123" s="1">
        <v>49000</v>
      </c>
      <c r="U123" s="1">
        <v>43600</v>
      </c>
      <c r="V123" s="1">
        <v>53800</v>
      </c>
      <c r="W123" s="1">
        <v>58000</v>
      </c>
      <c r="X123" s="1">
        <v>59900</v>
      </c>
      <c r="Y123" s="1">
        <v>62300</v>
      </c>
      <c r="Z123" s="1">
        <v>59600</v>
      </c>
      <c r="AA123" s="1">
        <v>61800</v>
      </c>
      <c r="AB123" s="1">
        <v>50200</v>
      </c>
      <c r="AC123" s="1">
        <v>46000</v>
      </c>
      <c r="AD123" s="1"/>
      <c r="AE123" s="1" t="s">
        <v>9</v>
      </c>
      <c r="AF123" s="1" t="s">
        <v>9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70" t="s">
        <v>9</v>
      </c>
      <c r="AQ123" s="181" t="s">
        <v>9</v>
      </c>
      <c r="AS123" s="4" t="str">
        <f>IFERROR(VLOOKUP(Table3[[#This Row],[Station '#]], $AV$3:$AW$150,2,FALSE),"")</f>
        <v/>
      </c>
      <c r="AU123" s="4" t="s">
        <v>666</v>
      </c>
      <c r="AV123" s="4">
        <v>406</v>
      </c>
      <c r="AW123" s="4">
        <v>12600</v>
      </c>
    </row>
    <row r="124" spans="1:49" ht="16.5" customHeight="1" x14ac:dyDescent="0.3">
      <c r="A124" s="69" t="s">
        <v>92</v>
      </c>
      <c r="B124" s="2" t="s">
        <v>94</v>
      </c>
      <c r="C124" s="1">
        <v>240</v>
      </c>
      <c r="D124" s="2">
        <v>22800</v>
      </c>
      <c r="E124" s="2">
        <v>24700</v>
      </c>
      <c r="F124" s="2">
        <v>25900</v>
      </c>
      <c r="G124" s="2">
        <v>28800</v>
      </c>
      <c r="H124" s="2">
        <v>25900</v>
      </c>
      <c r="I124" s="2">
        <v>25500</v>
      </c>
      <c r="J124" s="2">
        <v>27400</v>
      </c>
      <c r="K124" s="2">
        <v>26000</v>
      </c>
      <c r="L124" s="2">
        <v>27900</v>
      </c>
      <c r="M124" s="2">
        <v>25500</v>
      </c>
      <c r="N124" s="2">
        <v>26600</v>
      </c>
      <c r="O124" s="2">
        <v>29300</v>
      </c>
      <c r="P124" s="2">
        <v>29600</v>
      </c>
      <c r="Q124" s="2">
        <v>34800</v>
      </c>
      <c r="R124" s="1">
        <v>38800</v>
      </c>
      <c r="S124" s="1">
        <v>36800</v>
      </c>
      <c r="T124" s="1">
        <v>40300</v>
      </c>
      <c r="U124" s="1">
        <v>40000</v>
      </c>
      <c r="V124" s="1">
        <v>45300</v>
      </c>
      <c r="W124" s="1">
        <v>49600</v>
      </c>
      <c r="X124" s="1">
        <v>53300</v>
      </c>
      <c r="Y124" s="1">
        <v>54200</v>
      </c>
      <c r="Z124" s="1">
        <v>58600</v>
      </c>
      <c r="AA124" s="1">
        <v>48100</v>
      </c>
      <c r="AB124" s="1">
        <v>46000</v>
      </c>
      <c r="AC124" s="1">
        <v>45000</v>
      </c>
      <c r="AD124" s="1"/>
      <c r="AE124" s="1" t="s">
        <v>9</v>
      </c>
      <c r="AF124" s="1" t="s">
        <v>9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70" t="s">
        <v>9</v>
      </c>
      <c r="AQ124" s="181" t="s">
        <v>9</v>
      </c>
      <c r="AS124" s="4" t="str">
        <f>IFERROR(VLOOKUP(Table3[[#This Row],[Station '#]], $AV$3:$AW$150,2,FALSE),"")</f>
        <v/>
      </c>
      <c r="AU124" s="4" t="s">
        <v>666</v>
      </c>
      <c r="AV124" s="4">
        <v>412</v>
      </c>
      <c r="AW124" s="4">
        <v>17000</v>
      </c>
    </row>
    <row r="125" spans="1:49" ht="15.75" customHeight="1" x14ac:dyDescent="0.3">
      <c r="A125" s="69" t="s">
        <v>92</v>
      </c>
      <c r="B125" s="2" t="s">
        <v>543</v>
      </c>
      <c r="C125" s="1">
        <v>78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>
        <v>56000</v>
      </c>
      <c r="AI125" s="1"/>
      <c r="AJ125" s="1"/>
      <c r="AK125" s="1"/>
      <c r="AL125" s="1"/>
      <c r="AM125" s="1"/>
      <c r="AN125" s="1"/>
      <c r="AO125" s="1">
        <v>52600</v>
      </c>
      <c r="AP125" s="70">
        <v>51600</v>
      </c>
      <c r="AQ125" s="181">
        <v>50400</v>
      </c>
      <c r="AS125" s="4">
        <f>IFERROR(VLOOKUP(Table3[[#This Row],[Station '#]], $AV$3:$AW$150,2,FALSE),"")</f>
        <v>50400</v>
      </c>
      <c r="AU125" s="4" t="s">
        <v>666</v>
      </c>
      <c r="AV125" s="4">
        <v>413</v>
      </c>
      <c r="AW125" s="4">
        <v>8200</v>
      </c>
    </row>
    <row r="126" spans="1:49" ht="16.5" hidden="1" customHeight="1" x14ac:dyDescent="0.3">
      <c r="A126" s="69" t="s">
        <v>92</v>
      </c>
      <c r="B126" s="2" t="s">
        <v>95</v>
      </c>
      <c r="C126" s="1">
        <v>241</v>
      </c>
      <c r="D126" s="2"/>
      <c r="E126" s="2">
        <v>24300</v>
      </c>
      <c r="F126" s="2">
        <v>26000</v>
      </c>
      <c r="G126" s="2">
        <v>24100</v>
      </c>
      <c r="H126" s="2">
        <v>29200</v>
      </c>
      <c r="I126" s="2">
        <v>32000</v>
      </c>
      <c r="J126" s="2">
        <v>33600</v>
      </c>
      <c r="K126" s="2">
        <v>32600</v>
      </c>
      <c r="L126" s="2">
        <v>35700</v>
      </c>
      <c r="M126" s="2">
        <v>34600</v>
      </c>
      <c r="N126" s="2">
        <v>34300</v>
      </c>
      <c r="O126" s="2">
        <v>34000</v>
      </c>
      <c r="P126" s="2">
        <v>37800</v>
      </c>
      <c r="Q126" s="2">
        <v>40100</v>
      </c>
      <c r="R126" s="1">
        <v>46000</v>
      </c>
      <c r="S126" s="1">
        <v>43400</v>
      </c>
      <c r="T126" s="1">
        <v>46000</v>
      </c>
      <c r="U126" s="1">
        <v>46500</v>
      </c>
      <c r="V126" s="1">
        <v>54200</v>
      </c>
      <c r="W126" s="1">
        <v>60500</v>
      </c>
      <c r="X126" s="1">
        <v>62000</v>
      </c>
      <c r="Y126" s="1">
        <v>66700</v>
      </c>
      <c r="Z126" s="1">
        <v>64600</v>
      </c>
      <c r="AA126" s="1">
        <v>53400</v>
      </c>
      <c r="AB126" s="1">
        <v>52300</v>
      </c>
      <c r="AC126" s="1">
        <v>55800</v>
      </c>
      <c r="AD126" s="1"/>
      <c r="AE126" s="1" t="s">
        <v>9</v>
      </c>
      <c r="AF126" s="1" t="s">
        <v>9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70" t="s">
        <v>9</v>
      </c>
      <c r="AQ126" s="181" t="s">
        <v>9</v>
      </c>
      <c r="AS126" s="4" t="str">
        <f>IFERROR(VLOOKUP(Table3[[#This Row],[Station '#]], $AV$3:$AW$150,2,FALSE),"")</f>
        <v/>
      </c>
      <c r="AU126" s="4" t="s">
        <v>643</v>
      </c>
      <c r="AV126" s="4">
        <v>414</v>
      </c>
      <c r="AW126" s="4">
        <v>18300</v>
      </c>
    </row>
    <row r="127" spans="1:49" ht="16.5" hidden="1" customHeight="1" x14ac:dyDescent="0.3">
      <c r="A127" s="69" t="s">
        <v>92</v>
      </c>
      <c r="B127" s="2" t="s">
        <v>18</v>
      </c>
      <c r="C127" s="1">
        <v>242</v>
      </c>
      <c r="D127" s="2">
        <v>21300</v>
      </c>
      <c r="E127" s="2">
        <v>19400</v>
      </c>
      <c r="F127" s="2">
        <v>20600</v>
      </c>
      <c r="G127" s="2">
        <v>23100</v>
      </c>
      <c r="H127" s="2">
        <v>25700</v>
      </c>
      <c r="I127" s="2">
        <v>29200</v>
      </c>
      <c r="J127" s="2">
        <v>29800</v>
      </c>
      <c r="K127" s="2">
        <v>31600</v>
      </c>
      <c r="L127" s="2">
        <v>36300</v>
      </c>
      <c r="M127" s="2">
        <v>32900</v>
      </c>
      <c r="N127" s="2">
        <v>32700</v>
      </c>
      <c r="O127" s="2">
        <v>33600</v>
      </c>
      <c r="P127" s="2">
        <v>35100</v>
      </c>
      <c r="Q127" s="2">
        <v>38800</v>
      </c>
      <c r="R127" s="1">
        <v>46600</v>
      </c>
      <c r="S127" s="1">
        <v>46400</v>
      </c>
      <c r="T127" s="1">
        <v>44200</v>
      </c>
      <c r="U127" s="1">
        <v>47500</v>
      </c>
      <c r="V127" s="1">
        <v>55400</v>
      </c>
      <c r="W127" s="1">
        <v>59000</v>
      </c>
      <c r="X127" s="1">
        <v>65700</v>
      </c>
      <c r="Y127" s="1">
        <v>71500</v>
      </c>
      <c r="Z127" s="1">
        <v>70500</v>
      </c>
      <c r="AA127" s="1">
        <v>64500</v>
      </c>
      <c r="AB127" s="1">
        <v>61100</v>
      </c>
      <c r="AC127" s="1">
        <v>61600</v>
      </c>
      <c r="AD127" s="1"/>
      <c r="AE127" s="1" t="s">
        <v>9</v>
      </c>
      <c r="AF127" s="1" t="s">
        <v>9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70" t="s">
        <v>9</v>
      </c>
      <c r="AQ127" s="181" t="s">
        <v>9</v>
      </c>
      <c r="AS127" s="4" t="str">
        <f>IFERROR(VLOOKUP(Table3[[#This Row],[Station '#]], $AV$3:$AW$150,2,FALSE),"")</f>
        <v/>
      </c>
      <c r="AU127" s="4" t="s">
        <v>707</v>
      </c>
      <c r="AV127" s="4">
        <v>416</v>
      </c>
      <c r="AW127" s="4">
        <v>4700</v>
      </c>
    </row>
    <row r="128" spans="1:49" x14ac:dyDescent="0.3">
      <c r="A128" s="69" t="s">
        <v>92</v>
      </c>
      <c r="B128" s="2" t="s">
        <v>450</v>
      </c>
      <c r="C128" s="1">
        <v>91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>
        <v>45100</v>
      </c>
      <c r="AI128" s="1">
        <v>45500</v>
      </c>
      <c r="AJ128" s="1"/>
      <c r="AK128" s="1"/>
      <c r="AL128" s="1">
        <v>48300</v>
      </c>
      <c r="AM128" s="1">
        <v>53400</v>
      </c>
      <c r="AN128" s="1"/>
      <c r="AO128" s="1">
        <v>58300</v>
      </c>
      <c r="AP128" s="70">
        <v>59500</v>
      </c>
      <c r="AQ128" s="181">
        <v>58100</v>
      </c>
      <c r="AS128" s="4">
        <f>IFERROR(VLOOKUP(Table3[[#This Row],[Station '#]], $AV$3:$AW$150,2,FALSE),"")</f>
        <v>58100</v>
      </c>
      <c r="AU128" s="4" t="s">
        <v>708</v>
      </c>
      <c r="AV128" s="4">
        <v>423</v>
      </c>
      <c r="AW128" s="4">
        <v>6000</v>
      </c>
    </row>
    <row r="129" spans="1:49" x14ac:dyDescent="0.3">
      <c r="A129" s="69" t="s">
        <v>92</v>
      </c>
      <c r="B129" s="2" t="s">
        <v>96</v>
      </c>
      <c r="C129" s="1">
        <v>246</v>
      </c>
      <c r="D129" s="2"/>
      <c r="E129" s="2" t="s">
        <v>7</v>
      </c>
      <c r="F129" s="2" t="s">
        <v>7</v>
      </c>
      <c r="G129" s="2"/>
      <c r="H129" s="2"/>
      <c r="I129" s="2" t="s">
        <v>7</v>
      </c>
      <c r="J129" s="2">
        <v>15900</v>
      </c>
      <c r="K129" s="2">
        <v>13800</v>
      </c>
      <c r="L129" s="2">
        <v>14200</v>
      </c>
      <c r="M129" s="2">
        <v>14000</v>
      </c>
      <c r="N129" s="2">
        <v>15800</v>
      </c>
      <c r="O129" s="2">
        <v>16300</v>
      </c>
      <c r="P129" s="2">
        <v>16100</v>
      </c>
      <c r="Q129" s="2">
        <v>15900</v>
      </c>
      <c r="R129" s="1">
        <v>19800</v>
      </c>
      <c r="S129" s="1">
        <v>19800</v>
      </c>
      <c r="T129" s="1">
        <v>21700</v>
      </c>
      <c r="U129" s="1">
        <v>21700</v>
      </c>
      <c r="V129" s="1">
        <v>25000</v>
      </c>
      <c r="W129" s="1">
        <v>30700</v>
      </c>
      <c r="X129" s="1">
        <v>34900</v>
      </c>
      <c r="Y129" s="1">
        <v>35400</v>
      </c>
      <c r="Z129" s="1">
        <v>39500</v>
      </c>
      <c r="AA129" s="1">
        <v>31700</v>
      </c>
      <c r="AB129" s="1">
        <v>35300</v>
      </c>
      <c r="AC129" s="1"/>
      <c r="AD129" s="1"/>
      <c r="AE129" s="1" t="s">
        <v>9</v>
      </c>
      <c r="AF129" s="1">
        <v>35400</v>
      </c>
      <c r="AG129" s="1">
        <v>39500</v>
      </c>
      <c r="AH129" s="1">
        <v>41500</v>
      </c>
      <c r="AI129" s="1"/>
      <c r="AJ129" s="1">
        <v>43000</v>
      </c>
      <c r="AK129" s="1"/>
      <c r="AL129" s="75"/>
      <c r="AM129" s="1"/>
      <c r="AN129" s="1">
        <v>44500</v>
      </c>
      <c r="AO129" s="1"/>
      <c r="AP129" s="70" t="s">
        <v>9</v>
      </c>
      <c r="AQ129" s="181" t="s">
        <v>9</v>
      </c>
      <c r="AS129" s="4" t="str">
        <f>IFERROR(VLOOKUP(Table3[[#This Row],[Station '#]], $AV$3:$AW$150,2,FALSE),"")</f>
        <v/>
      </c>
      <c r="AU129" s="4" t="s">
        <v>709</v>
      </c>
      <c r="AV129" s="4">
        <v>438</v>
      </c>
      <c r="AW129" s="4">
        <v>2600</v>
      </c>
    </row>
    <row r="130" spans="1:49" x14ac:dyDescent="0.3">
      <c r="A130" s="69" t="s">
        <v>92</v>
      </c>
      <c r="B130" s="2" t="s">
        <v>111</v>
      </c>
      <c r="C130" s="1">
        <v>1606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13"/>
      <c r="AM130" s="1"/>
      <c r="AN130" s="1"/>
      <c r="AO130" s="1">
        <v>57000</v>
      </c>
      <c r="AP130" s="70">
        <v>55400</v>
      </c>
      <c r="AQ130" s="181">
        <v>53400</v>
      </c>
      <c r="AS130" s="4">
        <f>IFERROR(VLOOKUP(Table3[[#This Row],[Station '#]], $AV$3:$AW$150,2,FALSE),"")</f>
        <v>53400</v>
      </c>
      <c r="AU130" s="4" t="s">
        <v>667</v>
      </c>
      <c r="AV130" s="4">
        <v>443</v>
      </c>
      <c r="AW130" s="4">
        <v>12000</v>
      </c>
    </row>
    <row r="131" spans="1:49" x14ac:dyDescent="0.3">
      <c r="A131" s="69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 t="s">
        <v>7</v>
      </c>
      <c r="T131" s="1" t="s">
        <v>9</v>
      </c>
      <c r="U131" s="1" t="s">
        <v>7</v>
      </c>
      <c r="V131" s="1" t="s">
        <v>9</v>
      </c>
      <c r="W131" s="1"/>
      <c r="X131" s="1"/>
      <c r="Y131" s="1"/>
      <c r="Z131" s="1"/>
      <c r="AA131" s="1"/>
      <c r="AB131" s="1"/>
      <c r="AC131" s="1"/>
      <c r="AD131" s="1"/>
      <c r="AE131" s="1" t="s">
        <v>9</v>
      </c>
      <c r="AF131" s="1" t="s">
        <v>9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70" t="s">
        <v>9</v>
      </c>
      <c r="AQ131" s="181" t="s">
        <v>9</v>
      </c>
      <c r="AS131" s="4" t="str">
        <f>IFERROR(VLOOKUP(Table3[[#This Row],[Station '#]], $AV$3:$AW$150,2,FALSE),"")</f>
        <v/>
      </c>
      <c r="AU131" s="4" t="s">
        <v>710</v>
      </c>
      <c r="AV131" s="4">
        <v>451</v>
      </c>
      <c r="AW131" s="4">
        <v>15500</v>
      </c>
    </row>
    <row r="132" spans="1:49" ht="16.5" hidden="1" customHeight="1" x14ac:dyDescent="0.3">
      <c r="A132" s="69" t="s">
        <v>97</v>
      </c>
      <c r="B132" s="2" t="s">
        <v>62</v>
      </c>
      <c r="C132" s="1">
        <v>508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500</v>
      </c>
      <c r="Q132" s="2">
        <v>700</v>
      </c>
      <c r="R132" s="1">
        <v>500</v>
      </c>
      <c r="S132" s="1">
        <v>400</v>
      </c>
      <c r="T132" s="1">
        <v>300</v>
      </c>
      <c r="U132" s="1">
        <v>1000</v>
      </c>
      <c r="V132" s="1">
        <v>500</v>
      </c>
      <c r="W132" s="1">
        <v>600</v>
      </c>
      <c r="X132" s="1">
        <v>600</v>
      </c>
      <c r="Y132" s="1">
        <v>900</v>
      </c>
      <c r="Z132" s="1">
        <v>500</v>
      </c>
      <c r="AA132" s="1">
        <v>600</v>
      </c>
      <c r="AB132" s="1">
        <v>500</v>
      </c>
      <c r="AC132" s="1"/>
      <c r="AD132" s="1"/>
      <c r="AE132" s="1" t="s">
        <v>9</v>
      </c>
      <c r="AF132" s="1" t="s">
        <v>9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70" t="s">
        <v>9</v>
      </c>
      <c r="AQ132" s="181" t="s">
        <v>9</v>
      </c>
      <c r="AS132" s="4" t="str">
        <f>IFERROR(VLOOKUP(Table3[[#This Row],[Station '#]], $AV$3:$AW$150,2,FALSE),"")</f>
        <v/>
      </c>
      <c r="AU132" s="4" t="s">
        <v>711</v>
      </c>
      <c r="AV132" s="4">
        <v>467</v>
      </c>
      <c r="AW132" s="4">
        <v>11300</v>
      </c>
    </row>
    <row r="133" spans="1:49" ht="16.5" hidden="1" customHeight="1" x14ac:dyDescent="0.3">
      <c r="A133" s="69"/>
      <c r="B133" s="2"/>
      <c r="C133" s="1"/>
      <c r="D133" s="2"/>
      <c r="E133" s="2"/>
      <c r="F133" s="2"/>
      <c r="G133" s="2"/>
      <c r="H133" s="2"/>
      <c r="I133" s="2" t="s">
        <v>9</v>
      </c>
      <c r="J133" s="2" t="s">
        <v>9</v>
      </c>
      <c r="K133" s="2" t="s">
        <v>9</v>
      </c>
      <c r="L133" s="2"/>
      <c r="M133" s="2"/>
      <c r="N133" s="2"/>
      <c r="O133" s="2"/>
      <c r="P133" s="2"/>
      <c r="Q133" s="2"/>
      <c r="R133" s="1"/>
      <c r="S133" s="1" t="s">
        <v>7</v>
      </c>
      <c r="T133" s="1" t="s">
        <v>9</v>
      </c>
      <c r="U133" s="1" t="s">
        <v>7</v>
      </c>
      <c r="V133" s="1" t="s">
        <v>9</v>
      </c>
      <c r="W133" s="1"/>
      <c r="X133" s="1"/>
      <c r="Y133" s="1"/>
      <c r="Z133" s="1"/>
      <c r="AA133" s="1"/>
      <c r="AB133" s="1"/>
      <c r="AC133" s="1"/>
      <c r="AD133" s="1"/>
      <c r="AE133" s="1" t="s">
        <v>9</v>
      </c>
      <c r="AF133" s="1" t="s">
        <v>9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70" t="s">
        <v>9</v>
      </c>
      <c r="AQ133" s="181" t="s">
        <v>9</v>
      </c>
      <c r="AS133" s="4" t="str">
        <f>IFERROR(VLOOKUP(Table3[[#This Row],[Station '#]], $AV$3:$AW$150,2,FALSE),"")</f>
        <v/>
      </c>
      <c r="AU133" s="4" t="s">
        <v>712</v>
      </c>
      <c r="AV133" s="4">
        <v>469</v>
      </c>
      <c r="AW133" s="4">
        <v>16800</v>
      </c>
    </row>
    <row r="134" spans="1:49" x14ac:dyDescent="0.3">
      <c r="A134" s="69" t="s">
        <v>98</v>
      </c>
      <c r="B134" s="2" t="s">
        <v>16</v>
      </c>
      <c r="C134" s="1">
        <v>247</v>
      </c>
      <c r="D134" s="2">
        <v>2900</v>
      </c>
      <c r="E134" s="2">
        <v>3300</v>
      </c>
      <c r="F134" s="2">
        <v>4700</v>
      </c>
      <c r="G134" s="2">
        <v>5600</v>
      </c>
      <c r="H134" s="2">
        <v>6400</v>
      </c>
      <c r="I134" s="2">
        <v>6100</v>
      </c>
      <c r="J134" s="2">
        <v>5800</v>
      </c>
      <c r="K134" s="2">
        <v>5400</v>
      </c>
      <c r="L134" s="2">
        <v>6600</v>
      </c>
      <c r="M134" s="2">
        <v>6400</v>
      </c>
      <c r="N134" s="2">
        <v>7200</v>
      </c>
      <c r="O134" s="2">
        <v>7000</v>
      </c>
      <c r="P134" s="2">
        <v>8300</v>
      </c>
      <c r="Q134" s="2">
        <v>7800</v>
      </c>
      <c r="R134" s="1">
        <v>13200</v>
      </c>
      <c r="S134" s="1">
        <v>14700</v>
      </c>
      <c r="T134" s="1">
        <v>16900</v>
      </c>
      <c r="U134" s="1">
        <v>15800</v>
      </c>
      <c r="V134" s="1">
        <v>15000</v>
      </c>
      <c r="W134" s="1">
        <v>13200</v>
      </c>
      <c r="X134" s="1">
        <v>13900</v>
      </c>
      <c r="Y134" s="1">
        <v>17700</v>
      </c>
      <c r="Z134" s="1">
        <v>19200</v>
      </c>
      <c r="AA134" s="1">
        <v>15400</v>
      </c>
      <c r="AB134" s="1">
        <v>13800</v>
      </c>
      <c r="AC134" s="1">
        <v>13700</v>
      </c>
      <c r="AD134" s="1">
        <v>18600</v>
      </c>
      <c r="AE134" s="1" t="s">
        <v>9</v>
      </c>
      <c r="AF134" s="1">
        <v>14300</v>
      </c>
      <c r="AG134" s="1"/>
      <c r="AH134" s="1">
        <v>16600</v>
      </c>
      <c r="AI134" s="1"/>
      <c r="AJ134" s="1">
        <v>17000</v>
      </c>
      <c r="AK134" s="1"/>
      <c r="AL134" s="1">
        <v>20000</v>
      </c>
      <c r="AM134" s="1"/>
      <c r="AN134" s="1">
        <v>20800</v>
      </c>
      <c r="AO134" s="1"/>
      <c r="AP134" s="70">
        <v>21100</v>
      </c>
      <c r="AQ134" s="181" t="s">
        <v>9</v>
      </c>
      <c r="AS134" s="4" t="str">
        <f>IFERROR(VLOOKUP(Table3[[#This Row],[Station '#]], $AV$3:$AW$150,2,FALSE),"")</f>
        <v/>
      </c>
      <c r="AU134" s="4" t="s">
        <v>713</v>
      </c>
      <c r="AV134" s="4">
        <v>470</v>
      </c>
      <c r="AW134" s="4">
        <v>13600</v>
      </c>
    </row>
    <row r="135" spans="1:49" ht="16.5" customHeight="1" x14ac:dyDescent="0.3">
      <c r="A135" s="69" t="s">
        <v>98</v>
      </c>
      <c r="B135" s="2" t="s">
        <v>416</v>
      </c>
      <c r="C135" s="1">
        <v>260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>
        <v>16900</v>
      </c>
      <c r="AD135" s="1"/>
      <c r="AE135" s="1" t="s">
        <v>9</v>
      </c>
      <c r="AF135" s="1" t="s">
        <v>9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70" t="s">
        <v>9</v>
      </c>
      <c r="AQ135" s="181" t="s">
        <v>9</v>
      </c>
      <c r="AS135" s="4" t="str">
        <f>IFERROR(VLOOKUP(Table3[[#This Row],[Station '#]], $AV$3:$AW$150,2,FALSE),"")</f>
        <v/>
      </c>
      <c r="AU135" s="4" t="s">
        <v>689</v>
      </c>
      <c r="AV135" s="4">
        <v>476</v>
      </c>
      <c r="AW135" s="4">
        <v>3100</v>
      </c>
    </row>
    <row r="136" spans="1:49" x14ac:dyDescent="0.3">
      <c r="A136" s="69" t="s">
        <v>98</v>
      </c>
      <c r="B136" s="2" t="s">
        <v>18</v>
      </c>
      <c r="C136" s="1">
        <v>15</v>
      </c>
      <c r="D136" s="2"/>
      <c r="E136" s="2"/>
      <c r="F136" s="2"/>
      <c r="G136" s="2"/>
      <c r="H136" s="2"/>
      <c r="I136" s="2">
        <v>4400</v>
      </c>
      <c r="J136" s="2">
        <v>4400</v>
      </c>
      <c r="K136" s="2">
        <v>4500</v>
      </c>
      <c r="L136" s="2">
        <v>4400</v>
      </c>
      <c r="M136" s="2">
        <v>5700</v>
      </c>
      <c r="N136" s="2">
        <v>6600</v>
      </c>
      <c r="O136" s="2">
        <v>7500</v>
      </c>
      <c r="P136" s="2">
        <v>8300</v>
      </c>
      <c r="Q136" s="2">
        <v>10800</v>
      </c>
      <c r="R136" s="1">
        <v>14100</v>
      </c>
      <c r="S136" s="1">
        <v>15200</v>
      </c>
      <c r="T136" s="1">
        <v>18600</v>
      </c>
      <c r="U136" s="1">
        <v>21800</v>
      </c>
      <c r="V136" s="1">
        <v>25000</v>
      </c>
      <c r="W136" s="1">
        <v>26100</v>
      </c>
      <c r="X136" s="1">
        <v>29400</v>
      </c>
      <c r="Y136" s="1"/>
      <c r="Z136" s="1"/>
      <c r="AA136" s="1">
        <v>32700</v>
      </c>
      <c r="AB136" s="1">
        <v>27300</v>
      </c>
      <c r="AC136" s="1">
        <v>23600</v>
      </c>
      <c r="AD136" s="1">
        <v>27200</v>
      </c>
      <c r="AE136" s="1">
        <v>29500</v>
      </c>
      <c r="AF136" s="1">
        <v>28800</v>
      </c>
      <c r="AG136" s="1">
        <v>30600</v>
      </c>
      <c r="AH136" s="1">
        <v>31600</v>
      </c>
      <c r="AI136" s="1">
        <v>33400</v>
      </c>
      <c r="AJ136" s="1">
        <v>34200</v>
      </c>
      <c r="AK136" s="1">
        <v>36500</v>
      </c>
      <c r="AL136" s="1">
        <v>39500</v>
      </c>
      <c r="AM136" s="1"/>
      <c r="AN136" s="1"/>
      <c r="AO136" s="1">
        <v>31200</v>
      </c>
      <c r="AP136" s="70">
        <v>32100</v>
      </c>
      <c r="AQ136" s="181">
        <v>32400</v>
      </c>
      <c r="AS136" s="4">
        <f>IFERROR(VLOOKUP(Table3[[#This Row],[Station '#]], $AV$3:$AW$150,2,FALSE),"")</f>
        <v>32400</v>
      </c>
      <c r="AU136" s="4" t="s">
        <v>714</v>
      </c>
      <c r="AV136" s="4">
        <v>485</v>
      </c>
      <c r="AW136" s="4">
        <v>3100</v>
      </c>
    </row>
    <row r="137" spans="1:49" x14ac:dyDescent="0.3">
      <c r="A137" s="69" t="s">
        <v>98</v>
      </c>
      <c r="B137" s="2" t="s">
        <v>99</v>
      </c>
      <c r="C137" s="1"/>
      <c r="D137" s="2"/>
      <c r="E137" s="2" t="s">
        <v>7</v>
      </c>
      <c r="F137" s="2" t="s">
        <v>7</v>
      </c>
      <c r="G137" s="2"/>
      <c r="H137" s="2"/>
      <c r="I137" s="2">
        <v>1700</v>
      </c>
      <c r="J137" s="2">
        <v>1300</v>
      </c>
      <c r="K137" s="2">
        <v>1300</v>
      </c>
      <c r="L137" s="2">
        <v>2100</v>
      </c>
      <c r="M137" s="2">
        <v>2000</v>
      </c>
      <c r="N137" s="2">
        <v>2300</v>
      </c>
      <c r="O137" s="2">
        <v>2100</v>
      </c>
      <c r="P137" s="2">
        <v>3100</v>
      </c>
      <c r="Q137" s="2">
        <v>3500</v>
      </c>
      <c r="R137" s="1">
        <v>4900</v>
      </c>
      <c r="S137" s="1">
        <v>5400</v>
      </c>
      <c r="T137" s="1">
        <v>7700</v>
      </c>
      <c r="U137" s="1">
        <v>7400</v>
      </c>
      <c r="V137" s="1">
        <v>15000</v>
      </c>
      <c r="W137" s="1">
        <v>13300</v>
      </c>
      <c r="X137" s="1">
        <v>10100</v>
      </c>
      <c r="Y137" s="1">
        <v>13500</v>
      </c>
      <c r="Z137" s="1">
        <v>14900</v>
      </c>
      <c r="AA137" s="1">
        <v>12900</v>
      </c>
      <c r="AB137" s="1">
        <v>10900</v>
      </c>
      <c r="AC137" s="1">
        <v>10400</v>
      </c>
      <c r="AD137" s="1"/>
      <c r="AE137" s="1" t="s">
        <v>9</v>
      </c>
      <c r="AF137" s="1">
        <v>13000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70" t="s">
        <v>9</v>
      </c>
      <c r="AQ137" s="181" t="s">
        <v>9</v>
      </c>
      <c r="AS137" s="4" t="str">
        <f>IFERROR(VLOOKUP(Table3[[#This Row],[Station '#]], $AV$3:$AW$150,2,FALSE),"")</f>
        <v/>
      </c>
      <c r="AU137" s="4" t="s">
        <v>715</v>
      </c>
      <c r="AV137" s="4">
        <v>486</v>
      </c>
      <c r="AW137" s="4">
        <v>8800</v>
      </c>
    </row>
    <row r="138" spans="1:49" x14ac:dyDescent="0.3">
      <c r="A138" s="69" t="s">
        <v>98</v>
      </c>
      <c r="B138" s="2" t="s">
        <v>216</v>
      </c>
      <c r="C138" s="1">
        <v>70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>
        <v>21900</v>
      </c>
      <c r="AG138" s="1">
        <v>21900</v>
      </c>
      <c r="AH138" s="1">
        <v>22000</v>
      </c>
      <c r="AI138" s="1">
        <v>22200</v>
      </c>
      <c r="AJ138" s="1">
        <v>22000</v>
      </c>
      <c r="AK138" s="1">
        <v>22900</v>
      </c>
      <c r="AL138" s="1">
        <v>20300</v>
      </c>
      <c r="AM138" s="1">
        <v>16900</v>
      </c>
      <c r="AN138" s="1">
        <v>17600</v>
      </c>
      <c r="AO138" s="1"/>
      <c r="AP138" s="70" t="s">
        <v>9</v>
      </c>
      <c r="AQ138" s="181">
        <v>30300</v>
      </c>
      <c r="AS138" s="4">
        <f>IFERROR(VLOOKUP(Table3[[#This Row],[Station '#]], $AV$3:$AW$150,2,FALSE),"")</f>
        <v>30300</v>
      </c>
      <c r="AU138" s="4" t="s">
        <v>716</v>
      </c>
      <c r="AV138" s="4">
        <v>501</v>
      </c>
      <c r="AW138" s="4">
        <v>8900</v>
      </c>
    </row>
    <row r="139" spans="1:49" x14ac:dyDescent="0.3">
      <c r="A139" s="69" t="s">
        <v>98</v>
      </c>
      <c r="B139" s="2" t="s">
        <v>20</v>
      </c>
      <c r="C139" s="1">
        <v>249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>
        <v>15600</v>
      </c>
      <c r="AI139" s="1"/>
      <c r="AJ139" s="1">
        <v>18900</v>
      </c>
      <c r="AK139" s="1"/>
      <c r="AL139" s="1">
        <v>20900</v>
      </c>
      <c r="AM139" s="1"/>
      <c r="AN139" s="1"/>
      <c r="AO139" s="1"/>
      <c r="AP139" s="70" t="s">
        <v>9</v>
      </c>
      <c r="AQ139" s="181" t="s">
        <v>9</v>
      </c>
      <c r="AS139" s="4" t="str">
        <f>IFERROR(VLOOKUP(Table3[[#This Row],[Station '#]], $AV$3:$AW$150,2,FALSE),"")</f>
        <v/>
      </c>
      <c r="AU139" s="4" t="s">
        <v>701</v>
      </c>
      <c r="AV139" s="4">
        <v>506</v>
      </c>
      <c r="AW139" s="4">
        <v>7800</v>
      </c>
    </row>
    <row r="140" spans="1:49" x14ac:dyDescent="0.3">
      <c r="A140" s="69" t="s">
        <v>98</v>
      </c>
      <c r="B140" s="2" t="s">
        <v>100</v>
      </c>
      <c r="C140" s="1">
        <v>248</v>
      </c>
      <c r="D140" s="2"/>
      <c r="E140" s="2"/>
      <c r="F140" s="2"/>
      <c r="G140" s="2"/>
      <c r="H140" s="2"/>
      <c r="I140" s="2">
        <v>700</v>
      </c>
      <c r="J140" s="2">
        <v>600</v>
      </c>
      <c r="K140" s="2">
        <v>650</v>
      </c>
      <c r="L140" s="2">
        <v>800</v>
      </c>
      <c r="M140" s="2">
        <v>1300</v>
      </c>
      <c r="N140" s="2">
        <v>1100</v>
      </c>
      <c r="O140" s="2">
        <v>900</v>
      </c>
      <c r="P140" s="2"/>
      <c r="Q140" s="2"/>
      <c r="R140" s="1"/>
      <c r="S140" s="1" t="s">
        <v>7</v>
      </c>
      <c r="T140" s="1" t="s">
        <v>9</v>
      </c>
      <c r="U140" s="1" t="s">
        <v>7</v>
      </c>
      <c r="V140" s="1" t="s">
        <v>9</v>
      </c>
      <c r="W140" s="1"/>
      <c r="X140" s="1"/>
      <c r="Y140" s="1"/>
      <c r="Z140" s="1"/>
      <c r="AA140" s="1"/>
      <c r="AB140" s="1"/>
      <c r="AC140" s="1"/>
      <c r="AD140" s="1"/>
      <c r="AE140" s="1" t="s">
        <v>9</v>
      </c>
      <c r="AF140" s="1">
        <v>3800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70" t="s">
        <v>9</v>
      </c>
      <c r="AQ140" s="181" t="s">
        <v>9</v>
      </c>
      <c r="AS140" s="4" t="str">
        <f>IFERROR(VLOOKUP(Table3[[#This Row],[Station '#]], $AV$3:$AW$150,2,FALSE),"")</f>
        <v/>
      </c>
      <c r="AU140" s="4" t="s">
        <v>717</v>
      </c>
      <c r="AV140" s="4">
        <v>511</v>
      </c>
      <c r="AW140" s="4">
        <v>20100</v>
      </c>
    </row>
    <row r="141" spans="1:49" x14ac:dyDescent="0.3">
      <c r="A141" s="69" t="s">
        <v>98</v>
      </c>
      <c r="B141" s="2" t="s">
        <v>101</v>
      </c>
      <c r="C141" s="1">
        <v>250</v>
      </c>
      <c r="D141" s="2"/>
      <c r="E141" s="2"/>
      <c r="F141" s="2"/>
      <c r="G141" s="2"/>
      <c r="H141" s="2"/>
      <c r="I141" s="2">
        <v>550</v>
      </c>
      <c r="J141" s="2">
        <v>550</v>
      </c>
      <c r="K141" s="2">
        <v>550</v>
      </c>
      <c r="L141" s="2">
        <v>500</v>
      </c>
      <c r="M141" s="2">
        <v>850</v>
      </c>
      <c r="N141" s="2">
        <v>850</v>
      </c>
      <c r="O141" s="2">
        <v>1000</v>
      </c>
      <c r="P141" s="2">
        <v>1300</v>
      </c>
      <c r="Q141" s="2">
        <v>1200</v>
      </c>
      <c r="R141" s="1">
        <v>1600</v>
      </c>
      <c r="S141" s="1">
        <v>2000</v>
      </c>
      <c r="T141" s="1">
        <v>2400</v>
      </c>
      <c r="U141" s="1">
        <v>2900</v>
      </c>
      <c r="V141" s="1">
        <v>3600</v>
      </c>
      <c r="W141" s="1">
        <v>4200</v>
      </c>
      <c r="X141" s="1">
        <v>3900</v>
      </c>
      <c r="Y141" s="1">
        <v>4600</v>
      </c>
      <c r="Z141" s="1">
        <v>4500</v>
      </c>
      <c r="AA141" s="1">
        <v>3700</v>
      </c>
      <c r="AB141" s="1">
        <v>2900</v>
      </c>
      <c r="AC141" s="1">
        <v>2900</v>
      </c>
      <c r="AD141" s="1"/>
      <c r="AE141" s="1" t="s">
        <v>9</v>
      </c>
      <c r="AF141" s="1" t="s">
        <v>9</v>
      </c>
      <c r="AG141" s="1">
        <v>3100</v>
      </c>
      <c r="AH141" s="1"/>
      <c r="AI141" s="1">
        <v>4400</v>
      </c>
      <c r="AJ141" s="1"/>
      <c r="AK141" s="1">
        <v>6700</v>
      </c>
      <c r="AL141" s="1"/>
      <c r="AM141" s="1"/>
      <c r="AN141" s="1"/>
      <c r="AO141" s="1">
        <v>11000</v>
      </c>
      <c r="AP141" s="70" t="s">
        <v>9</v>
      </c>
      <c r="AQ141" s="181">
        <v>13000</v>
      </c>
      <c r="AS141" s="4">
        <f>IFERROR(VLOOKUP(Table3[[#This Row],[Station '#]], $AV$3:$AW$150,2,FALSE),"")</f>
        <v>13000</v>
      </c>
      <c r="AU141" s="4" t="s">
        <v>718</v>
      </c>
      <c r="AV141" s="4">
        <v>518</v>
      </c>
      <c r="AW141" s="4">
        <v>8500</v>
      </c>
    </row>
    <row r="142" spans="1:49" ht="16.5" customHeight="1" x14ac:dyDescent="0.3">
      <c r="A142" s="69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 t="s">
        <v>7</v>
      </c>
      <c r="T142" s="1" t="s">
        <v>9</v>
      </c>
      <c r="U142" s="1" t="s">
        <v>7</v>
      </c>
      <c r="V142" s="1" t="s">
        <v>9</v>
      </c>
      <c r="W142" s="1"/>
      <c r="X142" s="1"/>
      <c r="Y142" s="1"/>
      <c r="Z142" s="1"/>
      <c r="AA142" s="1"/>
      <c r="AB142" s="1"/>
      <c r="AC142" s="1"/>
      <c r="AD142" s="1"/>
      <c r="AE142" s="1" t="s">
        <v>9</v>
      </c>
      <c r="AF142" s="1" t="s">
        <v>9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70" t="s">
        <v>9</v>
      </c>
      <c r="AQ142" s="181" t="s">
        <v>9</v>
      </c>
      <c r="AS142" s="4" t="str">
        <f>IFERROR(VLOOKUP(Table3[[#This Row],[Station '#]], $AV$3:$AW$150,2,FALSE),"")</f>
        <v/>
      </c>
      <c r="AU142" s="4" t="s">
        <v>702</v>
      </c>
      <c r="AV142" s="4">
        <v>521</v>
      </c>
      <c r="AW142" s="4">
        <v>7100</v>
      </c>
    </row>
    <row r="143" spans="1:49" ht="16.5" hidden="1" customHeight="1" x14ac:dyDescent="0.3">
      <c r="A143" s="69" t="s">
        <v>102</v>
      </c>
      <c r="B143" s="2" t="s">
        <v>48</v>
      </c>
      <c r="C143" s="1">
        <v>614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>
        <v>2600</v>
      </c>
      <c r="T143" s="1">
        <v>2400</v>
      </c>
      <c r="U143" s="1">
        <v>2300</v>
      </c>
      <c r="V143" s="1">
        <v>2700</v>
      </c>
      <c r="W143" s="1">
        <v>2600</v>
      </c>
      <c r="X143" s="1"/>
      <c r="Y143" s="1">
        <v>2400</v>
      </c>
      <c r="Z143" s="1">
        <v>2700</v>
      </c>
      <c r="AA143" s="1">
        <v>2200</v>
      </c>
      <c r="AB143" s="1">
        <v>1700</v>
      </c>
      <c r="AC143" s="1"/>
      <c r="AD143" s="1"/>
      <c r="AE143" s="1" t="s">
        <v>9</v>
      </c>
      <c r="AF143" s="1" t="s">
        <v>9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70" t="s">
        <v>9</v>
      </c>
      <c r="AQ143" s="181" t="s">
        <v>9</v>
      </c>
      <c r="AS143" s="4" t="str">
        <f>IFERROR(VLOOKUP(Table3[[#This Row],[Station '#]], $AV$3:$AW$150,2,FALSE),"")</f>
        <v/>
      </c>
      <c r="AU143" s="4" t="s">
        <v>719</v>
      </c>
      <c r="AV143" s="4">
        <v>523</v>
      </c>
      <c r="AW143" s="4">
        <v>41900</v>
      </c>
    </row>
    <row r="144" spans="1:49" hidden="1" x14ac:dyDescent="0.3">
      <c r="A144" s="69"/>
      <c r="B144" s="2"/>
      <c r="C144" s="1"/>
      <c r="D144" s="2"/>
      <c r="E144" s="2"/>
      <c r="F144" s="2"/>
      <c r="G144" s="2"/>
      <c r="H144" s="2"/>
      <c r="I144" s="2" t="s">
        <v>9</v>
      </c>
      <c r="J144" s="2" t="s">
        <v>9</v>
      </c>
      <c r="K144" s="2" t="s">
        <v>9</v>
      </c>
      <c r="L144" s="2"/>
      <c r="M144" s="2"/>
      <c r="N144" s="2"/>
      <c r="O144" s="2"/>
      <c r="P144" s="2"/>
      <c r="Q144" s="2"/>
      <c r="R144" s="1"/>
      <c r="S144" s="1" t="s">
        <v>7</v>
      </c>
      <c r="T144" s="1" t="s">
        <v>9</v>
      </c>
      <c r="U144" s="1" t="s">
        <v>7</v>
      </c>
      <c r="V144" s="1" t="s">
        <v>9</v>
      </c>
      <c r="W144" s="1"/>
      <c r="X144" s="1"/>
      <c r="Y144" s="1"/>
      <c r="Z144" s="1"/>
      <c r="AA144" s="1"/>
      <c r="AB144" s="1"/>
      <c r="AC144" s="1"/>
      <c r="AD144" s="1"/>
      <c r="AE144" s="1" t="s">
        <v>9</v>
      </c>
      <c r="AF144" s="1" t="s">
        <v>9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70" t="s">
        <v>9</v>
      </c>
      <c r="AQ144" s="181" t="s">
        <v>9</v>
      </c>
      <c r="AS144" s="4" t="str">
        <f>IFERROR(VLOOKUP(Table3[[#This Row],[Station '#]], $AV$3:$AW$150,2,FALSE),"")</f>
        <v/>
      </c>
      <c r="AU144" s="4" t="s">
        <v>720</v>
      </c>
      <c r="AV144" s="4">
        <v>524</v>
      </c>
      <c r="AW144" s="4">
        <v>49600</v>
      </c>
    </row>
    <row r="145" spans="1:49" x14ac:dyDescent="0.3">
      <c r="A145" s="69" t="s">
        <v>103</v>
      </c>
      <c r="B145" s="2" t="s">
        <v>16</v>
      </c>
      <c r="C145" s="1">
        <v>254</v>
      </c>
      <c r="D145" s="2"/>
      <c r="E145" s="2"/>
      <c r="F145" s="2"/>
      <c r="G145" s="2"/>
      <c r="H145" s="2"/>
      <c r="I145" s="2">
        <v>10100</v>
      </c>
      <c r="J145" s="2">
        <v>10800</v>
      </c>
      <c r="K145" s="2">
        <v>11700</v>
      </c>
      <c r="L145" s="2">
        <v>14500</v>
      </c>
      <c r="M145" s="2">
        <v>11600</v>
      </c>
      <c r="N145" s="2">
        <v>12700</v>
      </c>
      <c r="O145" s="2">
        <v>13900</v>
      </c>
      <c r="P145" s="2">
        <v>14900</v>
      </c>
      <c r="Q145" s="2">
        <v>12500</v>
      </c>
      <c r="R145" s="1">
        <v>13100</v>
      </c>
      <c r="S145" s="1">
        <v>13500</v>
      </c>
      <c r="T145" s="1">
        <v>12200</v>
      </c>
      <c r="U145" s="1">
        <v>13200</v>
      </c>
      <c r="V145" s="1">
        <v>12200</v>
      </c>
      <c r="W145" s="1">
        <v>13200</v>
      </c>
      <c r="X145" s="1">
        <v>13400</v>
      </c>
      <c r="Y145" s="1">
        <v>13500</v>
      </c>
      <c r="Z145" s="1">
        <v>12700</v>
      </c>
      <c r="AA145" s="1">
        <v>10800</v>
      </c>
      <c r="AB145" s="1">
        <v>9700</v>
      </c>
      <c r="AC145" s="1">
        <v>10100</v>
      </c>
      <c r="AD145" s="1"/>
      <c r="AE145" s="1" t="s">
        <v>9</v>
      </c>
      <c r="AF145" s="1">
        <v>8600</v>
      </c>
      <c r="AG145" s="1">
        <v>11200</v>
      </c>
      <c r="AH145" s="1"/>
      <c r="AI145" s="1">
        <v>12300</v>
      </c>
      <c r="AJ145" s="1"/>
      <c r="AK145" s="1">
        <v>12100</v>
      </c>
      <c r="AL145" s="1"/>
      <c r="AM145" s="1">
        <v>8200</v>
      </c>
      <c r="AN145" s="1"/>
      <c r="AO145" s="1">
        <v>12000</v>
      </c>
      <c r="AP145" s="70" t="s">
        <v>9</v>
      </c>
      <c r="AQ145" s="181">
        <v>12000</v>
      </c>
      <c r="AS145" s="4">
        <f>IFERROR(VLOOKUP(Table3[[#This Row],[Station '#]], $AV$3:$AW$150,2,FALSE),"")</f>
        <v>12000</v>
      </c>
      <c r="AU145" s="4" t="s">
        <v>643</v>
      </c>
      <c r="AV145" s="4">
        <v>525</v>
      </c>
      <c r="AW145" s="4">
        <v>26900</v>
      </c>
    </row>
    <row r="146" spans="1:49" hidden="1" x14ac:dyDescent="0.3">
      <c r="A146" s="69" t="s">
        <v>103</v>
      </c>
      <c r="B146" s="2" t="s">
        <v>104</v>
      </c>
      <c r="C146" s="1"/>
      <c r="D146" s="2"/>
      <c r="E146" s="2"/>
      <c r="F146" s="2"/>
      <c r="G146" s="2"/>
      <c r="H146" s="2"/>
      <c r="I146" s="2">
        <v>8400</v>
      </c>
      <c r="J146" s="2">
        <v>11100</v>
      </c>
      <c r="K146" s="2">
        <v>11700</v>
      </c>
      <c r="L146" s="2">
        <v>13700</v>
      </c>
      <c r="M146" s="2">
        <v>12500</v>
      </c>
      <c r="N146" s="2">
        <v>13600</v>
      </c>
      <c r="O146" s="2"/>
      <c r="P146" s="2"/>
      <c r="Q146" s="2"/>
      <c r="R146" s="1"/>
      <c r="S146" s="1" t="s">
        <v>7</v>
      </c>
      <c r="T146" s="1" t="s">
        <v>9</v>
      </c>
      <c r="U146" s="1" t="s">
        <v>7</v>
      </c>
      <c r="V146" s="1" t="s">
        <v>9</v>
      </c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 t="e">
        <v>#N/A</v>
      </c>
      <c r="AM146" s="1" t="e">
        <v>#N/A</v>
      </c>
      <c r="AN146" s="1"/>
      <c r="AO146" s="1"/>
      <c r="AP146" s="70" t="s">
        <v>9</v>
      </c>
      <c r="AQ146" s="181" t="s">
        <v>9</v>
      </c>
      <c r="AS146" s="4" t="str">
        <f>IFERROR(VLOOKUP(Table3[[#This Row],[Station '#]], $AV$3:$AW$150,2,FALSE),"")</f>
        <v/>
      </c>
      <c r="AU146" s="4" t="s">
        <v>719</v>
      </c>
      <c r="AV146" s="4">
        <v>527</v>
      </c>
      <c r="AW146" s="4">
        <v>21600</v>
      </c>
    </row>
    <row r="147" spans="1:49" x14ac:dyDescent="0.3">
      <c r="A147" s="69" t="s">
        <v>103</v>
      </c>
      <c r="B147" s="2" t="s">
        <v>94</v>
      </c>
      <c r="C147" s="1">
        <v>255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>
        <v>6200</v>
      </c>
      <c r="W147" s="1">
        <v>4600</v>
      </c>
      <c r="X147" s="1">
        <v>4600</v>
      </c>
      <c r="Y147" s="1">
        <v>5800</v>
      </c>
      <c r="Z147" s="1">
        <v>4900</v>
      </c>
      <c r="AA147" s="1">
        <v>4000</v>
      </c>
      <c r="AB147" s="1">
        <v>4500</v>
      </c>
      <c r="AC147" s="1">
        <v>5200</v>
      </c>
      <c r="AD147" s="1"/>
      <c r="AE147" s="1" t="s">
        <v>9</v>
      </c>
      <c r="AF147" s="1" t="s">
        <v>9</v>
      </c>
      <c r="AG147" s="1">
        <v>6100</v>
      </c>
      <c r="AH147" s="1"/>
      <c r="AI147" s="1">
        <v>6400</v>
      </c>
      <c r="AJ147" s="1"/>
      <c r="AK147" s="1">
        <v>7900</v>
      </c>
      <c r="AL147" s="1"/>
      <c r="AM147" s="1">
        <v>5500</v>
      </c>
      <c r="AN147" s="1"/>
      <c r="AO147" s="1">
        <v>8700</v>
      </c>
      <c r="AP147" s="70" t="s">
        <v>9</v>
      </c>
      <c r="AQ147" s="181">
        <v>9200</v>
      </c>
      <c r="AS147" s="4">
        <f>IFERROR(VLOOKUP(Table3[[#This Row],[Station '#]], $AV$3:$AW$150,2,FALSE),"")</f>
        <v>9200</v>
      </c>
      <c r="AU147" s="4" t="s">
        <v>668</v>
      </c>
      <c r="AV147" s="4">
        <v>1606</v>
      </c>
      <c r="AW147" s="4">
        <v>53400</v>
      </c>
    </row>
    <row r="148" spans="1:49" ht="15.75" customHeight="1" x14ac:dyDescent="0.3">
      <c r="A148" s="69"/>
      <c r="B148" s="2"/>
      <c r="C148" s="1"/>
      <c r="D148" s="2"/>
      <c r="E148" s="2"/>
      <c r="F148" s="2"/>
      <c r="G148" s="2"/>
      <c r="H148" s="2"/>
      <c r="I148" s="2" t="s">
        <v>9</v>
      </c>
      <c r="J148" s="2" t="s">
        <v>9</v>
      </c>
      <c r="K148" s="2" t="s">
        <v>9</v>
      </c>
      <c r="L148" s="2"/>
      <c r="M148" s="2"/>
      <c r="N148" s="2"/>
      <c r="O148" s="2"/>
      <c r="P148" s="2"/>
      <c r="Q148" s="2"/>
      <c r="R148" s="1"/>
      <c r="S148" s="1" t="s">
        <v>7</v>
      </c>
      <c r="T148" s="1" t="s">
        <v>9</v>
      </c>
      <c r="U148" s="1" t="s">
        <v>7</v>
      </c>
      <c r="V148" s="1" t="s">
        <v>9</v>
      </c>
      <c r="W148" s="1"/>
      <c r="X148" s="1"/>
      <c r="Y148" s="1"/>
      <c r="Z148" s="1"/>
      <c r="AA148" s="1"/>
      <c r="AB148" s="1"/>
      <c r="AC148" s="1"/>
      <c r="AD148" s="1"/>
      <c r="AE148" s="1" t="s">
        <v>9</v>
      </c>
      <c r="AF148" s="1" t="s">
        <v>9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70" t="s">
        <v>9</v>
      </c>
      <c r="AQ148" s="181" t="s">
        <v>9</v>
      </c>
      <c r="AS148" s="4" t="str">
        <f>IFERROR(VLOOKUP(Table3[[#This Row],[Station '#]], $AV$3:$AW$150,2,FALSE),"")</f>
        <v/>
      </c>
      <c r="AU148" s="4" t="s">
        <v>69</v>
      </c>
      <c r="AV148" s="4">
        <v>2112</v>
      </c>
      <c r="AW148" s="4">
        <v>45700</v>
      </c>
    </row>
    <row r="149" spans="1:49" ht="16.5" hidden="1" customHeight="1" x14ac:dyDescent="0.3">
      <c r="A149" s="69" t="s">
        <v>105</v>
      </c>
      <c r="B149" s="2" t="s">
        <v>106</v>
      </c>
      <c r="C149" s="1">
        <v>505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1800</v>
      </c>
      <c r="Q149" s="2">
        <v>1800</v>
      </c>
      <c r="R149" s="1">
        <v>1900</v>
      </c>
      <c r="S149" s="1">
        <v>1900</v>
      </c>
      <c r="T149" s="1" t="s">
        <v>22</v>
      </c>
      <c r="U149" s="1">
        <v>2400</v>
      </c>
      <c r="V149" s="1">
        <v>2400</v>
      </c>
      <c r="W149" s="1"/>
      <c r="X149" s="1"/>
      <c r="Y149" s="1">
        <v>3300</v>
      </c>
      <c r="Z149" s="1">
        <v>3900</v>
      </c>
      <c r="AA149" s="1">
        <v>3300</v>
      </c>
      <c r="AB149" s="1">
        <v>2900</v>
      </c>
      <c r="AC149" s="1">
        <v>3000</v>
      </c>
      <c r="AD149" s="1"/>
      <c r="AE149" s="1" t="s">
        <v>9</v>
      </c>
      <c r="AF149" s="1" t="s">
        <v>9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70" t="s">
        <v>9</v>
      </c>
      <c r="AQ149" s="181" t="s">
        <v>9</v>
      </c>
      <c r="AS149" s="4" t="str">
        <f>IFERROR(VLOOKUP(Table3[[#This Row],[Station '#]], $AV$3:$AW$150,2,FALSE),"")</f>
        <v/>
      </c>
      <c r="AU149" s="4" t="s">
        <v>669</v>
      </c>
      <c r="AV149" s="4">
        <v>3809</v>
      </c>
      <c r="AW149" s="4">
        <v>28400</v>
      </c>
    </row>
    <row r="150" spans="1:49" ht="16.5" hidden="1" customHeight="1" x14ac:dyDescent="0.3">
      <c r="A150" s="69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 t="s">
        <v>7</v>
      </c>
      <c r="T150" s="1" t="s">
        <v>9</v>
      </c>
      <c r="U150" s="1" t="s">
        <v>7</v>
      </c>
      <c r="V150" s="1" t="s">
        <v>9</v>
      </c>
      <c r="W150" s="1"/>
      <c r="X150" s="1"/>
      <c r="Y150" s="1"/>
      <c r="Z150" s="1"/>
      <c r="AA150" s="1"/>
      <c r="AB150" s="1"/>
      <c r="AC150" s="1"/>
      <c r="AD150" s="1"/>
      <c r="AE150" s="1" t="s">
        <v>9</v>
      </c>
      <c r="AF150" s="1" t="s">
        <v>9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70" t="s">
        <v>9</v>
      </c>
      <c r="AQ150" s="181" t="s">
        <v>9</v>
      </c>
      <c r="AS150" s="4" t="str">
        <f>IFERROR(VLOOKUP(Table3[[#This Row],[Station '#]], $AV$3:$AW$150,2,FALSE),"")</f>
        <v/>
      </c>
      <c r="AU150" s="4" t="s">
        <v>670</v>
      </c>
      <c r="AV150" s="4">
        <v>6104</v>
      </c>
      <c r="AW150" s="4">
        <v>29700</v>
      </c>
    </row>
    <row r="151" spans="1:49" ht="16.5" hidden="1" customHeight="1" x14ac:dyDescent="0.3">
      <c r="A151" s="69" t="s">
        <v>107</v>
      </c>
      <c r="B151" s="2" t="s">
        <v>108</v>
      </c>
      <c r="C151" s="1">
        <v>256</v>
      </c>
      <c r="D151" s="2">
        <v>10000</v>
      </c>
      <c r="E151" s="2">
        <v>9800</v>
      </c>
      <c r="F151" s="2">
        <v>12200</v>
      </c>
      <c r="G151" s="2">
        <v>11200</v>
      </c>
      <c r="H151" s="2">
        <v>13500</v>
      </c>
      <c r="I151" s="2">
        <v>11900</v>
      </c>
      <c r="J151" s="2">
        <v>8800</v>
      </c>
      <c r="K151" s="2">
        <v>12200</v>
      </c>
      <c r="L151" s="2">
        <v>14100</v>
      </c>
      <c r="M151" s="2">
        <v>12900</v>
      </c>
      <c r="N151" s="2">
        <v>13000</v>
      </c>
      <c r="O151" s="2">
        <v>11600</v>
      </c>
      <c r="P151" s="2">
        <v>14300</v>
      </c>
      <c r="Q151" s="2">
        <v>13900</v>
      </c>
      <c r="R151" s="1">
        <v>13800</v>
      </c>
      <c r="S151" s="1">
        <v>12800</v>
      </c>
      <c r="T151" s="1">
        <v>14600</v>
      </c>
      <c r="U151" s="1">
        <v>16800</v>
      </c>
      <c r="V151" s="1">
        <v>17200</v>
      </c>
      <c r="W151" s="1">
        <v>19000</v>
      </c>
      <c r="X151" s="1">
        <v>21900</v>
      </c>
      <c r="Y151" s="1">
        <v>22500</v>
      </c>
      <c r="Z151" s="1">
        <v>21600</v>
      </c>
      <c r="AA151" s="1">
        <v>19300</v>
      </c>
      <c r="AB151" s="1">
        <v>17000</v>
      </c>
      <c r="AC151" s="1">
        <v>19700</v>
      </c>
      <c r="AD151" s="1"/>
      <c r="AE151" s="1" t="s">
        <v>9</v>
      </c>
      <c r="AF151" s="1" t="s">
        <v>9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70" t="s">
        <v>9</v>
      </c>
      <c r="AQ151" s="181" t="s">
        <v>9</v>
      </c>
      <c r="AS151" s="4" t="str">
        <f>IFERROR(VLOOKUP(Table3[[#This Row],[Station '#]], $AV$3:$AW$150,2,FALSE),"")</f>
        <v/>
      </c>
    </row>
    <row r="152" spans="1:49" ht="16.5" hidden="1" customHeight="1" x14ac:dyDescent="0.3">
      <c r="A152" s="69" t="s">
        <v>107</v>
      </c>
      <c r="B152" s="2" t="s">
        <v>109</v>
      </c>
      <c r="C152" s="1">
        <v>257</v>
      </c>
      <c r="D152" s="2"/>
      <c r="E152" s="2"/>
      <c r="F152" s="2"/>
      <c r="G152" s="2">
        <v>13100</v>
      </c>
      <c r="H152" s="2">
        <v>16800</v>
      </c>
      <c r="I152" s="2">
        <v>15600</v>
      </c>
      <c r="J152" s="2">
        <v>11700</v>
      </c>
      <c r="K152" s="2">
        <v>14800</v>
      </c>
      <c r="L152" s="2">
        <v>17900</v>
      </c>
      <c r="M152" s="2">
        <v>16600</v>
      </c>
      <c r="N152" s="2">
        <v>18700</v>
      </c>
      <c r="O152" s="2">
        <v>17800</v>
      </c>
      <c r="P152" s="2">
        <v>18700</v>
      </c>
      <c r="Q152" s="2">
        <v>19900</v>
      </c>
      <c r="R152" s="1">
        <v>20400</v>
      </c>
      <c r="S152" s="1">
        <v>19000</v>
      </c>
      <c r="T152" s="1">
        <v>18500</v>
      </c>
      <c r="U152" s="1">
        <v>22900</v>
      </c>
      <c r="V152" s="1">
        <v>22100</v>
      </c>
      <c r="W152" s="1">
        <v>23800</v>
      </c>
      <c r="X152" s="1">
        <v>27600</v>
      </c>
      <c r="Y152" s="1">
        <v>26400</v>
      </c>
      <c r="Z152" s="1">
        <v>29100</v>
      </c>
      <c r="AA152" s="1">
        <v>24800</v>
      </c>
      <c r="AB152" s="1">
        <v>21500</v>
      </c>
      <c r="AC152" s="1">
        <v>25500</v>
      </c>
      <c r="AD152" s="1"/>
      <c r="AE152" s="1" t="s">
        <v>9</v>
      </c>
      <c r="AF152" s="1" t="s">
        <v>9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70" t="s">
        <v>9</v>
      </c>
      <c r="AQ152" s="181" t="s">
        <v>9</v>
      </c>
      <c r="AS152" s="4" t="str">
        <f>IFERROR(VLOOKUP(Table3[[#This Row],[Station '#]], $AV$3:$AW$150,2,FALSE),"")</f>
        <v/>
      </c>
    </row>
    <row r="153" spans="1:49" x14ac:dyDescent="0.3">
      <c r="A153" s="69" t="s">
        <v>107</v>
      </c>
      <c r="B153" s="2" t="s">
        <v>109</v>
      </c>
      <c r="C153" s="1">
        <v>81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>
        <v>20300</v>
      </c>
      <c r="AI153" s="1">
        <v>22300</v>
      </c>
      <c r="AJ153" s="1">
        <v>22300</v>
      </c>
      <c r="AK153" s="1"/>
      <c r="AL153" s="1">
        <v>20900</v>
      </c>
      <c r="AM153" s="1">
        <v>18200</v>
      </c>
      <c r="AN153" s="1">
        <v>20000</v>
      </c>
      <c r="AO153" s="1">
        <v>20500</v>
      </c>
      <c r="AP153" s="70">
        <v>19800</v>
      </c>
      <c r="AQ153" s="181">
        <v>19400</v>
      </c>
      <c r="AS153" s="4">
        <f>IFERROR(VLOOKUP(Table3[[#This Row],[Station '#]], $AV$3:$AW$150,2,FALSE),"")</f>
        <v>19400</v>
      </c>
    </row>
    <row r="154" spans="1:49" x14ac:dyDescent="0.3">
      <c r="A154" s="69" t="s">
        <v>107</v>
      </c>
      <c r="B154" s="2" t="s">
        <v>426</v>
      </c>
      <c r="C154" s="1">
        <v>73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>
        <v>29400</v>
      </c>
      <c r="AG154" s="1">
        <v>24700</v>
      </c>
      <c r="AH154" s="1">
        <v>25800</v>
      </c>
      <c r="AI154" s="1">
        <v>24200</v>
      </c>
      <c r="AJ154" s="1">
        <v>27100</v>
      </c>
      <c r="AK154" s="1">
        <v>27200</v>
      </c>
      <c r="AL154" s="1">
        <v>27100</v>
      </c>
      <c r="AM154" s="1">
        <v>22600</v>
      </c>
      <c r="AN154" s="1">
        <v>25400</v>
      </c>
      <c r="AO154" s="1">
        <v>26100</v>
      </c>
      <c r="AP154" s="70">
        <v>26400</v>
      </c>
      <c r="AQ154" s="181">
        <v>25700</v>
      </c>
      <c r="AS154" s="4">
        <f>IFERROR(VLOOKUP(Table3[[#This Row],[Station '#]], $AV$3:$AW$150,2,FALSE),"")</f>
        <v>25700</v>
      </c>
    </row>
    <row r="155" spans="1:49" x14ac:dyDescent="0.3">
      <c r="A155" s="69" t="s">
        <v>107</v>
      </c>
      <c r="B155" s="2" t="s">
        <v>90</v>
      </c>
      <c r="C155" s="1">
        <v>259</v>
      </c>
      <c r="D155" s="2">
        <v>12200</v>
      </c>
      <c r="E155" s="2">
        <v>18000</v>
      </c>
      <c r="F155" s="2">
        <v>18100</v>
      </c>
      <c r="G155" s="2">
        <v>19700</v>
      </c>
      <c r="H155" s="2">
        <v>21700</v>
      </c>
      <c r="I155" s="2">
        <v>20700</v>
      </c>
      <c r="J155" s="2">
        <v>20700</v>
      </c>
      <c r="K155" s="2">
        <v>20600</v>
      </c>
      <c r="L155" s="2">
        <v>25100</v>
      </c>
      <c r="M155" s="2">
        <v>24200</v>
      </c>
      <c r="N155" s="2">
        <v>24400</v>
      </c>
      <c r="O155" s="2">
        <v>25300</v>
      </c>
      <c r="P155" s="2">
        <v>25600</v>
      </c>
      <c r="Q155" s="2">
        <v>26400</v>
      </c>
      <c r="R155" s="1">
        <v>25400</v>
      </c>
      <c r="S155" s="1">
        <v>23400</v>
      </c>
      <c r="T155" s="1">
        <v>25500</v>
      </c>
      <c r="U155" s="1">
        <v>28400</v>
      </c>
      <c r="V155" s="1">
        <v>25700</v>
      </c>
      <c r="W155" s="1">
        <v>30900</v>
      </c>
      <c r="X155" s="1">
        <v>34300</v>
      </c>
      <c r="Y155" s="1">
        <v>34200</v>
      </c>
      <c r="Z155" s="1">
        <v>34600</v>
      </c>
      <c r="AA155" s="1">
        <v>28800</v>
      </c>
      <c r="AB155" s="1">
        <v>36300</v>
      </c>
      <c r="AC155" s="1">
        <v>30400</v>
      </c>
      <c r="AD155" s="1">
        <v>28700</v>
      </c>
      <c r="AE155" s="1">
        <v>27900</v>
      </c>
      <c r="AF155" s="1">
        <v>27800</v>
      </c>
      <c r="AG155" s="1"/>
      <c r="AH155" s="1"/>
      <c r="AI155" s="1"/>
      <c r="AJ155" s="1">
        <v>27700</v>
      </c>
      <c r="AK155" s="1"/>
      <c r="AL155" s="1">
        <v>29000</v>
      </c>
      <c r="AM155" s="1"/>
      <c r="AN155" s="1">
        <v>28900</v>
      </c>
      <c r="AO155" s="1"/>
      <c r="AP155" s="70" t="s">
        <v>9</v>
      </c>
      <c r="AQ155" s="181" t="s">
        <v>9</v>
      </c>
      <c r="AS155" s="4" t="str">
        <f>IFERROR(VLOOKUP(Table3[[#This Row],[Station '#]], $AV$3:$AW$150,2,FALSE),"")</f>
        <v/>
      </c>
    </row>
    <row r="156" spans="1:49" x14ac:dyDescent="0.3">
      <c r="A156" s="69" t="s">
        <v>107</v>
      </c>
      <c r="B156" s="2" t="s">
        <v>451</v>
      </c>
      <c r="C156" s="1">
        <v>82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>
        <v>42300</v>
      </c>
      <c r="AI156" s="1">
        <v>38900</v>
      </c>
      <c r="AJ156" s="1">
        <v>39900</v>
      </c>
      <c r="AK156" s="1">
        <v>40700</v>
      </c>
      <c r="AL156" s="1"/>
      <c r="AM156" s="1">
        <v>35100</v>
      </c>
      <c r="AN156" s="1">
        <v>39800</v>
      </c>
      <c r="AO156" s="1">
        <v>40700</v>
      </c>
      <c r="AP156" s="70">
        <v>41000</v>
      </c>
      <c r="AQ156" s="181">
        <v>41100</v>
      </c>
      <c r="AS156" s="4">
        <f>IFERROR(VLOOKUP(Table3[[#This Row],[Station '#]], $AV$3:$AW$150,2,FALSE),"")</f>
        <v>41100</v>
      </c>
    </row>
    <row r="157" spans="1:49" x14ac:dyDescent="0.3">
      <c r="A157" s="69" t="s">
        <v>107</v>
      </c>
      <c r="B157" s="2" t="s">
        <v>48</v>
      </c>
      <c r="C157" s="1">
        <v>258</v>
      </c>
      <c r="D157" s="2">
        <v>18900</v>
      </c>
      <c r="E157" s="2">
        <v>18200</v>
      </c>
      <c r="F157" s="2">
        <v>20800</v>
      </c>
      <c r="G157" s="2">
        <v>22100</v>
      </c>
      <c r="H157" s="2">
        <v>25300</v>
      </c>
      <c r="I157" s="2">
        <v>28200</v>
      </c>
      <c r="J157" s="2">
        <v>24500</v>
      </c>
      <c r="K157" s="2">
        <v>29100</v>
      </c>
      <c r="L157" s="2">
        <v>31700</v>
      </c>
      <c r="M157" s="2">
        <v>29200</v>
      </c>
      <c r="N157" s="2">
        <v>30500</v>
      </c>
      <c r="O157" s="2">
        <v>30900</v>
      </c>
      <c r="P157" s="2">
        <v>29500</v>
      </c>
      <c r="Q157" s="2">
        <v>31100</v>
      </c>
      <c r="R157" s="1">
        <v>29100</v>
      </c>
      <c r="S157" s="1">
        <v>28000</v>
      </c>
      <c r="T157" s="1">
        <v>33400</v>
      </c>
      <c r="U157" s="1">
        <v>31400</v>
      </c>
      <c r="V157" s="1">
        <v>31900</v>
      </c>
      <c r="W157" s="1">
        <v>32200</v>
      </c>
      <c r="X157" s="1">
        <v>43100</v>
      </c>
      <c r="Y157" s="1">
        <v>43600</v>
      </c>
      <c r="Z157" s="1">
        <v>43500</v>
      </c>
      <c r="AA157" s="1">
        <v>34200</v>
      </c>
      <c r="AB157" s="1">
        <v>34500</v>
      </c>
      <c r="AC157" s="1">
        <v>37100</v>
      </c>
      <c r="AD157" s="1">
        <v>33700</v>
      </c>
      <c r="AE157" s="1">
        <v>31700</v>
      </c>
      <c r="AF157" s="1">
        <v>34000</v>
      </c>
      <c r="AG157" s="1">
        <v>35900</v>
      </c>
      <c r="AH157" s="1">
        <v>35200</v>
      </c>
      <c r="AI157" s="1"/>
      <c r="AJ157" s="1"/>
      <c r="AK157" s="1"/>
      <c r="AL157" s="1">
        <v>36000</v>
      </c>
      <c r="AM157" s="1"/>
      <c r="AN157" s="1">
        <v>35400</v>
      </c>
      <c r="AO157" s="1"/>
      <c r="AP157" s="70" t="s">
        <v>9</v>
      </c>
      <c r="AQ157" s="181" t="s">
        <v>9</v>
      </c>
      <c r="AS157" s="4" t="str">
        <f>IFERROR(VLOOKUP(Table3[[#This Row],[Station '#]], $AV$3:$AW$150,2,FALSE),"")</f>
        <v/>
      </c>
    </row>
    <row r="158" spans="1:49" x14ac:dyDescent="0.3">
      <c r="A158" s="69"/>
      <c r="B158" s="2"/>
      <c r="C158" s="1"/>
      <c r="D158" s="2">
        <v>0</v>
      </c>
      <c r="E158" s="2"/>
      <c r="F158" s="2"/>
      <c r="G158" s="2"/>
      <c r="H158" s="2"/>
      <c r="I158" s="2" t="s">
        <v>9</v>
      </c>
      <c r="J158" s="2" t="s">
        <v>9</v>
      </c>
      <c r="K158" s="2" t="s">
        <v>9</v>
      </c>
      <c r="L158" s="2"/>
      <c r="M158" s="2"/>
      <c r="N158" s="2"/>
      <c r="O158" s="2"/>
      <c r="P158" s="2"/>
      <c r="Q158" s="2"/>
      <c r="R158" s="1"/>
      <c r="S158" s="1" t="s">
        <v>7</v>
      </c>
      <c r="T158" s="1" t="s">
        <v>9</v>
      </c>
      <c r="U158" s="1" t="s">
        <v>7</v>
      </c>
      <c r="V158" s="1" t="s">
        <v>9</v>
      </c>
      <c r="W158" s="1"/>
      <c r="X158" s="1"/>
      <c r="Y158" s="1"/>
      <c r="Z158" s="1"/>
      <c r="AA158" s="1"/>
      <c r="AB158" s="1"/>
      <c r="AC158" s="1"/>
      <c r="AD158" s="1"/>
      <c r="AE158" s="1" t="s">
        <v>9</v>
      </c>
      <c r="AF158" s="1" t="s">
        <v>9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70" t="s">
        <v>9</v>
      </c>
      <c r="AQ158" s="181" t="s">
        <v>9</v>
      </c>
      <c r="AS158" s="4" t="str">
        <f>IFERROR(VLOOKUP(Table3[[#This Row],[Station '#]], $AV$3:$AW$150,2,FALSE),"")</f>
        <v/>
      </c>
    </row>
    <row r="159" spans="1:49" x14ac:dyDescent="0.3">
      <c r="A159" s="69" t="s">
        <v>110</v>
      </c>
      <c r="B159" s="2" t="s">
        <v>104</v>
      </c>
      <c r="C159" s="1">
        <v>30</v>
      </c>
      <c r="D159" s="2"/>
      <c r="E159" s="2"/>
      <c r="F159" s="2"/>
      <c r="G159" s="2"/>
      <c r="H159" s="2"/>
      <c r="I159" s="2"/>
      <c r="J159" s="2"/>
      <c r="K159" s="2">
        <v>24000</v>
      </c>
      <c r="L159" s="2">
        <v>26600</v>
      </c>
      <c r="M159" s="2">
        <v>28400</v>
      </c>
      <c r="N159" s="2">
        <v>31600</v>
      </c>
      <c r="O159" s="2">
        <v>32800</v>
      </c>
      <c r="P159" s="2">
        <v>34500</v>
      </c>
      <c r="Q159" s="2">
        <v>32800</v>
      </c>
      <c r="R159" s="1">
        <v>33800</v>
      </c>
      <c r="S159" s="1">
        <v>34400</v>
      </c>
      <c r="T159" s="1">
        <v>35500</v>
      </c>
      <c r="U159" s="1">
        <v>38100</v>
      </c>
      <c r="V159" s="1">
        <v>36700</v>
      </c>
      <c r="W159" s="1">
        <v>39900</v>
      </c>
      <c r="X159" s="1">
        <v>48300</v>
      </c>
      <c r="Y159" s="1">
        <v>49900</v>
      </c>
      <c r="Z159" s="1">
        <v>48300</v>
      </c>
      <c r="AA159" s="1">
        <v>41200</v>
      </c>
      <c r="AB159" s="1">
        <v>44100</v>
      </c>
      <c r="AC159" s="1">
        <v>43400</v>
      </c>
      <c r="AD159" s="1">
        <v>43100</v>
      </c>
      <c r="AE159" s="1">
        <v>40500</v>
      </c>
      <c r="AF159" s="1">
        <v>40100</v>
      </c>
      <c r="AG159" s="1">
        <v>46400</v>
      </c>
      <c r="AH159" s="1">
        <v>47400</v>
      </c>
      <c r="AI159" s="1">
        <v>48300</v>
      </c>
      <c r="AJ159" s="1">
        <v>48300</v>
      </c>
      <c r="AK159" s="1">
        <v>49400</v>
      </c>
      <c r="AL159" s="1">
        <v>49900</v>
      </c>
      <c r="AM159" s="1">
        <v>41900</v>
      </c>
      <c r="AN159" s="1">
        <v>49300</v>
      </c>
      <c r="AO159" s="1">
        <v>49400</v>
      </c>
      <c r="AP159" s="70">
        <v>49700</v>
      </c>
      <c r="AQ159" s="181"/>
      <c r="AS159" s="4">
        <f>IFERROR(VLOOKUP(Table3[[#This Row],[Station '#]], $AV$3:$AW$150,2,FALSE),"")</f>
        <v>0</v>
      </c>
    </row>
    <row r="160" spans="1:49" x14ac:dyDescent="0.3">
      <c r="A160" s="69" t="s">
        <v>110</v>
      </c>
      <c r="B160" s="2" t="s">
        <v>111</v>
      </c>
      <c r="C160" s="1">
        <v>263</v>
      </c>
      <c r="D160" s="2">
        <v>14000</v>
      </c>
      <c r="E160" s="2">
        <v>14800</v>
      </c>
      <c r="F160" s="2">
        <v>17100</v>
      </c>
      <c r="G160" s="2">
        <v>16500</v>
      </c>
      <c r="H160" s="2">
        <v>22700</v>
      </c>
      <c r="I160" s="2">
        <v>21000</v>
      </c>
      <c r="J160" s="2">
        <v>24900</v>
      </c>
      <c r="K160" s="2">
        <v>29600</v>
      </c>
      <c r="L160" s="2">
        <v>29600</v>
      </c>
      <c r="M160" s="2">
        <v>27800</v>
      </c>
      <c r="N160" s="2"/>
      <c r="O160" s="2"/>
      <c r="P160" s="2"/>
      <c r="Q160" s="2"/>
      <c r="R160" s="1"/>
      <c r="S160" s="1" t="s">
        <v>7</v>
      </c>
      <c r="T160" s="1" t="s">
        <v>9</v>
      </c>
      <c r="U160" s="1" t="s">
        <v>7</v>
      </c>
      <c r="V160" s="1" t="s">
        <v>9</v>
      </c>
      <c r="W160" s="1">
        <v>49700</v>
      </c>
      <c r="X160" s="1">
        <v>56800</v>
      </c>
      <c r="Y160" s="1">
        <v>54100</v>
      </c>
      <c r="Z160" s="1">
        <v>52500</v>
      </c>
      <c r="AA160" s="1">
        <v>43300</v>
      </c>
      <c r="AB160" s="1">
        <v>47100</v>
      </c>
      <c r="AC160" s="1">
        <v>46700</v>
      </c>
      <c r="AD160" s="1"/>
      <c r="AE160" s="1" t="s">
        <v>9</v>
      </c>
      <c r="AF160" s="1" t="s">
        <v>9</v>
      </c>
      <c r="AG160" s="1">
        <v>48000</v>
      </c>
      <c r="AH160" s="1"/>
      <c r="AI160" s="1">
        <v>47600</v>
      </c>
      <c r="AJ160" s="1"/>
      <c r="AK160" s="1"/>
      <c r="AL160" s="1"/>
      <c r="AM160" s="1"/>
      <c r="AN160" s="1"/>
      <c r="AO160" s="1"/>
      <c r="AP160" s="70" t="s">
        <v>9</v>
      </c>
      <c r="AQ160" s="181" t="s">
        <v>9</v>
      </c>
      <c r="AS160" s="4" t="str">
        <f>IFERROR(VLOOKUP(Table3[[#This Row],[Station '#]], $AV$3:$AW$150,2,FALSE),"")</f>
        <v/>
      </c>
    </row>
    <row r="161" spans="1:45" x14ac:dyDescent="0.3">
      <c r="A161" s="69" t="s">
        <v>110</v>
      </c>
      <c r="B161" s="2" t="s">
        <v>112</v>
      </c>
      <c r="C161" s="1">
        <v>31</v>
      </c>
      <c r="D161" s="2"/>
      <c r="E161" s="2"/>
      <c r="F161" s="2"/>
      <c r="G161" s="2"/>
      <c r="H161" s="2"/>
      <c r="I161" s="2"/>
      <c r="J161" s="2" t="s">
        <v>7</v>
      </c>
      <c r="K161" s="2">
        <v>26500</v>
      </c>
      <c r="L161" s="2">
        <v>29400</v>
      </c>
      <c r="M161" s="2">
        <v>26800</v>
      </c>
      <c r="N161" s="2">
        <v>33100</v>
      </c>
      <c r="O161" s="2">
        <v>35100</v>
      </c>
      <c r="P161" s="2">
        <v>39100</v>
      </c>
      <c r="Q161" s="2">
        <v>42800</v>
      </c>
      <c r="R161" s="1">
        <v>43900</v>
      </c>
      <c r="S161" s="1">
        <v>43700</v>
      </c>
      <c r="T161" s="1">
        <v>45500</v>
      </c>
      <c r="U161" s="1">
        <v>48400</v>
      </c>
      <c r="V161" s="1">
        <v>54100</v>
      </c>
      <c r="W161" s="1">
        <v>60700</v>
      </c>
      <c r="X161" s="1">
        <v>65000</v>
      </c>
      <c r="Y161" s="1">
        <v>65200</v>
      </c>
      <c r="Z161" s="1">
        <v>65300</v>
      </c>
      <c r="AA161" s="1">
        <v>58600</v>
      </c>
      <c r="AB161" s="1">
        <v>56100</v>
      </c>
      <c r="AC161" s="1">
        <v>55600</v>
      </c>
      <c r="AD161" s="1">
        <v>53600</v>
      </c>
      <c r="AE161" s="1">
        <v>52200</v>
      </c>
      <c r="AF161" s="1">
        <v>53200</v>
      </c>
      <c r="AG161" s="1">
        <v>51800</v>
      </c>
      <c r="AH161" s="1">
        <v>53200</v>
      </c>
      <c r="AI161" s="1">
        <v>59700</v>
      </c>
      <c r="AJ161" s="1"/>
      <c r="AK161" s="1">
        <v>60700</v>
      </c>
      <c r="AL161" s="1">
        <v>62500</v>
      </c>
      <c r="AM161" s="1">
        <v>54100</v>
      </c>
      <c r="AN161" s="1">
        <v>63100</v>
      </c>
      <c r="AO161" s="1">
        <v>65800</v>
      </c>
      <c r="AP161" s="70">
        <v>66700</v>
      </c>
      <c r="AQ161" s="181">
        <v>68000</v>
      </c>
      <c r="AS161" s="4">
        <f>IFERROR(VLOOKUP(Table3[[#This Row],[Station '#]], $AV$3:$AW$150,2,FALSE),"")</f>
        <v>68000</v>
      </c>
    </row>
    <row r="162" spans="1:45" x14ac:dyDescent="0.3">
      <c r="A162" s="69" t="s">
        <v>110</v>
      </c>
      <c r="B162" s="2" t="s">
        <v>18</v>
      </c>
      <c r="C162" s="1">
        <v>264</v>
      </c>
      <c r="D162" s="2"/>
      <c r="E162" s="2"/>
      <c r="F162" s="2"/>
      <c r="G162" s="2"/>
      <c r="H162" s="2"/>
      <c r="I162" s="2">
        <v>23500</v>
      </c>
      <c r="J162" s="2">
        <v>24100</v>
      </c>
      <c r="K162" s="2">
        <v>28200</v>
      </c>
      <c r="L162" s="2">
        <v>29700</v>
      </c>
      <c r="M162" s="2">
        <v>29000</v>
      </c>
      <c r="N162" s="2">
        <v>29400</v>
      </c>
      <c r="O162" s="2">
        <v>28700</v>
      </c>
      <c r="P162" s="2">
        <v>32700</v>
      </c>
      <c r="Q162" s="2">
        <v>37100</v>
      </c>
      <c r="R162" s="1">
        <v>38400</v>
      </c>
      <c r="S162" s="1">
        <v>39300</v>
      </c>
      <c r="T162" s="1">
        <v>43300</v>
      </c>
      <c r="U162" s="1">
        <v>46400</v>
      </c>
      <c r="V162" s="1">
        <v>46800</v>
      </c>
      <c r="W162" s="1">
        <v>53700</v>
      </c>
      <c r="X162" s="1">
        <v>56500</v>
      </c>
      <c r="Y162" s="1">
        <v>57300</v>
      </c>
      <c r="Z162" s="1">
        <v>59300</v>
      </c>
      <c r="AA162" s="1">
        <v>49300</v>
      </c>
      <c r="AB162" s="1">
        <v>52000</v>
      </c>
      <c r="AC162" s="1">
        <v>47900</v>
      </c>
      <c r="AD162" s="1">
        <v>58400</v>
      </c>
      <c r="AE162" s="1">
        <v>60900</v>
      </c>
      <c r="AF162" s="1">
        <v>48700</v>
      </c>
      <c r="AG162" s="1">
        <v>51500</v>
      </c>
      <c r="AH162" s="1">
        <v>60600</v>
      </c>
      <c r="AI162" s="1"/>
      <c r="AJ162" s="1">
        <v>52400</v>
      </c>
      <c r="AK162" s="1"/>
      <c r="AL162" s="1"/>
      <c r="AM162" s="1"/>
      <c r="AN162" s="1"/>
      <c r="AO162" s="1"/>
      <c r="AP162" s="70" t="s">
        <v>9</v>
      </c>
      <c r="AQ162" s="181" t="s">
        <v>9</v>
      </c>
      <c r="AS162" s="4" t="str">
        <f>IFERROR(VLOOKUP(Table3[[#This Row],[Station '#]], $AV$3:$AW$150,2,FALSE),"")</f>
        <v/>
      </c>
    </row>
    <row r="163" spans="1:45" x14ac:dyDescent="0.3">
      <c r="A163" s="76" t="s">
        <v>110</v>
      </c>
      <c r="B163" s="77" t="s">
        <v>19</v>
      </c>
      <c r="C163" s="1">
        <v>52</v>
      </c>
      <c r="D163" s="77">
        <v>11100</v>
      </c>
      <c r="E163" s="77">
        <v>12500</v>
      </c>
      <c r="F163" s="77">
        <v>14200</v>
      </c>
      <c r="G163" s="77">
        <v>13000</v>
      </c>
      <c r="H163" s="77">
        <v>14900</v>
      </c>
      <c r="I163" s="77">
        <v>18500</v>
      </c>
      <c r="J163" s="77">
        <v>23300</v>
      </c>
      <c r="K163" s="77" t="s">
        <v>7</v>
      </c>
      <c r="L163" s="77"/>
      <c r="M163" s="77"/>
      <c r="N163" s="77"/>
      <c r="O163" s="77"/>
      <c r="P163" s="77"/>
      <c r="Q163" s="77"/>
      <c r="R163" s="78"/>
      <c r="S163" s="78" t="s">
        <v>7</v>
      </c>
      <c r="T163" s="78" t="s">
        <v>9</v>
      </c>
      <c r="U163" s="78">
        <v>42300</v>
      </c>
      <c r="V163" s="78">
        <v>44700</v>
      </c>
      <c r="W163" s="78">
        <v>53500</v>
      </c>
      <c r="X163" s="78">
        <v>54200</v>
      </c>
      <c r="Y163" s="78" t="s">
        <v>8</v>
      </c>
      <c r="Z163" s="78">
        <v>45400</v>
      </c>
      <c r="AA163" s="78">
        <v>33400</v>
      </c>
      <c r="AB163" s="78">
        <v>48000</v>
      </c>
      <c r="AC163" s="78">
        <v>49000</v>
      </c>
      <c r="AD163" s="78">
        <v>48000</v>
      </c>
      <c r="AE163" s="78">
        <v>49500</v>
      </c>
      <c r="AF163" s="78">
        <v>44800</v>
      </c>
      <c r="AG163" s="78">
        <v>47100</v>
      </c>
      <c r="AH163" s="78">
        <v>44200</v>
      </c>
      <c r="AI163" s="78"/>
      <c r="AJ163" s="78">
        <v>52600</v>
      </c>
      <c r="AK163" s="78">
        <v>51800</v>
      </c>
      <c r="AL163" s="78">
        <v>54500</v>
      </c>
      <c r="AM163" s="1">
        <v>48400</v>
      </c>
      <c r="AN163" s="1">
        <v>55800</v>
      </c>
      <c r="AO163" s="1">
        <v>56400</v>
      </c>
      <c r="AP163" s="70">
        <v>58400</v>
      </c>
      <c r="AQ163" s="181">
        <v>60400</v>
      </c>
      <c r="AS163" s="4">
        <f>IFERROR(VLOOKUP(Table3[[#This Row],[Station '#]], $AV$3:$AW$150,2,FALSE),"")</f>
        <v>60400</v>
      </c>
    </row>
    <row r="164" spans="1:45" ht="16.5" customHeight="1" x14ac:dyDescent="0.3">
      <c r="A164" s="69" t="s">
        <v>110</v>
      </c>
      <c r="B164" s="2" t="s">
        <v>113</v>
      </c>
      <c r="C164" s="1">
        <v>32</v>
      </c>
      <c r="D164" s="2"/>
      <c r="E164" s="2"/>
      <c r="F164" s="2"/>
      <c r="G164" s="2"/>
      <c r="H164" s="2"/>
      <c r="I164" s="2"/>
      <c r="J164" s="2" t="s">
        <v>7</v>
      </c>
      <c r="K164" s="2" t="s">
        <v>7</v>
      </c>
      <c r="L164" s="2">
        <v>16800</v>
      </c>
      <c r="M164" s="2">
        <v>19200</v>
      </c>
      <c r="N164" s="2">
        <v>18500</v>
      </c>
      <c r="O164" s="2">
        <v>22000</v>
      </c>
      <c r="P164" s="2">
        <v>24500</v>
      </c>
      <c r="Q164" s="2">
        <v>26500</v>
      </c>
      <c r="R164" s="1">
        <v>28100</v>
      </c>
      <c r="S164" s="1">
        <v>28900</v>
      </c>
      <c r="T164" s="1">
        <v>35200</v>
      </c>
      <c r="U164" s="1">
        <v>36400</v>
      </c>
      <c r="V164" s="1">
        <v>39500</v>
      </c>
      <c r="W164" s="1"/>
      <c r="X164" s="1"/>
      <c r="Y164" s="1"/>
      <c r="Z164" s="1"/>
      <c r="AA164" s="1"/>
      <c r="AB164" s="1"/>
      <c r="AC164" s="1"/>
      <c r="AD164" s="1"/>
      <c r="AE164" s="1" t="s">
        <v>9</v>
      </c>
      <c r="AF164" s="1" t="s">
        <v>9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70" t="s">
        <v>9</v>
      </c>
      <c r="AQ164" s="181" t="s">
        <v>9</v>
      </c>
      <c r="AS164" s="4" t="str">
        <f>IFERROR(VLOOKUP(Table3[[#This Row],[Station '#]], $AV$3:$AW$150,2,FALSE),"")</f>
        <v/>
      </c>
    </row>
    <row r="165" spans="1:45" x14ac:dyDescent="0.3">
      <c r="A165" s="69" t="s">
        <v>110</v>
      </c>
      <c r="B165" s="2" t="s">
        <v>114</v>
      </c>
      <c r="C165" s="1">
        <v>48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>
        <v>8100</v>
      </c>
      <c r="P165" s="2">
        <v>9700</v>
      </c>
      <c r="Q165" s="2">
        <v>11400</v>
      </c>
      <c r="R165" s="1">
        <v>12400</v>
      </c>
      <c r="S165" s="1">
        <v>13100</v>
      </c>
      <c r="T165" s="1">
        <v>18000</v>
      </c>
      <c r="U165" s="1">
        <v>21200</v>
      </c>
      <c r="V165" s="1">
        <v>23900</v>
      </c>
      <c r="W165" s="1">
        <v>25600</v>
      </c>
      <c r="X165" s="1">
        <v>31800</v>
      </c>
      <c r="Y165" s="1">
        <v>37200</v>
      </c>
      <c r="Z165" s="1">
        <v>38100</v>
      </c>
      <c r="AA165" s="1">
        <v>35100</v>
      </c>
      <c r="AB165" s="1">
        <v>34200</v>
      </c>
      <c r="AC165" s="1">
        <v>36100</v>
      </c>
      <c r="AD165" s="1">
        <v>35700</v>
      </c>
      <c r="AE165" s="1" t="s">
        <v>9</v>
      </c>
      <c r="AF165" s="1">
        <v>35800</v>
      </c>
      <c r="AG165" s="1">
        <v>38100</v>
      </c>
      <c r="AH165" s="1">
        <v>37300</v>
      </c>
      <c r="AI165" s="1">
        <v>41900</v>
      </c>
      <c r="AJ165" s="1">
        <v>45600</v>
      </c>
      <c r="AK165" s="1">
        <v>41400</v>
      </c>
      <c r="AL165" s="1">
        <v>41900</v>
      </c>
      <c r="AM165" s="1">
        <v>40600</v>
      </c>
      <c r="AN165" s="1">
        <v>46200</v>
      </c>
      <c r="AO165" s="1">
        <v>48600</v>
      </c>
      <c r="AP165" s="70">
        <v>54300</v>
      </c>
      <c r="AQ165" s="181">
        <v>56800</v>
      </c>
      <c r="AS165" s="4">
        <f>IFERROR(VLOOKUP(Table3[[#This Row],[Station '#]], $AV$3:$AW$150,2,FALSE),"")</f>
        <v>56800</v>
      </c>
    </row>
    <row r="166" spans="1:45" x14ac:dyDescent="0.3">
      <c r="A166" s="69" t="s">
        <v>110</v>
      </c>
      <c r="B166" s="2" t="s">
        <v>446</v>
      </c>
      <c r="C166" s="1">
        <v>89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>
        <v>35800</v>
      </c>
      <c r="AI166" s="1">
        <v>34500</v>
      </c>
      <c r="AJ166" s="1"/>
      <c r="AK166" s="1">
        <v>35700</v>
      </c>
      <c r="AL166" s="1">
        <v>39000</v>
      </c>
      <c r="AM166" s="1"/>
      <c r="AN166" s="1"/>
      <c r="AO166" s="1"/>
      <c r="AP166" s="70" t="s">
        <v>9</v>
      </c>
      <c r="AQ166" s="181" t="s">
        <v>9</v>
      </c>
      <c r="AS166" s="4" t="str">
        <f>IFERROR(VLOOKUP(Table3[[#This Row],[Station '#]], $AV$3:$AW$150,2,FALSE),"")</f>
        <v/>
      </c>
    </row>
    <row r="167" spans="1:45" x14ac:dyDescent="0.3">
      <c r="A167" s="69" t="s">
        <v>110</v>
      </c>
      <c r="B167" s="2" t="s">
        <v>115</v>
      </c>
      <c r="C167" s="1">
        <v>524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>
        <v>9200</v>
      </c>
      <c r="U167" s="1">
        <v>12800</v>
      </c>
      <c r="V167" s="1">
        <v>14100</v>
      </c>
      <c r="W167" s="1">
        <v>16800</v>
      </c>
      <c r="X167" s="1">
        <v>17500</v>
      </c>
      <c r="Y167" s="1">
        <v>22300</v>
      </c>
      <c r="Z167" s="1">
        <v>22000</v>
      </c>
      <c r="AA167" s="1">
        <v>17400</v>
      </c>
      <c r="AB167" s="1">
        <v>23400</v>
      </c>
      <c r="AC167" s="1">
        <v>25800</v>
      </c>
      <c r="AD167" s="1">
        <v>24400</v>
      </c>
      <c r="AE167" s="1">
        <v>29800</v>
      </c>
      <c r="AF167" s="1">
        <v>20600</v>
      </c>
      <c r="AG167" s="1">
        <v>28200</v>
      </c>
      <c r="AH167" s="1">
        <v>29000</v>
      </c>
      <c r="AI167" s="1">
        <v>33400</v>
      </c>
      <c r="AJ167" s="1">
        <v>32100</v>
      </c>
      <c r="AK167" s="1"/>
      <c r="AL167" s="79"/>
      <c r="AM167" s="1">
        <v>37400</v>
      </c>
      <c r="AN167" s="1">
        <v>38700</v>
      </c>
      <c r="AO167" s="1">
        <v>41900</v>
      </c>
      <c r="AP167" s="70" t="s">
        <v>9</v>
      </c>
      <c r="AQ167" s="181">
        <v>49600</v>
      </c>
      <c r="AS167" s="4">
        <f>IFERROR(VLOOKUP(Table3[[#This Row],[Station '#]], $AV$3:$AW$150,2,FALSE),"")</f>
        <v>49600</v>
      </c>
    </row>
    <row r="168" spans="1:45" x14ac:dyDescent="0.3">
      <c r="A168" s="69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 t="s">
        <v>7</v>
      </c>
      <c r="T168" s="1" t="s">
        <v>9</v>
      </c>
      <c r="U168" s="1" t="s">
        <v>7</v>
      </c>
      <c r="V168" s="1" t="s">
        <v>9</v>
      </c>
      <c r="W168" s="1"/>
      <c r="X168" s="1"/>
      <c r="Y168" s="1"/>
      <c r="Z168" s="1"/>
      <c r="AA168" s="1"/>
      <c r="AB168" s="1"/>
      <c r="AC168" s="1"/>
      <c r="AD168" s="1"/>
      <c r="AE168" s="1" t="s">
        <v>9</v>
      </c>
      <c r="AF168" s="1" t="s">
        <v>9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70" t="s">
        <v>9</v>
      </c>
      <c r="AQ168" s="181" t="s">
        <v>9</v>
      </c>
      <c r="AS168" s="4" t="str">
        <f>IFERROR(VLOOKUP(Table3[[#This Row],[Station '#]], $AV$3:$AW$150,2,FALSE),"")</f>
        <v/>
      </c>
    </row>
    <row r="169" spans="1:45" x14ac:dyDescent="0.3">
      <c r="A169" s="69" t="s">
        <v>116</v>
      </c>
      <c r="B169" s="2" t="s">
        <v>104</v>
      </c>
      <c r="C169" s="1">
        <v>518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>
        <v>5800</v>
      </c>
      <c r="S169" s="1">
        <v>4900</v>
      </c>
      <c r="T169" s="1">
        <v>5500</v>
      </c>
      <c r="U169" s="1">
        <v>6000</v>
      </c>
      <c r="V169" s="1">
        <v>9900</v>
      </c>
      <c r="W169" s="1">
        <v>7000</v>
      </c>
      <c r="X169" s="1">
        <v>5500</v>
      </c>
      <c r="Y169" s="1">
        <v>7700</v>
      </c>
      <c r="Z169" s="1">
        <v>6400</v>
      </c>
      <c r="AA169" s="1">
        <v>4300</v>
      </c>
      <c r="AB169" s="1">
        <v>4900</v>
      </c>
      <c r="AC169" s="1">
        <v>4500</v>
      </c>
      <c r="AD169" s="1"/>
      <c r="AE169" s="1" t="s">
        <v>9</v>
      </c>
      <c r="AF169" s="1" t="s">
        <v>9</v>
      </c>
      <c r="AG169" s="1">
        <v>4900</v>
      </c>
      <c r="AH169" s="1"/>
      <c r="AI169" s="1">
        <v>6300</v>
      </c>
      <c r="AJ169" s="1"/>
      <c r="AK169" s="1">
        <v>6700</v>
      </c>
      <c r="AL169" s="1"/>
      <c r="AM169" s="1">
        <v>4500</v>
      </c>
      <c r="AN169" s="1"/>
      <c r="AO169" s="1">
        <v>7100</v>
      </c>
      <c r="AP169" s="70" t="s">
        <v>9</v>
      </c>
      <c r="AQ169" s="181">
        <v>8500</v>
      </c>
      <c r="AS169" s="4">
        <f>IFERROR(VLOOKUP(Table3[[#This Row],[Station '#]], $AV$3:$AW$150,2,FALSE),"")</f>
        <v>8500</v>
      </c>
    </row>
    <row r="170" spans="1:45" x14ac:dyDescent="0.3">
      <c r="A170" s="69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70" t="s">
        <v>9</v>
      </c>
      <c r="AQ170" s="181" t="s">
        <v>9</v>
      </c>
      <c r="AS170" s="4" t="str">
        <f>IFERROR(VLOOKUP(Table3[[#This Row],[Station '#]], $AV$3:$AW$150,2,FALSE),"")</f>
        <v/>
      </c>
    </row>
    <row r="171" spans="1:45" ht="16.5" hidden="1" customHeight="1" x14ac:dyDescent="0.3">
      <c r="A171" s="69" t="s">
        <v>530</v>
      </c>
      <c r="B171" s="2" t="s">
        <v>531</v>
      </c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70" t="s">
        <v>9</v>
      </c>
      <c r="AQ171" s="181" t="s">
        <v>9</v>
      </c>
      <c r="AS171" s="4" t="str">
        <f>IFERROR(VLOOKUP(Table3[[#This Row],[Station '#]], $AV$3:$AW$150,2,FALSE),"")</f>
        <v/>
      </c>
    </row>
    <row r="172" spans="1:45" ht="16.5" hidden="1" customHeight="1" x14ac:dyDescent="0.3">
      <c r="A172" s="69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 t="s">
        <v>7</v>
      </c>
      <c r="T172" s="1" t="s">
        <v>9</v>
      </c>
      <c r="U172" s="1" t="s">
        <v>7</v>
      </c>
      <c r="V172" s="1" t="s">
        <v>9</v>
      </c>
      <c r="W172" s="1"/>
      <c r="X172" s="1"/>
      <c r="Y172" s="1"/>
      <c r="Z172" s="1"/>
      <c r="AA172" s="1"/>
      <c r="AB172" s="1"/>
      <c r="AC172" s="1"/>
      <c r="AD172" s="1"/>
      <c r="AE172" s="1" t="s">
        <v>9</v>
      </c>
      <c r="AF172" s="1" t="s">
        <v>9</v>
      </c>
      <c r="AG172" s="1"/>
      <c r="AH172" s="1"/>
      <c r="AI172" s="1"/>
      <c r="AJ172" s="1"/>
      <c r="AK172" s="1"/>
      <c r="AL172" s="1"/>
      <c r="AM172" s="1"/>
      <c r="AN172" s="1"/>
      <c r="AO172" s="1"/>
      <c r="AP172" s="70" t="s">
        <v>9</v>
      </c>
      <c r="AQ172" s="181" t="s">
        <v>9</v>
      </c>
      <c r="AS172" s="4" t="str">
        <f>IFERROR(VLOOKUP(Table3[[#This Row],[Station '#]], $AV$3:$AW$150,2,FALSE),"")</f>
        <v/>
      </c>
    </row>
    <row r="173" spans="1:45" ht="16.5" hidden="1" customHeight="1" x14ac:dyDescent="0.3">
      <c r="A173" s="69" t="s">
        <v>117</v>
      </c>
      <c r="B173" s="2" t="s">
        <v>118</v>
      </c>
      <c r="C173" s="1">
        <v>265</v>
      </c>
      <c r="D173" s="2">
        <v>2200</v>
      </c>
      <c r="E173" s="2">
        <v>8500</v>
      </c>
      <c r="F173" s="2">
        <v>6100</v>
      </c>
      <c r="G173" s="2">
        <v>6900</v>
      </c>
      <c r="H173" s="2">
        <v>2500</v>
      </c>
      <c r="I173" s="2">
        <v>2600</v>
      </c>
      <c r="J173" s="2">
        <v>2900</v>
      </c>
      <c r="K173" s="2">
        <v>2500</v>
      </c>
      <c r="L173" s="2">
        <v>2900</v>
      </c>
      <c r="M173" s="2">
        <v>2200</v>
      </c>
      <c r="N173" s="2">
        <v>2300</v>
      </c>
      <c r="O173" s="2">
        <v>2400</v>
      </c>
      <c r="P173" s="2">
        <v>2000</v>
      </c>
      <c r="Q173" s="2">
        <v>1800</v>
      </c>
      <c r="R173" s="1">
        <v>2100</v>
      </c>
      <c r="S173" s="1">
        <v>2200</v>
      </c>
      <c r="T173" s="1">
        <v>2200</v>
      </c>
      <c r="U173" s="1">
        <v>2100</v>
      </c>
      <c r="V173" s="1">
        <v>2200</v>
      </c>
      <c r="W173" s="1">
        <v>1900</v>
      </c>
      <c r="X173" s="1">
        <v>2100</v>
      </c>
      <c r="Y173" s="1">
        <v>2100</v>
      </c>
      <c r="Z173" s="1">
        <v>2300</v>
      </c>
      <c r="AA173" s="1">
        <v>1900</v>
      </c>
      <c r="AB173" s="1">
        <v>2200</v>
      </c>
      <c r="AC173" s="1">
        <v>2000</v>
      </c>
      <c r="AD173" s="1"/>
      <c r="AE173" s="1" t="s">
        <v>9</v>
      </c>
      <c r="AF173" s="1" t="s">
        <v>9</v>
      </c>
      <c r="AG173" s="1"/>
      <c r="AH173" s="1"/>
      <c r="AI173" s="1"/>
      <c r="AJ173" s="1"/>
      <c r="AK173" s="1"/>
      <c r="AL173" s="1"/>
      <c r="AM173" s="1"/>
      <c r="AN173" s="1"/>
      <c r="AO173" s="1"/>
      <c r="AP173" s="70" t="s">
        <v>9</v>
      </c>
      <c r="AQ173" s="181" t="s">
        <v>9</v>
      </c>
      <c r="AS173" s="4" t="str">
        <f>IFERROR(VLOOKUP(Table3[[#This Row],[Station '#]], $AV$3:$AW$150,2,FALSE),"")</f>
        <v/>
      </c>
    </row>
    <row r="174" spans="1:45" ht="16.5" hidden="1" customHeight="1" x14ac:dyDescent="0.3">
      <c r="A174" s="69"/>
      <c r="B174" s="2"/>
      <c r="C174" s="1"/>
      <c r="D174" s="2"/>
      <c r="E174" s="2"/>
      <c r="F174" s="2"/>
      <c r="G174" s="2"/>
      <c r="H174" s="2"/>
      <c r="I174" s="2" t="s">
        <v>9</v>
      </c>
      <c r="J174" s="2" t="s">
        <v>9</v>
      </c>
      <c r="K174" s="2" t="s">
        <v>9</v>
      </c>
      <c r="L174" s="2"/>
      <c r="M174" s="2"/>
      <c r="N174" s="2"/>
      <c r="O174" s="2"/>
      <c r="P174" s="2"/>
      <c r="Q174" s="2"/>
      <c r="R174" s="1"/>
      <c r="S174" s="1" t="s">
        <v>7</v>
      </c>
      <c r="T174" s="1" t="s">
        <v>9</v>
      </c>
      <c r="U174" s="1" t="s">
        <v>7</v>
      </c>
      <c r="V174" s="1" t="s">
        <v>9</v>
      </c>
      <c r="W174" s="1"/>
      <c r="X174" s="1"/>
      <c r="Y174" s="1"/>
      <c r="Z174" s="1"/>
      <c r="AA174" s="1"/>
      <c r="AB174" s="1"/>
      <c r="AC174" s="1"/>
      <c r="AD174" s="1"/>
      <c r="AE174" s="1" t="s">
        <v>9</v>
      </c>
      <c r="AF174" s="1" t="s">
        <v>9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70" t="s">
        <v>9</v>
      </c>
      <c r="AQ174" s="181" t="s">
        <v>9</v>
      </c>
      <c r="AS174" s="4" t="str">
        <f>IFERROR(VLOOKUP(Table3[[#This Row],[Station '#]], $AV$3:$AW$150,2,FALSE),"")</f>
        <v/>
      </c>
    </row>
    <row r="175" spans="1:45" ht="16.5" hidden="1" customHeight="1" x14ac:dyDescent="0.3">
      <c r="A175" s="69" t="s">
        <v>119</v>
      </c>
      <c r="B175" s="2" t="s">
        <v>120</v>
      </c>
      <c r="C175" s="1">
        <v>266</v>
      </c>
      <c r="D175" s="2">
        <v>23000</v>
      </c>
      <c r="E175" s="2">
        <v>25200</v>
      </c>
      <c r="F175" s="2">
        <v>25800</v>
      </c>
      <c r="G175" s="2">
        <v>25700</v>
      </c>
      <c r="H175" s="2">
        <v>28100</v>
      </c>
      <c r="I175" s="2">
        <v>28000</v>
      </c>
      <c r="J175" s="2">
        <v>29700</v>
      </c>
      <c r="K175" s="2">
        <v>30900</v>
      </c>
      <c r="L175" s="2">
        <v>26000</v>
      </c>
      <c r="M175" s="2">
        <v>28600</v>
      </c>
      <c r="N175" s="2">
        <v>25800</v>
      </c>
      <c r="O175" s="2">
        <v>26800</v>
      </c>
      <c r="P175" s="2">
        <v>25100</v>
      </c>
      <c r="Q175" s="2">
        <v>21200</v>
      </c>
      <c r="R175" s="1">
        <v>23900</v>
      </c>
      <c r="S175" s="1">
        <v>26800</v>
      </c>
      <c r="T175" s="1">
        <v>26700</v>
      </c>
      <c r="U175" s="1">
        <v>27800</v>
      </c>
      <c r="V175" s="1">
        <v>28400</v>
      </c>
      <c r="W175" s="1">
        <v>30700</v>
      </c>
      <c r="X175" s="1">
        <v>29400</v>
      </c>
      <c r="Y175" s="1">
        <v>31100</v>
      </c>
      <c r="Z175" s="1">
        <v>29600</v>
      </c>
      <c r="AA175" s="1">
        <v>26400</v>
      </c>
      <c r="AB175" s="1">
        <v>28100</v>
      </c>
      <c r="AC175" s="1"/>
      <c r="AD175" s="1"/>
      <c r="AE175" s="1" t="s">
        <v>9</v>
      </c>
      <c r="AF175" s="1" t="s">
        <v>9</v>
      </c>
      <c r="AG175" s="1"/>
      <c r="AH175" s="1"/>
      <c r="AI175" s="1"/>
      <c r="AJ175" s="1"/>
      <c r="AK175" s="1"/>
      <c r="AL175" s="1"/>
      <c r="AM175" s="1" t="e">
        <v>#N/A</v>
      </c>
      <c r="AN175" s="1"/>
      <c r="AO175" s="1"/>
      <c r="AP175" s="70" t="s">
        <v>9</v>
      </c>
      <c r="AQ175" s="181" t="s">
        <v>9</v>
      </c>
      <c r="AS175" s="4" t="str">
        <f>IFERROR(VLOOKUP(Table3[[#This Row],[Station '#]], $AV$3:$AW$150,2,FALSE),"")</f>
        <v/>
      </c>
    </row>
    <row r="176" spans="1:45" x14ac:dyDescent="0.3">
      <c r="A176" s="69" t="s">
        <v>119</v>
      </c>
      <c r="B176" s="2" t="s">
        <v>542</v>
      </c>
      <c r="C176" s="1">
        <v>86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>
        <v>25500</v>
      </c>
      <c r="AM176" s="1">
        <v>25500</v>
      </c>
      <c r="AN176" s="1"/>
      <c r="AO176" s="1"/>
      <c r="AP176" s="70" t="s">
        <v>9</v>
      </c>
      <c r="AQ176" s="181"/>
      <c r="AS176" s="4">
        <f>IFERROR(VLOOKUP(Table3[[#This Row],[Station '#]], $AV$3:$AW$150,2,FALSE),"")</f>
        <v>0</v>
      </c>
    </row>
    <row r="177" spans="1:45" ht="16.5" hidden="1" customHeight="1" x14ac:dyDescent="0.3">
      <c r="A177" s="69" t="s">
        <v>119</v>
      </c>
      <c r="B177" s="2" t="s">
        <v>540</v>
      </c>
      <c r="C177" s="1">
        <v>268</v>
      </c>
      <c r="D177" s="2">
        <v>26600</v>
      </c>
      <c r="E177" s="2">
        <v>27000</v>
      </c>
      <c r="F177" s="2">
        <v>26300</v>
      </c>
      <c r="G177" s="2">
        <v>30100</v>
      </c>
      <c r="H177" s="2">
        <v>30000</v>
      </c>
      <c r="I177" s="2">
        <v>30600</v>
      </c>
      <c r="J177" s="2">
        <v>32200</v>
      </c>
      <c r="K177" s="2">
        <v>29300</v>
      </c>
      <c r="L177" s="2">
        <v>32900</v>
      </c>
      <c r="M177" s="2">
        <v>29200</v>
      </c>
      <c r="N177" s="2">
        <v>27500</v>
      </c>
      <c r="O177" s="2">
        <v>29600</v>
      </c>
      <c r="P177" s="2">
        <v>28600</v>
      </c>
      <c r="Q177" s="2">
        <v>25200</v>
      </c>
      <c r="R177" s="1">
        <v>27800</v>
      </c>
      <c r="S177" s="1">
        <v>26200</v>
      </c>
      <c r="T177" s="1">
        <v>27800</v>
      </c>
      <c r="U177" s="1">
        <v>29300</v>
      </c>
      <c r="V177" s="1">
        <v>29500</v>
      </c>
      <c r="W177" s="1">
        <v>33100</v>
      </c>
      <c r="X177" s="1">
        <v>30900</v>
      </c>
      <c r="Y177" s="1">
        <v>30400</v>
      </c>
      <c r="Z177" s="1">
        <v>30100</v>
      </c>
      <c r="AA177" s="1">
        <v>32200</v>
      </c>
      <c r="AB177" s="1">
        <v>30000</v>
      </c>
      <c r="AC177" s="1"/>
      <c r="AD177" s="1"/>
      <c r="AE177" s="1" t="s">
        <v>9</v>
      </c>
      <c r="AF177" s="1" t="s">
        <v>9</v>
      </c>
      <c r="AG177" s="1"/>
      <c r="AH177" s="1"/>
      <c r="AI177" s="1"/>
      <c r="AJ177" s="1"/>
      <c r="AK177" s="1"/>
      <c r="AL177" s="1"/>
      <c r="AM177" s="1" t="e">
        <v>#N/A</v>
      </c>
      <c r="AN177" s="1"/>
      <c r="AO177" s="1"/>
      <c r="AP177" s="70" t="s">
        <v>9</v>
      </c>
      <c r="AQ177" s="181" t="s">
        <v>9</v>
      </c>
      <c r="AS177" s="4" t="str">
        <f>IFERROR(VLOOKUP(Table3[[#This Row],[Station '#]], $AV$3:$AW$150,2,FALSE),"")</f>
        <v/>
      </c>
    </row>
    <row r="178" spans="1:45" x14ac:dyDescent="0.3">
      <c r="A178" s="69" t="s">
        <v>119</v>
      </c>
      <c r="B178" s="2" t="s">
        <v>121</v>
      </c>
      <c r="C178" s="1">
        <v>2</v>
      </c>
      <c r="D178" s="2"/>
      <c r="E178" s="2"/>
      <c r="F178" s="2"/>
      <c r="G178" s="2"/>
      <c r="H178" s="2"/>
      <c r="I178" s="2">
        <v>34000</v>
      </c>
      <c r="J178" s="2">
        <v>36000</v>
      </c>
      <c r="K178" s="2" t="s">
        <v>7</v>
      </c>
      <c r="L178" s="2">
        <v>32700</v>
      </c>
      <c r="M178" s="2">
        <v>39600</v>
      </c>
      <c r="N178" s="2">
        <v>39400</v>
      </c>
      <c r="O178" s="2">
        <v>39600</v>
      </c>
      <c r="P178" s="2">
        <v>40400</v>
      </c>
      <c r="Q178" s="2">
        <v>37000</v>
      </c>
      <c r="R178" s="1">
        <v>38000</v>
      </c>
      <c r="S178" s="1">
        <v>37800</v>
      </c>
      <c r="T178" s="1">
        <v>40300</v>
      </c>
      <c r="U178" s="1">
        <v>41600</v>
      </c>
      <c r="V178" s="1">
        <v>42000</v>
      </c>
      <c r="W178" s="1">
        <v>43700</v>
      </c>
      <c r="X178" s="1">
        <v>44900</v>
      </c>
      <c r="Y178" s="1">
        <v>44300</v>
      </c>
      <c r="Z178" s="1">
        <v>42800</v>
      </c>
      <c r="AA178" s="1">
        <v>39700</v>
      </c>
      <c r="AB178" s="1">
        <v>38600</v>
      </c>
      <c r="AC178" s="1">
        <v>37800</v>
      </c>
      <c r="AD178" s="1">
        <v>37400</v>
      </c>
      <c r="AE178" s="1">
        <v>36600</v>
      </c>
      <c r="AF178" s="1">
        <v>37100</v>
      </c>
      <c r="AG178" s="1">
        <v>37800</v>
      </c>
      <c r="AH178" s="1">
        <v>38300</v>
      </c>
      <c r="AI178" s="1"/>
      <c r="AJ178" s="1"/>
      <c r="AK178" s="1">
        <v>40700</v>
      </c>
      <c r="AL178" s="1">
        <v>40700</v>
      </c>
      <c r="AM178" s="1">
        <v>36000</v>
      </c>
      <c r="AN178" s="1">
        <v>45800</v>
      </c>
      <c r="AO178" s="1">
        <v>42100</v>
      </c>
      <c r="AP178" s="70" t="s">
        <v>9</v>
      </c>
      <c r="AQ178" s="181" t="s">
        <v>9</v>
      </c>
      <c r="AS178" s="4" t="str">
        <f>IFERROR(VLOOKUP(Table3[[#This Row],[Station '#]], $AV$3:$AW$150,2,FALSE),"")</f>
        <v/>
      </c>
    </row>
    <row r="179" spans="1:45" ht="16.5" hidden="1" customHeight="1" x14ac:dyDescent="0.3">
      <c r="A179" s="69" t="s">
        <v>119</v>
      </c>
      <c r="B179" s="2" t="s">
        <v>122</v>
      </c>
      <c r="C179" s="1">
        <v>515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44400</v>
      </c>
      <c r="R179" s="1">
        <v>41000</v>
      </c>
      <c r="S179" s="1">
        <v>48200</v>
      </c>
      <c r="T179" s="1">
        <v>45500</v>
      </c>
      <c r="U179" s="1">
        <v>47700</v>
      </c>
      <c r="V179" s="1">
        <v>51100</v>
      </c>
      <c r="W179" s="1">
        <v>53900</v>
      </c>
      <c r="X179" s="1">
        <v>49800</v>
      </c>
      <c r="Y179" s="1">
        <v>49900</v>
      </c>
      <c r="Z179" s="1">
        <v>47700</v>
      </c>
      <c r="AA179" s="1">
        <v>46700</v>
      </c>
      <c r="AB179" s="1">
        <v>49000</v>
      </c>
      <c r="AC179" s="1"/>
      <c r="AD179" s="1"/>
      <c r="AE179" s="1" t="s">
        <v>9</v>
      </c>
      <c r="AF179" s="1" t="s">
        <v>9</v>
      </c>
      <c r="AG179" s="1"/>
      <c r="AH179" s="1"/>
      <c r="AI179" s="1"/>
      <c r="AJ179" s="1"/>
      <c r="AK179" s="1"/>
      <c r="AL179" s="1"/>
      <c r="AM179" s="1" t="e">
        <v>#N/A</v>
      </c>
      <c r="AN179" s="1"/>
      <c r="AO179" s="1"/>
      <c r="AP179" s="70" t="s">
        <v>9</v>
      </c>
      <c r="AQ179" s="181" t="s">
        <v>9</v>
      </c>
      <c r="AS179" s="4" t="str">
        <f>IFERROR(VLOOKUP(Table3[[#This Row],[Station '#]], $AV$3:$AW$150,2,FALSE),"")</f>
        <v/>
      </c>
    </row>
    <row r="180" spans="1:45" ht="13.9" hidden="1" customHeight="1" x14ac:dyDescent="0.3">
      <c r="A180" s="69" t="s">
        <v>119</v>
      </c>
      <c r="B180" s="2" t="s">
        <v>123</v>
      </c>
      <c r="C180" s="1">
        <v>516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42800</v>
      </c>
      <c r="R180" s="1">
        <v>49100</v>
      </c>
      <c r="S180" s="1">
        <v>51300</v>
      </c>
      <c r="T180" s="1">
        <v>51700</v>
      </c>
      <c r="U180" s="1">
        <v>53800</v>
      </c>
      <c r="V180" s="1">
        <v>53900</v>
      </c>
      <c r="W180" s="1">
        <v>57700</v>
      </c>
      <c r="X180" s="1">
        <v>51000</v>
      </c>
      <c r="Y180" s="1">
        <v>58400</v>
      </c>
      <c r="Z180" s="1">
        <v>56000</v>
      </c>
      <c r="AA180" s="1">
        <v>49600</v>
      </c>
      <c r="AB180" s="1">
        <v>51300</v>
      </c>
      <c r="AC180" s="1"/>
      <c r="AD180" s="1"/>
      <c r="AE180" s="1" t="s">
        <v>9</v>
      </c>
      <c r="AF180" s="1" t="s">
        <v>9</v>
      </c>
      <c r="AG180" s="1"/>
      <c r="AH180" s="1"/>
      <c r="AI180" s="1"/>
      <c r="AJ180" s="1"/>
      <c r="AK180" s="1"/>
      <c r="AL180" s="1"/>
      <c r="AM180" s="1" t="e">
        <v>#N/A</v>
      </c>
      <c r="AN180" s="1"/>
      <c r="AO180" s="1"/>
      <c r="AP180" s="70" t="s">
        <v>9</v>
      </c>
      <c r="AQ180" s="181" t="s">
        <v>9</v>
      </c>
      <c r="AS180" s="4" t="str">
        <f>IFERROR(VLOOKUP(Table3[[#This Row],[Station '#]], $AV$3:$AW$150,2,FALSE),"")</f>
        <v/>
      </c>
    </row>
    <row r="181" spans="1:45" ht="16.5" hidden="1" customHeight="1" x14ac:dyDescent="0.3">
      <c r="A181" s="69" t="s">
        <v>119</v>
      </c>
      <c r="B181" s="2" t="s">
        <v>124</v>
      </c>
      <c r="C181" s="1"/>
      <c r="D181" s="2">
        <v>31500</v>
      </c>
      <c r="E181" s="2">
        <v>34500</v>
      </c>
      <c r="F181" s="2">
        <v>36600</v>
      </c>
      <c r="G181" s="2">
        <v>35200</v>
      </c>
      <c r="H181" s="2">
        <v>40100</v>
      </c>
      <c r="I181" s="2">
        <v>40300</v>
      </c>
      <c r="J181" s="2">
        <v>46100</v>
      </c>
      <c r="K181" s="2">
        <v>43900</v>
      </c>
      <c r="L181" s="2">
        <v>46300</v>
      </c>
      <c r="M181" s="2">
        <v>40200</v>
      </c>
      <c r="N181" s="2">
        <v>44500</v>
      </c>
      <c r="O181" s="2">
        <v>44100</v>
      </c>
      <c r="P181" s="2">
        <v>41900</v>
      </c>
      <c r="Q181" s="2">
        <v>46000</v>
      </c>
      <c r="R181" s="1">
        <v>48300</v>
      </c>
      <c r="S181" s="1">
        <v>50700</v>
      </c>
      <c r="T181" s="1">
        <v>48700</v>
      </c>
      <c r="U181" s="1"/>
      <c r="V181" s="1" t="s">
        <v>9</v>
      </c>
      <c r="W181" s="1"/>
      <c r="X181" s="1"/>
      <c r="Y181" s="1"/>
      <c r="Z181" s="1"/>
      <c r="AA181" s="1"/>
      <c r="AB181" s="1"/>
      <c r="AC181" s="1"/>
      <c r="AD181" s="1"/>
      <c r="AE181" s="1" t="s">
        <v>9</v>
      </c>
      <c r="AF181" s="1" t="s">
        <v>9</v>
      </c>
      <c r="AG181" s="1"/>
      <c r="AH181" s="1"/>
      <c r="AI181" s="1"/>
      <c r="AJ181" s="1"/>
      <c r="AK181" s="1"/>
      <c r="AL181" s="1"/>
      <c r="AM181" s="1" t="e">
        <v>#N/A</v>
      </c>
      <c r="AN181" s="1"/>
      <c r="AO181" s="1"/>
      <c r="AP181" s="70" t="s">
        <v>9</v>
      </c>
      <c r="AQ181" s="181" t="s">
        <v>9</v>
      </c>
      <c r="AS181" s="4" t="str">
        <f>IFERROR(VLOOKUP(Table3[[#This Row],[Station '#]], $AV$3:$AW$150,2,FALSE),"")</f>
        <v/>
      </c>
    </row>
    <row r="182" spans="1:45" x14ac:dyDescent="0.3">
      <c r="A182" s="69" t="s">
        <v>119</v>
      </c>
      <c r="B182" s="2" t="s">
        <v>541</v>
      </c>
      <c r="C182" s="1">
        <v>40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>
        <v>44800</v>
      </c>
      <c r="T182" s="1">
        <v>46100</v>
      </c>
      <c r="U182" s="1">
        <v>49800</v>
      </c>
      <c r="V182" s="1">
        <v>53700</v>
      </c>
      <c r="W182" s="1">
        <v>56800</v>
      </c>
      <c r="X182" s="1">
        <v>56700</v>
      </c>
      <c r="Y182" s="1">
        <v>55900</v>
      </c>
      <c r="Z182" s="1">
        <v>53000</v>
      </c>
      <c r="AA182" s="1">
        <v>50000</v>
      </c>
      <c r="AB182" s="1">
        <v>47100</v>
      </c>
      <c r="AC182" s="1">
        <v>48600</v>
      </c>
      <c r="AD182" s="1">
        <v>48300</v>
      </c>
      <c r="AE182" s="1">
        <v>45200</v>
      </c>
      <c r="AF182" s="1">
        <v>45800</v>
      </c>
      <c r="AG182" s="1">
        <v>46500</v>
      </c>
      <c r="AH182" s="1">
        <v>45600</v>
      </c>
      <c r="AI182" s="1">
        <v>46500</v>
      </c>
      <c r="AJ182" s="1">
        <v>46400</v>
      </c>
      <c r="AK182" s="1">
        <v>45200</v>
      </c>
      <c r="AL182" s="1">
        <v>45100</v>
      </c>
      <c r="AM182" s="1">
        <v>40400</v>
      </c>
      <c r="AN182" s="1">
        <v>45000</v>
      </c>
      <c r="AO182" s="1">
        <v>45100</v>
      </c>
      <c r="AP182" s="70">
        <v>44100</v>
      </c>
      <c r="AQ182" s="181">
        <v>43300</v>
      </c>
      <c r="AS182" s="4">
        <f>IFERROR(VLOOKUP(Table3[[#This Row],[Station '#]], $AV$3:$AW$150,2,FALSE),"")</f>
        <v>43300</v>
      </c>
    </row>
    <row r="183" spans="1:45" ht="16.5" hidden="1" customHeight="1" x14ac:dyDescent="0.3">
      <c r="A183" s="69" t="s">
        <v>119</v>
      </c>
      <c r="B183" s="2" t="s">
        <v>125</v>
      </c>
      <c r="C183" s="1">
        <v>270</v>
      </c>
      <c r="D183" s="2">
        <v>21500</v>
      </c>
      <c r="E183" s="2">
        <v>28000</v>
      </c>
      <c r="F183" s="2">
        <v>26800</v>
      </c>
      <c r="G183" s="2">
        <v>28100</v>
      </c>
      <c r="H183" s="2">
        <v>32100</v>
      </c>
      <c r="I183" s="2">
        <v>35300</v>
      </c>
      <c r="J183" s="2">
        <v>28800</v>
      </c>
      <c r="K183" s="2">
        <v>33800</v>
      </c>
      <c r="L183" s="2">
        <v>36600</v>
      </c>
      <c r="M183" s="2">
        <v>35000</v>
      </c>
      <c r="N183" s="2">
        <v>33500</v>
      </c>
      <c r="O183" s="2">
        <v>31200</v>
      </c>
      <c r="P183" s="2">
        <v>31500</v>
      </c>
      <c r="Q183" s="2">
        <v>30200</v>
      </c>
      <c r="R183" s="1">
        <v>34000</v>
      </c>
      <c r="S183" s="1">
        <v>32700</v>
      </c>
      <c r="T183" s="1">
        <v>33500</v>
      </c>
      <c r="U183" s="1">
        <v>35100</v>
      </c>
      <c r="V183" s="1">
        <v>37400</v>
      </c>
      <c r="W183" s="1">
        <v>40500</v>
      </c>
      <c r="X183" s="1">
        <v>40700</v>
      </c>
      <c r="Y183" s="1">
        <v>42200</v>
      </c>
      <c r="Z183" s="1">
        <v>42900</v>
      </c>
      <c r="AA183" s="1">
        <v>46500</v>
      </c>
      <c r="AB183" s="1">
        <v>42600</v>
      </c>
      <c r="AC183" s="1"/>
      <c r="AD183" s="1"/>
      <c r="AE183" s="1" t="s">
        <v>9</v>
      </c>
      <c r="AF183" s="1" t="s">
        <v>9</v>
      </c>
      <c r="AG183" s="1"/>
      <c r="AH183" s="1"/>
      <c r="AI183" s="1"/>
      <c r="AJ183" s="1"/>
      <c r="AK183" s="1"/>
      <c r="AL183" s="1"/>
      <c r="AM183" s="1" t="e">
        <v>#N/A</v>
      </c>
      <c r="AN183" s="1"/>
      <c r="AO183" s="1"/>
      <c r="AP183" s="70" t="s">
        <v>9</v>
      </c>
      <c r="AQ183" s="181" t="s">
        <v>9</v>
      </c>
      <c r="AS183" s="4" t="str">
        <f>IFERROR(VLOOKUP(Table3[[#This Row],[Station '#]], $AV$3:$AW$150,2,FALSE),"")</f>
        <v/>
      </c>
    </row>
    <row r="184" spans="1:45" ht="16.5" hidden="1" customHeight="1" x14ac:dyDescent="0.3">
      <c r="A184" s="69" t="s">
        <v>119</v>
      </c>
      <c r="B184" s="2" t="s">
        <v>29</v>
      </c>
      <c r="C184" s="1">
        <v>267</v>
      </c>
      <c r="D184" s="2">
        <v>10600</v>
      </c>
      <c r="E184" s="2">
        <v>14200</v>
      </c>
      <c r="F184" s="2">
        <v>13300</v>
      </c>
      <c r="G184" s="2">
        <v>12200</v>
      </c>
      <c r="H184" s="2">
        <v>17000</v>
      </c>
      <c r="I184" s="2">
        <v>17800</v>
      </c>
      <c r="J184" s="2">
        <v>15700</v>
      </c>
      <c r="K184" s="2">
        <v>17300</v>
      </c>
      <c r="L184" s="2">
        <v>18200</v>
      </c>
      <c r="M184" s="2">
        <v>17100</v>
      </c>
      <c r="N184" s="2">
        <v>16700</v>
      </c>
      <c r="O184" s="2">
        <v>17200</v>
      </c>
      <c r="P184" s="2">
        <v>17400</v>
      </c>
      <c r="Q184" s="2">
        <v>19300</v>
      </c>
      <c r="R184" s="1">
        <v>20100</v>
      </c>
      <c r="S184" s="1">
        <v>21800</v>
      </c>
      <c r="T184" s="1">
        <v>20400</v>
      </c>
      <c r="U184" s="1">
        <v>20600</v>
      </c>
      <c r="V184" s="1">
        <v>22300</v>
      </c>
      <c r="W184" s="1">
        <v>25000</v>
      </c>
      <c r="X184" s="1">
        <v>27300</v>
      </c>
      <c r="Y184" s="1">
        <v>28700</v>
      </c>
      <c r="Z184" s="1">
        <v>30600</v>
      </c>
      <c r="AA184" s="1">
        <v>35500</v>
      </c>
      <c r="AB184" s="1">
        <v>29600</v>
      </c>
      <c r="AC184" s="1">
        <v>29000</v>
      </c>
      <c r="AD184" s="1"/>
      <c r="AE184" s="1" t="s">
        <v>9</v>
      </c>
      <c r="AF184" s="1" t="s">
        <v>9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70" t="s">
        <v>9</v>
      </c>
      <c r="AQ184" s="181" t="s">
        <v>9</v>
      </c>
      <c r="AS184" s="4" t="str">
        <f>IFERROR(VLOOKUP(Table3[[#This Row],[Station '#]], $AV$3:$AW$150,2,FALSE),"")</f>
        <v/>
      </c>
    </row>
    <row r="185" spans="1:45" ht="16.5" hidden="1" customHeight="1" x14ac:dyDescent="0.3">
      <c r="A185" s="69" t="s">
        <v>119</v>
      </c>
      <c r="B185" s="2" t="s">
        <v>62</v>
      </c>
      <c r="C185" s="1">
        <v>24</v>
      </c>
      <c r="D185" s="2"/>
      <c r="E185" s="2"/>
      <c r="F185" s="2"/>
      <c r="G185" s="2"/>
      <c r="H185" s="2"/>
      <c r="I185" s="2" t="s">
        <v>9</v>
      </c>
      <c r="J185" s="2" t="s">
        <v>9</v>
      </c>
      <c r="K185" s="2">
        <v>5700</v>
      </c>
      <c r="L185" s="2">
        <v>5300</v>
      </c>
      <c r="M185" s="2">
        <v>6300</v>
      </c>
      <c r="N185" s="2">
        <v>6900</v>
      </c>
      <c r="O185" s="2">
        <v>8400</v>
      </c>
      <c r="P185" s="2">
        <v>9300</v>
      </c>
      <c r="Q185" s="2">
        <v>10100</v>
      </c>
      <c r="R185" s="1">
        <v>11000</v>
      </c>
      <c r="S185" s="1">
        <v>12000</v>
      </c>
      <c r="T185" s="1">
        <v>12800</v>
      </c>
      <c r="U185" s="1">
        <v>13900</v>
      </c>
      <c r="V185" s="1">
        <v>14200</v>
      </c>
      <c r="W185" s="1">
        <v>16500</v>
      </c>
      <c r="X185" s="1">
        <v>18100</v>
      </c>
      <c r="Y185" s="1">
        <v>22100</v>
      </c>
      <c r="Z185" s="1">
        <v>23200</v>
      </c>
      <c r="AA185" s="1"/>
      <c r="AB185" s="1"/>
      <c r="AC185" s="1"/>
      <c r="AD185" s="1"/>
      <c r="AE185" s="1" t="s">
        <v>9</v>
      </c>
      <c r="AF185" s="1" t="s">
        <v>9</v>
      </c>
      <c r="AG185" s="1"/>
      <c r="AH185" s="1"/>
      <c r="AI185" s="1"/>
      <c r="AJ185" s="1"/>
      <c r="AK185" s="1"/>
      <c r="AL185" s="1"/>
      <c r="AM185" s="1" t="e">
        <v>#N/A</v>
      </c>
      <c r="AN185" s="1"/>
      <c r="AO185" s="1"/>
      <c r="AP185" s="70" t="s">
        <v>9</v>
      </c>
      <c r="AQ185" s="181" t="s">
        <v>9</v>
      </c>
      <c r="AS185" s="4" t="str">
        <f>IFERROR(VLOOKUP(Table3[[#This Row],[Station '#]], $AV$3:$AW$150,2,FALSE),"")</f>
        <v/>
      </c>
    </row>
    <row r="186" spans="1:45" x14ac:dyDescent="0.3">
      <c r="A186" s="69" t="s">
        <v>119</v>
      </c>
      <c r="B186" s="2" t="s">
        <v>16</v>
      </c>
      <c r="C186" s="1">
        <v>443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>
        <v>2200</v>
      </c>
      <c r="T186" s="1">
        <v>3500</v>
      </c>
      <c r="U186" s="1">
        <v>4400</v>
      </c>
      <c r="V186" s="1">
        <v>5500</v>
      </c>
      <c r="W186" s="1">
        <v>4900</v>
      </c>
      <c r="X186" s="1">
        <v>4800</v>
      </c>
      <c r="Y186" s="1">
        <v>5800</v>
      </c>
      <c r="Z186" s="1">
        <v>5900</v>
      </c>
      <c r="AA186" s="1">
        <v>5000</v>
      </c>
      <c r="AB186" s="1">
        <v>4900</v>
      </c>
      <c r="AC186" s="1"/>
      <c r="AD186" s="1"/>
      <c r="AE186" s="1" t="s">
        <v>9</v>
      </c>
      <c r="AF186" s="1">
        <v>4700</v>
      </c>
      <c r="AG186" s="1">
        <v>5400</v>
      </c>
      <c r="AH186" s="1">
        <v>6000</v>
      </c>
      <c r="AI186" s="1">
        <v>6600</v>
      </c>
      <c r="AJ186" s="1">
        <v>7200</v>
      </c>
      <c r="AK186" s="1">
        <v>7800</v>
      </c>
      <c r="AL186" s="1">
        <v>7800</v>
      </c>
      <c r="AM186" s="1">
        <v>8800</v>
      </c>
      <c r="AN186" s="1"/>
      <c r="AO186" s="1">
        <v>9600</v>
      </c>
      <c r="AP186" s="70">
        <v>11100</v>
      </c>
      <c r="AQ186" s="181">
        <v>12000</v>
      </c>
      <c r="AS186" s="4">
        <f>IFERROR(VLOOKUP(Table3[[#This Row],[Station '#]], $AV$3:$AW$150,2,FALSE),"")</f>
        <v>12000</v>
      </c>
    </row>
    <row r="187" spans="1:45" x14ac:dyDescent="0.3">
      <c r="A187" s="69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9</v>
      </c>
      <c r="AF187" s="1" t="s">
        <v>9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70" t="s">
        <v>9</v>
      </c>
      <c r="AQ187" s="181" t="s">
        <v>9</v>
      </c>
      <c r="AS187" s="4" t="str">
        <f>IFERROR(VLOOKUP(Table3[[#This Row],[Station '#]], $AV$3:$AW$150,2,FALSE),"")</f>
        <v/>
      </c>
    </row>
    <row r="188" spans="1:45" ht="16.5" hidden="1" customHeight="1" x14ac:dyDescent="0.3">
      <c r="A188" s="69" t="s">
        <v>126</v>
      </c>
      <c r="B188" s="2" t="s">
        <v>127</v>
      </c>
      <c r="C188" s="1">
        <v>475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300</v>
      </c>
      <c r="Q188" s="2">
        <v>200</v>
      </c>
      <c r="R188" s="1">
        <v>300</v>
      </c>
      <c r="S188" s="1">
        <v>300</v>
      </c>
      <c r="T188" s="1">
        <v>500</v>
      </c>
      <c r="U188" s="1">
        <v>400</v>
      </c>
      <c r="V188" s="1">
        <v>400</v>
      </c>
      <c r="W188" s="1"/>
      <c r="X188" s="1">
        <v>600</v>
      </c>
      <c r="Y188" s="1">
        <v>600</v>
      </c>
      <c r="Z188" s="1">
        <v>800</v>
      </c>
      <c r="AA188" s="1">
        <v>500</v>
      </c>
      <c r="AB188" s="1">
        <v>500</v>
      </c>
      <c r="AC188" s="1"/>
      <c r="AD188" s="1"/>
      <c r="AE188" s="1" t="s">
        <v>9</v>
      </c>
      <c r="AF188" s="1" t="s">
        <v>9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70" t="s">
        <v>9</v>
      </c>
      <c r="AQ188" s="181" t="s">
        <v>9</v>
      </c>
      <c r="AS188" s="4" t="str">
        <f>IFERROR(VLOOKUP(Table3[[#This Row],[Station '#]], $AV$3:$AW$150,2,FALSE),"")</f>
        <v/>
      </c>
    </row>
    <row r="189" spans="1:45" ht="16.5" hidden="1" customHeight="1" x14ac:dyDescent="0.3">
      <c r="A189" s="69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9</v>
      </c>
      <c r="AF189" s="1" t="s">
        <v>9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70" t="s">
        <v>9</v>
      </c>
      <c r="AQ189" s="181" t="s">
        <v>9</v>
      </c>
      <c r="AS189" s="4" t="str">
        <f>IFERROR(VLOOKUP(Table3[[#This Row],[Station '#]], $AV$3:$AW$150,2,FALSE),"")</f>
        <v/>
      </c>
    </row>
    <row r="190" spans="1:45" ht="16.5" hidden="1" customHeight="1" x14ac:dyDescent="0.3">
      <c r="A190" s="69" t="s">
        <v>128</v>
      </c>
      <c r="B190" s="2" t="s">
        <v>129</v>
      </c>
      <c r="C190" s="1">
        <v>271</v>
      </c>
      <c r="D190" s="2"/>
      <c r="E190" s="2"/>
      <c r="F190" s="2"/>
      <c r="G190" s="2"/>
      <c r="H190" s="2"/>
      <c r="I190" s="2">
        <v>900</v>
      </c>
      <c r="J190" s="2">
        <v>1600</v>
      </c>
      <c r="K190" s="2">
        <v>1500</v>
      </c>
      <c r="L190" s="2">
        <v>5100</v>
      </c>
      <c r="M190" s="2">
        <v>6000</v>
      </c>
      <c r="N190" s="2">
        <v>6400</v>
      </c>
      <c r="O190" s="2">
        <v>6900</v>
      </c>
      <c r="P190" s="2">
        <v>6100</v>
      </c>
      <c r="Q190" s="2">
        <v>6700</v>
      </c>
      <c r="R190" s="1">
        <v>7400</v>
      </c>
      <c r="S190" s="1">
        <v>9500</v>
      </c>
      <c r="T190" s="1">
        <v>8800</v>
      </c>
      <c r="U190" s="1">
        <v>11200</v>
      </c>
      <c r="V190" s="1">
        <v>9900</v>
      </c>
      <c r="W190" s="1">
        <v>12000</v>
      </c>
      <c r="X190" s="1">
        <v>13800</v>
      </c>
      <c r="Y190" s="1" t="s">
        <v>8</v>
      </c>
      <c r="Z190" s="1">
        <v>10000</v>
      </c>
      <c r="AA190" s="1">
        <v>13000</v>
      </c>
      <c r="AB190" s="1">
        <v>11900</v>
      </c>
      <c r="AC190" s="1"/>
      <c r="AD190" s="1"/>
      <c r="AE190" s="1" t="s">
        <v>9</v>
      </c>
      <c r="AF190" s="1" t="s">
        <v>9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70" t="s">
        <v>9</v>
      </c>
      <c r="AQ190" s="181" t="s">
        <v>9</v>
      </c>
      <c r="AS190" s="4" t="str">
        <f>IFERROR(VLOOKUP(Table3[[#This Row],[Station '#]], $AV$3:$AW$150,2,FALSE),"")</f>
        <v/>
      </c>
    </row>
    <row r="191" spans="1:45" ht="16.5" hidden="1" customHeight="1" x14ac:dyDescent="0.3">
      <c r="A191" s="69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9</v>
      </c>
      <c r="AF191" s="1" t="s">
        <v>9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70" t="s">
        <v>9</v>
      </c>
      <c r="AQ191" s="181" t="s">
        <v>9</v>
      </c>
      <c r="AS191" s="4" t="str">
        <f>IFERROR(VLOOKUP(Table3[[#This Row],[Station '#]], $AV$3:$AW$150,2,FALSE),"")</f>
        <v/>
      </c>
    </row>
    <row r="192" spans="1:45" ht="16.5" hidden="1" customHeight="1" x14ac:dyDescent="0.3">
      <c r="A192" s="69" t="s">
        <v>130</v>
      </c>
      <c r="B192" s="2" t="s">
        <v>131</v>
      </c>
      <c r="C192" s="1">
        <v>632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>
        <v>1600</v>
      </c>
      <c r="W192" s="1">
        <v>1600</v>
      </c>
      <c r="X192" s="1">
        <v>1600</v>
      </c>
      <c r="Y192" s="1">
        <v>2000</v>
      </c>
      <c r="Z192" s="1">
        <v>1500</v>
      </c>
      <c r="AA192" s="1">
        <v>1500</v>
      </c>
      <c r="AB192" s="1">
        <v>1100</v>
      </c>
      <c r="AC192" s="1"/>
      <c r="AD192" s="1"/>
      <c r="AE192" s="1" t="s">
        <v>9</v>
      </c>
      <c r="AF192" s="1" t="s">
        <v>9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70" t="s">
        <v>9</v>
      </c>
      <c r="AQ192" s="181" t="s">
        <v>9</v>
      </c>
      <c r="AS192" s="4" t="str">
        <f>IFERROR(VLOOKUP(Table3[[#This Row],[Station '#]], $AV$3:$AW$150,2,FALSE),"")</f>
        <v/>
      </c>
    </row>
    <row r="193" spans="1:45" ht="16.5" hidden="1" customHeight="1" x14ac:dyDescent="0.3">
      <c r="A193" s="69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 t="s">
        <v>9</v>
      </c>
      <c r="AF193" s="1" t="s">
        <v>9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70" t="s">
        <v>9</v>
      </c>
      <c r="AQ193" s="181" t="s">
        <v>9</v>
      </c>
      <c r="AS193" s="4" t="str">
        <f>IFERROR(VLOOKUP(Table3[[#This Row],[Station '#]], $AV$3:$AW$150,2,FALSE),"")</f>
        <v/>
      </c>
    </row>
    <row r="194" spans="1:45" ht="15.6" hidden="1" customHeight="1" x14ac:dyDescent="0.3">
      <c r="A194" s="69" t="s">
        <v>132</v>
      </c>
      <c r="B194" s="2" t="s">
        <v>133</v>
      </c>
      <c r="C194" s="1">
        <v>604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>
        <v>5800</v>
      </c>
      <c r="U194" s="1">
        <v>4200</v>
      </c>
      <c r="V194" s="1">
        <v>3900</v>
      </c>
      <c r="W194" s="1">
        <v>4100</v>
      </c>
      <c r="X194" s="1">
        <v>4500</v>
      </c>
      <c r="Y194" s="1">
        <v>5100</v>
      </c>
      <c r="Z194" s="1">
        <v>3400</v>
      </c>
      <c r="AA194" s="1">
        <v>3800</v>
      </c>
      <c r="AB194" s="1">
        <v>2800</v>
      </c>
      <c r="AC194" s="1"/>
      <c r="AD194" s="1"/>
      <c r="AE194" s="1" t="s">
        <v>9</v>
      </c>
      <c r="AF194" s="1" t="s">
        <v>9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70" t="s">
        <v>9</v>
      </c>
      <c r="AQ194" s="181" t="s">
        <v>9</v>
      </c>
      <c r="AS194" s="4" t="str">
        <f>IFERROR(VLOOKUP(Table3[[#This Row],[Station '#]], $AV$3:$AW$150,2,FALSE),"")</f>
        <v/>
      </c>
    </row>
    <row r="195" spans="1:45" ht="16.5" hidden="1" customHeight="1" x14ac:dyDescent="0.3">
      <c r="A195" s="69" t="s">
        <v>132</v>
      </c>
      <c r="B195" s="2" t="s">
        <v>134</v>
      </c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7200</v>
      </c>
      <c r="Q195" s="2">
        <v>11500</v>
      </c>
      <c r="R195" s="1">
        <v>10400</v>
      </c>
      <c r="S195" s="1">
        <v>11900</v>
      </c>
      <c r="T195" s="1" t="s">
        <v>9</v>
      </c>
      <c r="U195" s="1" t="s">
        <v>7</v>
      </c>
      <c r="V195" s="1" t="s">
        <v>9</v>
      </c>
      <c r="W195" s="1"/>
      <c r="X195" s="1"/>
      <c r="Y195" s="1"/>
      <c r="Z195" s="1"/>
      <c r="AA195" s="1"/>
      <c r="AB195" s="1"/>
      <c r="AC195" s="1"/>
      <c r="AD195" s="1"/>
      <c r="AE195" s="1" t="s">
        <v>9</v>
      </c>
      <c r="AF195" s="1" t="s">
        <v>9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70" t="s">
        <v>9</v>
      </c>
      <c r="AQ195" s="181" t="s">
        <v>9</v>
      </c>
      <c r="AS195" s="4" t="str">
        <f>IFERROR(VLOOKUP(Table3[[#This Row],[Station '#]], $AV$3:$AW$150,2,FALSE),"")</f>
        <v/>
      </c>
    </row>
    <row r="196" spans="1:45" ht="16.5" hidden="1" customHeight="1" x14ac:dyDescent="0.3">
      <c r="A196" s="69" t="s">
        <v>132</v>
      </c>
      <c r="B196" s="2" t="s">
        <v>93</v>
      </c>
      <c r="C196" s="1">
        <v>512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>
        <v>5700</v>
      </c>
      <c r="AC196" s="1"/>
      <c r="AD196" s="1"/>
      <c r="AE196" s="1" t="s">
        <v>9</v>
      </c>
      <c r="AF196" s="1" t="s">
        <v>9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70" t="s">
        <v>9</v>
      </c>
      <c r="AQ196" s="181" t="s">
        <v>9</v>
      </c>
      <c r="AS196" s="4" t="str">
        <f>IFERROR(VLOOKUP(Table3[[#This Row],[Station '#]], $AV$3:$AW$150,2,FALSE),"")</f>
        <v/>
      </c>
    </row>
    <row r="197" spans="1:45" ht="16.5" hidden="1" customHeight="1" x14ac:dyDescent="0.3">
      <c r="A197" s="69" t="s">
        <v>132</v>
      </c>
      <c r="B197" s="2" t="s">
        <v>135</v>
      </c>
      <c r="C197" s="1">
        <v>603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>
        <v>8000</v>
      </c>
      <c r="T197" s="1">
        <v>8000</v>
      </c>
      <c r="U197" s="1">
        <v>6400</v>
      </c>
      <c r="V197" s="1">
        <v>7100</v>
      </c>
      <c r="W197" s="1">
        <v>8100</v>
      </c>
      <c r="X197" s="1">
        <v>7100</v>
      </c>
      <c r="Y197" s="1">
        <v>8600</v>
      </c>
      <c r="Z197" s="1">
        <v>5600</v>
      </c>
      <c r="AA197" s="1">
        <v>6700</v>
      </c>
      <c r="AB197" s="1">
        <v>5700</v>
      </c>
      <c r="AC197" s="1"/>
      <c r="AD197" s="1"/>
      <c r="AE197" s="1" t="s">
        <v>9</v>
      </c>
      <c r="AF197" s="1" t="s">
        <v>9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70" t="s">
        <v>9</v>
      </c>
      <c r="AQ197" s="181" t="s">
        <v>9</v>
      </c>
      <c r="AS197" s="4" t="str">
        <f>IFERROR(VLOOKUP(Table3[[#This Row],[Station '#]], $AV$3:$AW$150,2,FALSE),"")</f>
        <v/>
      </c>
    </row>
    <row r="198" spans="1:45" ht="16.5" hidden="1" customHeight="1" x14ac:dyDescent="0.3">
      <c r="A198" s="69" t="s">
        <v>132</v>
      </c>
      <c r="B198" s="2" t="s">
        <v>16</v>
      </c>
      <c r="C198" s="1">
        <v>602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>
        <v>4900</v>
      </c>
      <c r="T198" s="1">
        <v>4500</v>
      </c>
      <c r="U198" s="1">
        <v>4800</v>
      </c>
      <c r="V198" s="1">
        <v>4800</v>
      </c>
      <c r="W198" s="1">
        <v>5900</v>
      </c>
      <c r="X198" s="1">
        <v>5100</v>
      </c>
      <c r="Y198" s="1">
        <v>5500</v>
      </c>
      <c r="Z198" s="1">
        <v>4300</v>
      </c>
      <c r="AA198" s="1">
        <v>5600</v>
      </c>
      <c r="AB198" s="1">
        <v>4700</v>
      </c>
      <c r="AC198" s="1"/>
      <c r="AD198" s="1"/>
      <c r="AE198" s="1" t="s">
        <v>9</v>
      </c>
      <c r="AF198" s="1" t="s">
        <v>9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70" t="s">
        <v>9</v>
      </c>
      <c r="AQ198" s="181" t="s">
        <v>9</v>
      </c>
      <c r="AS198" s="4" t="str">
        <f>IFERROR(VLOOKUP(Table3[[#This Row],[Station '#]], $AV$3:$AW$150,2,FALSE),"")</f>
        <v/>
      </c>
    </row>
    <row r="199" spans="1:45" ht="16.5" hidden="1" customHeight="1" x14ac:dyDescent="0.3">
      <c r="A199" s="69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 t="s">
        <v>9</v>
      </c>
      <c r="U199" s="1" t="s">
        <v>7</v>
      </c>
      <c r="V199" s="1" t="s">
        <v>9</v>
      </c>
      <c r="W199" s="1"/>
      <c r="X199" s="1"/>
      <c r="Y199" s="1"/>
      <c r="Z199" s="1"/>
      <c r="AA199" s="1"/>
      <c r="AB199" s="1"/>
      <c r="AC199" s="1"/>
      <c r="AD199" s="1"/>
      <c r="AE199" s="1" t="s">
        <v>9</v>
      </c>
      <c r="AF199" s="1" t="s">
        <v>9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70" t="s">
        <v>9</v>
      </c>
      <c r="AQ199" s="181" t="s">
        <v>9</v>
      </c>
      <c r="AS199" s="4" t="str">
        <f>IFERROR(VLOOKUP(Table3[[#This Row],[Station '#]], $AV$3:$AW$150,2,FALSE),"")</f>
        <v/>
      </c>
    </row>
    <row r="200" spans="1:45" x14ac:dyDescent="0.3">
      <c r="A200" s="69" t="s">
        <v>136</v>
      </c>
      <c r="B200" s="2" t="s">
        <v>137</v>
      </c>
      <c r="C200" s="1">
        <v>274</v>
      </c>
      <c r="D200" s="2">
        <v>7900</v>
      </c>
      <c r="E200" s="2">
        <v>6100</v>
      </c>
      <c r="F200" s="2">
        <v>6200</v>
      </c>
      <c r="G200" s="2">
        <v>6600</v>
      </c>
      <c r="H200" s="2">
        <v>5900</v>
      </c>
      <c r="I200" s="2">
        <v>6100</v>
      </c>
      <c r="J200" s="2">
        <v>6200</v>
      </c>
      <c r="K200" s="2">
        <v>6700</v>
      </c>
      <c r="L200" s="2">
        <v>6400</v>
      </c>
      <c r="M200" s="2">
        <v>7100</v>
      </c>
      <c r="N200" s="2">
        <v>7600</v>
      </c>
      <c r="O200" s="2">
        <v>6400</v>
      </c>
      <c r="P200" s="2">
        <v>7200</v>
      </c>
      <c r="Q200" s="2">
        <v>7500</v>
      </c>
      <c r="R200" s="1">
        <v>7300</v>
      </c>
      <c r="S200" s="1">
        <v>8100</v>
      </c>
      <c r="T200" s="1">
        <v>7100</v>
      </c>
      <c r="U200" s="1">
        <v>7700</v>
      </c>
      <c r="V200" s="1">
        <v>7900</v>
      </c>
      <c r="W200" s="1">
        <v>8300</v>
      </c>
      <c r="X200" s="1">
        <v>7800</v>
      </c>
      <c r="Y200" s="1">
        <v>9200</v>
      </c>
      <c r="Z200" s="1">
        <v>8100</v>
      </c>
      <c r="AA200" s="1">
        <v>6200</v>
      </c>
      <c r="AB200" s="1">
        <v>6500</v>
      </c>
      <c r="AC200" s="1">
        <v>9100</v>
      </c>
      <c r="AD200" s="1"/>
      <c r="AE200" s="1" t="s">
        <v>9</v>
      </c>
      <c r="AF200" s="1">
        <v>9600</v>
      </c>
      <c r="AG200" s="1"/>
      <c r="AH200" s="1"/>
      <c r="AI200" s="1"/>
      <c r="AJ200" s="1">
        <v>9400</v>
      </c>
      <c r="AK200" s="1"/>
      <c r="AL200" s="1">
        <v>10200</v>
      </c>
      <c r="AM200" s="1"/>
      <c r="AN200" s="1"/>
      <c r="AO200" s="1"/>
      <c r="AP200" s="70">
        <v>6300</v>
      </c>
      <c r="AQ200" s="181" t="s">
        <v>9</v>
      </c>
      <c r="AS200" s="4" t="str">
        <f>IFERROR(VLOOKUP(Table3[[#This Row],[Station '#]], $AV$3:$AW$150,2,FALSE),"")</f>
        <v/>
      </c>
    </row>
    <row r="201" spans="1:45" ht="16.5" hidden="1" customHeight="1" x14ac:dyDescent="0.3">
      <c r="A201" s="69" t="s">
        <v>136</v>
      </c>
      <c r="B201" s="2" t="s">
        <v>138</v>
      </c>
      <c r="C201" s="1">
        <v>272</v>
      </c>
      <c r="D201" s="2"/>
      <c r="E201" s="2">
        <v>12000</v>
      </c>
      <c r="F201" s="2">
        <v>10800</v>
      </c>
      <c r="G201" s="2">
        <v>12000</v>
      </c>
      <c r="H201" s="2">
        <v>14300</v>
      </c>
      <c r="I201" s="2">
        <v>14200</v>
      </c>
      <c r="J201" s="2">
        <v>14100</v>
      </c>
      <c r="K201" s="2">
        <v>15000</v>
      </c>
      <c r="L201" s="2">
        <v>13200</v>
      </c>
      <c r="M201" s="2">
        <v>14400</v>
      </c>
      <c r="N201" s="2">
        <v>14700</v>
      </c>
      <c r="O201" s="2">
        <v>13500</v>
      </c>
      <c r="P201" s="2">
        <v>13400</v>
      </c>
      <c r="Q201" s="2">
        <v>13500</v>
      </c>
      <c r="R201" s="1">
        <v>13400</v>
      </c>
      <c r="S201" s="1">
        <v>14000</v>
      </c>
      <c r="T201" s="1">
        <v>15000</v>
      </c>
      <c r="U201" s="1">
        <v>14100</v>
      </c>
      <c r="V201" s="1">
        <v>13800</v>
      </c>
      <c r="W201" s="1">
        <v>13900</v>
      </c>
      <c r="X201" s="1">
        <v>13900</v>
      </c>
      <c r="Y201" s="1">
        <v>14700</v>
      </c>
      <c r="Z201" s="1">
        <v>13900</v>
      </c>
      <c r="AA201" s="1">
        <v>12300</v>
      </c>
      <c r="AB201" s="1">
        <v>12000</v>
      </c>
      <c r="AC201" s="1">
        <v>12600</v>
      </c>
      <c r="AD201" s="1"/>
      <c r="AE201" s="1" t="s">
        <v>9</v>
      </c>
      <c r="AF201" s="1" t="s">
        <v>9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70" t="s">
        <v>9</v>
      </c>
      <c r="AQ201" s="181" t="s">
        <v>9</v>
      </c>
      <c r="AS201" s="4" t="str">
        <f>IFERROR(VLOOKUP(Table3[[#This Row],[Station '#]], $AV$3:$AW$150,2,FALSE),"")</f>
        <v/>
      </c>
    </row>
    <row r="202" spans="1:45" ht="16.5" hidden="1" customHeight="1" x14ac:dyDescent="0.3">
      <c r="A202" s="69" t="s">
        <v>136</v>
      </c>
      <c r="B202" s="2" t="s">
        <v>139</v>
      </c>
      <c r="C202" s="1"/>
      <c r="D202" s="2">
        <v>18900</v>
      </c>
      <c r="E202" s="2">
        <v>26600</v>
      </c>
      <c r="F202" s="2">
        <v>13900</v>
      </c>
      <c r="G202" s="2">
        <v>16600</v>
      </c>
      <c r="H202" s="2">
        <v>16700</v>
      </c>
      <c r="I202" s="2">
        <v>17600</v>
      </c>
      <c r="J202" s="2">
        <v>16800</v>
      </c>
      <c r="K202" s="2">
        <v>18500</v>
      </c>
      <c r="L202" s="2">
        <v>16500</v>
      </c>
      <c r="M202" s="2">
        <v>17000</v>
      </c>
      <c r="N202" s="2">
        <v>17500</v>
      </c>
      <c r="O202" s="2"/>
      <c r="P202" s="2"/>
      <c r="Q202" s="2"/>
      <c r="R202" s="1"/>
      <c r="S202" s="1" t="s">
        <v>7</v>
      </c>
      <c r="T202" s="1" t="s">
        <v>9</v>
      </c>
      <c r="U202" s="1" t="s">
        <v>7</v>
      </c>
      <c r="V202" s="1" t="s">
        <v>9</v>
      </c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 t="e">
        <v>#N/A</v>
      </c>
      <c r="AN202" s="1"/>
      <c r="AO202" s="1"/>
      <c r="AP202" s="70" t="s">
        <v>9</v>
      </c>
      <c r="AQ202" s="181" t="s">
        <v>9</v>
      </c>
      <c r="AS202" s="4" t="str">
        <f>IFERROR(VLOOKUP(Table3[[#This Row],[Station '#]], $AV$3:$AW$150,2,FALSE),"")</f>
        <v/>
      </c>
    </row>
    <row r="203" spans="1:45" x14ac:dyDescent="0.3">
      <c r="A203" s="69" t="s">
        <v>136</v>
      </c>
      <c r="B203" s="2" t="s">
        <v>139</v>
      </c>
      <c r="C203" s="1">
        <v>44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>
        <v>16900</v>
      </c>
      <c r="P203" s="2">
        <v>16700</v>
      </c>
      <c r="Q203" s="2">
        <v>16700</v>
      </c>
      <c r="R203" s="1">
        <v>16800</v>
      </c>
      <c r="S203" s="1">
        <v>16700</v>
      </c>
      <c r="T203" s="1">
        <v>16500</v>
      </c>
      <c r="U203" s="1">
        <v>16300</v>
      </c>
      <c r="V203" s="1">
        <v>16100</v>
      </c>
      <c r="W203" s="1">
        <v>16100</v>
      </c>
      <c r="X203" s="1">
        <v>16400</v>
      </c>
      <c r="Y203" s="1">
        <v>15300</v>
      </c>
      <c r="Z203" s="1">
        <v>14900</v>
      </c>
      <c r="AA203" s="1">
        <v>14200</v>
      </c>
      <c r="AB203" s="1">
        <v>14200</v>
      </c>
      <c r="AC203" s="1">
        <v>13700</v>
      </c>
      <c r="AD203" s="1">
        <v>13500</v>
      </c>
      <c r="AE203" s="1">
        <v>13700</v>
      </c>
      <c r="AF203" s="1">
        <v>13500</v>
      </c>
      <c r="AG203" s="1">
        <v>13500</v>
      </c>
      <c r="AH203" s="1">
        <v>12700</v>
      </c>
      <c r="AI203" s="1">
        <v>12400</v>
      </c>
      <c r="AJ203" s="1"/>
      <c r="AK203" s="1"/>
      <c r="AL203" s="1">
        <v>11000</v>
      </c>
      <c r="AM203" s="1">
        <v>11400</v>
      </c>
      <c r="AN203" s="1">
        <v>13400</v>
      </c>
      <c r="AO203" s="1">
        <v>12200</v>
      </c>
      <c r="AP203" s="70" t="s">
        <v>9</v>
      </c>
      <c r="AQ203" s="181" t="s">
        <v>9</v>
      </c>
      <c r="AS203" s="4" t="str">
        <f>IFERROR(VLOOKUP(Table3[[#This Row],[Station '#]], $AV$3:$AW$150,2,FALSE),"")</f>
        <v/>
      </c>
    </row>
    <row r="204" spans="1:45" ht="16.5" hidden="1" customHeight="1" x14ac:dyDescent="0.3">
      <c r="A204" s="69" t="s">
        <v>136</v>
      </c>
      <c r="B204" s="2" t="s">
        <v>140</v>
      </c>
      <c r="C204" s="1">
        <v>520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>
        <v>19200</v>
      </c>
      <c r="S204" s="1">
        <v>19900</v>
      </c>
      <c r="T204" s="1">
        <v>19000</v>
      </c>
      <c r="U204" s="1">
        <v>18400</v>
      </c>
      <c r="V204" s="1">
        <v>18000</v>
      </c>
      <c r="W204" s="1">
        <v>17400</v>
      </c>
      <c r="X204" s="1">
        <v>16200</v>
      </c>
      <c r="Y204" s="1">
        <v>16400</v>
      </c>
      <c r="Z204" s="1">
        <v>18500</v>
      </c>
      <c r="AA204" s="1">
        <v>16600</v>
      </c>
      <c r="AB204" s="1">
        <v>15600</v>
      </c>
      <c r="AC204" s="1">
        <v>14500</v>
      </c>
      <c r="AD204" s="1"/>
      <c r="AE204" s="1" t="s">
        <v>9</v>
      </c>
      <c r="AF204" s="1" t="s">
        <v>9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70" t="s">
        <v>9</v>
      </c>
      <c r="AQ204" s="181" t="s">
        <v>9</v>
      </c>
      <c r="AS204" s="4" t="str">
        <f>IFERROR(VLOOKUP(Table3[[#This Row],[Station '#]], $AV$3:$AW$150,2,FALSE),"")</f>
        <v/>
      </c>
    </row>
    <row r="205" spans="1:45" x14ac:dyDescent="0.3">
      <c r="A205" s="69"/>
      <c r="B205" s="2"/>
      <c r="C205" s="1"/>
      <c r="D205" s="2"/>
      <c r="E205" s="2"/>
      <c r="F205" s="2"/>
      <c r="G205" s="2"/>
      <c r="H205" s="2"/>
      <c r="I205" s="2" t="s">
        <v>9</v>
      </c>
      <c r="J205" s="2" t="s">
        <v>9</v>
      </c>
      <c r="K205" s="2" t="s">
        <v>9</v>
      </c>
      <c r="L205" s="2"/>
      <c r="M205" s="2"/>
      <c r="N205" s="2"/>
      <c r="O205" s="2"/>
      <c r="P205" s="2"/>
      <c r="Q205" s="2"/>
      <c r="R205" s="1"/>
      <c r="S205" s="1" t="s">
        <v>7</v>
      </c>
      <c r="T205" s="1" t="s">
        <v>9</v>
      </c>
      <c r="U205" s="1" t="s">
        <v>7</v>
      </c>
      <c r="V205" s="1" t="s">
        <v>9</v>
      </c>
      <c r="W205" s="1"/>
      <c r="X205" s="1"/>
      <c r="Y205" s="1"/>
      <c r="Z205" s="1"/>
      <c r="AA205" s="1"/>
      <c r="AB205" s="1"/>
      <c r="AC205" s="1"/>
      <c r="AD205" s="1"/>
      <c r="AE205" s="1" t="s">
        <v>9</v>
      </c>
      <c r="AF205" s="1" t="s">
        <v>9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70" t="s">
        <v>9</v>
      </c>
      <c r="AQ205" s="181" t="s">
        <v>9</v>
      </c>
      <c r="AS205" s="4" t="str">
        <f>IFERROR(VLOOKUP(Table3[[#This Row],[Station '#]], $AV$3:$AW$150,2,FALSE),"")</f>
        <v/>
      </c>
    </row>
    <row r="206" spans="1:45" x14ac:dyDescent="0.3">
      <c r="A206" s="69" t="s">
        <v>141</v>
      </c>
      <c r="B206" s="2" t="s">
        <v>410</v>
      </c>
      <c r="C206" s="1">
        <v>459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>
        <v>9100</v>
      </c>
      <c r="AC206" s="1">
        <v>9400</v>
      </c>
      <c r="AD206" s="1">
        <v>11800</v>
      </c>
      <c r="AE206" s="1" t="s">
        <v>9</v>
      </c>
      <c r="AF206" s="1">
        <v>15700</v>
      </c>
      <c r="AG206" s="1"/>
      <c r="AH206" s="1">
        <v>15800</v>
      </c>
      <c r="AI206" s="1"/>
      <c r="AJ206" s="1">
        <v>19500</v>
      </c>
      <c r="AK206" s="1"/>
      <c r="AL206" s="1">
        <v>17400</v>
      </c>
      <c r="AM206" s="1"/>
      <c r="AN206" s="1">
        <v>12500</v>
      </c>
      <c r="AO206" s="1"/>
      <c r="AP206" s="70">
        <v>22600</v>
      </c>
      <c r="AQ206" s="181" t="s">
        <v>9</v>
      </c>
      <c r="AS206" s="4" t="str">
        <f>IFERROR(VLOOKUP(Table3[[#This Row],[Station '#]], $AV$3:$AW$150,2,FALSE),"")</f>
        <v/>
      </c>
    </row>
    <row r="207" spans="1:45" x14ac:dyDescent="0.3">
      <c r="A207" s="69" t="s">
        <v>141</v>
      </c>
      <c r="B207" s="2" t="s">
        <v>16</v>
      </c>
      <c r="C207" s="1">
        <v>465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1800</v>
      </c>
      <c r="Q207" s="2">
        <v>1700</v>
      </c>
      <c r="R207" s="1">
        <v>2100</v>
      </c>
      <c r="S207" s="1">
        <v>2400</v>
      </c>
      <c r="T207" s="1">
        <v>2100</v>
      </c>
      <c r="U207" s="1">
        <v>2900</v>
      </c>
      <c r="V207" s="1">
        <v>3700</v>
      </c>
      <c r="W207" s="1">
        <v>5900</v>
      </c>
      <c r="X207" s="1">
        <v>5900</v>
      </c>
      <c r="Y207" s="1">
        <v>7000</v>
      </c>
      <c r="Z207" s="1">
        <v>6700</v>
      </c>
      <c r="AA207" s="1">
        <v>6600</v>
      </c>
      <c r="AB207" s="1">
        <v>8300</v>
      </c>
      <c r="AC207" s="1">
        <v>9000</v>
      </c>
      <c r="AD207" s="1">
        <v>8300</v>
      </c>
      <c r="AE207" s="1" t="s">
        <v>9</v>
      </c>
      <c r="AF207" s="1">
        <v>8200</v>
      </c>
      <c r="AG207" s="1"/>
      <c r="AH207" s="1">
        <v>11500</v>
      </c>
      <c r="AI207" s="1"/>
      <c r="AJ207" s="1">
        <v>16200</v>
      </c>
      <c r="AK207" s="1"/>
      <c r="AL207" s="1">
        <v>15700</v>
      </c>
      <c r="AM207" s="1"/>
      <c r="AN207" s="1">
        <v>17100</v>
      </c>
      <c r="AO207" s="1"/>
      <c r="AP207" s="70">
        <v>20000</v>
      </c>
      <c r="AQ207" s="181" t="s">
        <v>9</v>
      </c>
      <c r="AS207" s="4" t="str">
        <f>IFERROR(VLOOKUP(Table3[[#This Row],[Station '#]], $AV$3:$AW$150,2,FALSE),"")</f>
        <v/>
      </c>
    </row>
    <row r="208" spans="1:45" x14ac:dyDescent="0.3">
      <c r="A208" s="69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 t="s">
        <v>7</v>
      </c>
      <c r="T208" s="1" t="s">
        <v>9</v>
      </c>
      <c r="U208" s="1" t="s">
        <v>7</v>
      </c>
      <c r="V208" s="1" t="s">
        <v>9</v>
      </c>
      <c r="W208" s="1"/>
      <c r="X208" s="1"/>
      <c r="Y208" s="1"/>
      <c r="Z208" s="1"/>
      <c r="AA208" s="1"/>
      <c r="AB208" s="1"/>
      <c r="AC208" s="1"/>
      <c r="AD208" s="1"/>
      <c r="AE208" s="1" t="s">
        <v>9</v>
      </c>
      <c r="AF208" s="1" t="s">
        <v>9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70" t="s">
        <v>9</v>
      </c>
      <c r="AQ208" s="181" t="s">
        <v>9</v>
      </c>
      <c r="AS208" s="4" t="str">
        <f>IFERROR(VLOOKUP(Table3[[#This Row],[Station '#]], $AV$3:$AW$150,2,FALSE),"")</f>
        <v/>
      </c>
    </row>
    <row r="209" spans="1:45" ht="16.5" hidden="1" customHeight="1" x14ac:dyDescent="0.3">
      <c r="A209" s="69" t="s">
        <v>142</v>
      </c>
      <c r="B209" s="2" t="s">
        <v>143</v>
      </c>
      <c r="C209" s="1">
        <v>625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>
        <v>5400</v>
      </c>
      <c r="T209" s="1">
        <v>5600</v>
      </c>
      <c r="U209" s="1">
        <v>5200</v>
      </c>
      <c r="V209" s="1">
        <v>5100</v>
      </c>
      <c r="W209" s="1">
        <v>5800</v>
      </c>
      <c r="X209" s="1">
        <v>5900</v>
      </c>
      <c r="Y209" s="1">
        <v>6800</v>
      </c>
      <c r="Z209" s="1">
        <v>3400</v>
      </c>
      <c r="AA209" s="1"/>
      <c r="AB209" s="1">
        <v>4000</v>
      </c>
      <c r="AC209" s="1"/>
      <c r="AD209" s="1"/>
      <c r="AE209" s="1" t="s">
        <v>9</v>
      </c>
      <c r="AF209" s="1" t="s">
        <v>9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70" t="s">
        <v>9</v>
      </c>
      <c r="AQ209" s="181" t="s">
        <v>9</v>
      </c>
      <c r="AS209" s="4" t="str">
        <f>IFERROR(VLOOKUP(Table3[[#This Row],[Station '#]], $AV$3:$AW$150,2,FALSE),"")</f>
        <v/>
      </c>
    </row>
    <row r="210" spans="1:45" ht="16.5" hidden="1" customHeight="1" x14ac:dyDescent="0.3">
      <c r="A210" s="69" t="s">
        <v>142</v>
      </c>
      <c r="B210" s="2" t="s">
        <v>144</v>
      </c>
      <c r="C210" s="1">
        <v>626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>
        <v>8100</v>
      </c>
      <c r="T210" s="1">
        <v>8700</v>
      </c>
      <c r="U210" s="1">
        <v>9300</v>
      </c>
      <c r="V210" s="1">
        <v>8200</v>
      </c>
      <c r="W210" s="1">
        <v>8600</v>
      </c>
      <c r="X210" s="1">
        <v>8900</v>
      </c>
      <c r="Y210" s="1">
        <v>9800</v>
      </c>
      <c r="Z210" s="1">
        <v>8200</v>
      </c>
      <c r="AA210" s="1">
        <v>6800</v>
      </c>
      <c r="AB210" s="1">
        <v>6600</v>
      </c>
      <c r="AC210" s="1"/>
      <c r="AD210" s="1"/>
      <c r="AE210" s="1" t="s">
        <v>9</v>
      </c>
      <c r="AF210" s="1" t="s">
        <v>9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70" t="s">
        <v>9</v>
      </c>
      <c r="AQ210" s="181" t="s">
        <v>9</v>
      </c>
      <c r="AS210" s="4" t="str">
        <f>IFERROR(VLOOKUP(Table3[[#This Row],[Station '#]], $AV$3:$AW$150,2,FALSE),"")</f>
        <v/>
      </c>
    </row>
    <row r="211" spans="1:45" ht="16.5" hidden="1" customHeight="1" x14ac:dyDescent="0.3">
      <c r="A211" s="69" t="s">
        <v>142</v>
      </c>
      <c r="B211" s="2" t="s">
        <v>145</v>
      </c>
      <c r="C211" s="1">
        <v>627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>
        <v>7000</v>
      </c>
      <c r="T211" s="1">
        <v>7200</v>
      </c>
      <c r="U211" s="1">
        <v>6700</v>
      </c>
      <c r="V211" s="1">
        <v>6600</v>
      </c>
      <c r="W211" s="1">
        <v>7000</v>
      </c>
      <c r="X211" s="1">
        <v>6200</v>
      </c>
      <c r="Y211" s="1">
        <v>7600</v>
      </c>
      <c r="Z211" s="1">
        <v>6700</v>
      </c>
      <c r="AA211" s="1">
        <v>5000</v>
      </c>
      <c r="AB211" s="1">
        <v>4600</v>
      </c>
      <c r="AC211" s="1"/>
      <c r="AD211" s="1"/>
      <c r="AE211" s="1" t="s">
        <v>9</v>
      </c>
      <c r="AF211" s="1" t="s">
        <v>9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70" t="s">
        <v>9</v>
      </c>
      <c r="AQ211" s="181" t="s">
        <v>9</v>
      </c>
      <c r="AS211" s="4" t="str">
        <f>IFERROR(VLOOKUP(Table3[[#This Row],[Station '#]], $AV$3:$AW$150,2,FALSE),"")</f>
        <v/>
      </c>
    </row>
    <row r="212" spans="1:45" ht="16.5" hidden="1" customHeight="1" x14ac:dyDescent="0.3">
      <c r="A212" s="69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 t="s">
        <v>7</v>
      </c>
      <c r="T212" s="1" t="s">
        <v>9</v>
      </c>
      <c r="U212" s="1" t="s">
        <v>7</v>
      </c>
      <c r="V212" s="1" t="s">
        <v>9</v>
      </c>
      <c r="W212" s="1"/>
      <c r="X212" s="1"/>
      <c r="Y212" s="1"/>
      <c r="Z212" s="1"/>
      <c r="AA212" s="1"/>
      <c r="AB212" s="1"/>
      <c r="AC212" s="1"/>
      <c r="AD212" s="1"/>
      <c r="AE212" s="1" t="s">
        <v>9</v>
      </c>
      <c r="AF212" s="1" t="s">
        <v>9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70" t="s">
        <v>9</v>
      </c>
      <c r="AQ212" s="181" t="s">
        <v>9</v>
      </c>
      <c r="AS212" s="4" t="str">
        <f>IFERROR(VLOOKUP(Table3[[#This Row],[Station '#]], $AV$3:$AW$150,2,FALSE),"")</f>
        <v/>
      </c>
    </row>
    <row r="213" spans="1:45" ht="16.5" hidden="1" customHeight="1" x14ac:dyDescent="0.3">
      <c r="A213" s="69" t="s">
        <v>146</v>
      </c>
      <c r="B213" s="2" t="s">
        <v>147</v>
      </c>
      <c r="C213" s="1">
        <v>499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1600</v>
      </c>
      <c r="Q213" s="2">
        <v>1500</v>
      </c>
      <c r="R213" s="1">
        <v>2100</v>
      </c>
      <c r="S213" s="1">
        <v>1500</v>
      </c>
      <c r="T213" s="1">
        <v>1100</v>
      </c>
      <c r="U213" s="1">
        <v>1300</v>
      </c>
      <c r="V213" s="1">
        <v>1500</v>
      </c>
      <c r="W213" s="1">
        <v>1600</v>
      </c>
      <c r="X213" s="1"/>
      <c r="Y213" s="1">
        <v>1800</v>
      </c>
      <c r="Z213" s="1">
        <v>1400</v>
      </c>
      <c r="AA213" s="1">
        <v>1200</v>
      </c>
      <c r="AB213" s="1">
        <v>1400</v>
      </c>
      <c r="AC213" s="1"/>
      <c r="AD213" s="1"/>
      <c r="AE213" s="1" t="s">
        <v>9</v>
      </c>
      <c r="AF213" s="1" t="s">
        <v>9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70" t="s">
        <v>9</v>
      </c>
      <c r="AQ213" s="181" t="s">
        <v>9</v>
      </c>
      <c r="AS213" s="4" t="str">
        <f>IFERROR(VLOOKUP(Table3[[#This Row],[Station '#]], $AV$3:$AW$150,2,FALSE),"")</f>
        <v/>
      </c>
    </row>
    <row r="214" spans="1:45" ht="15" hidden="1" customHeight="1" x14ac:dyDescent="0.3">
      <c r="A214" s="69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 t="s">
        <v>7</v>
      </c>
      <c r="T214" s="1" t="s">
        <v>9</v>
      </c>
      <c r="U214" s="1" t="s">
        <v>7</v>
      </c>
      <c r="V214" s="1" t="s">
        <v>9</v>
      </c>
      <c r="W214" s="1"/>
      <c r="X214" s="1"/>
      <c r="Y214" s="1"/>
      <c r="Z214" s="1"/>
      <c r="AA214" s="1"/>
      <c r="AB214" s="1"/>
      <c r="AC214" s="1"/>
      <c r="AD214" s="1"/>
      <c r="AE214" s="1" t="s">
        <v>9</v>
      </c>
      <c r="AF214" s="1" t="s">
        <v>9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70" t="s">
        <v>9</v>
      </c>
      <c r="AQ214" s="181" t="s">
        <v>9</v>
      </c>
      <c r="AS214" s="4" t="str">
        <f>IFERROR(VLOOKUP(Table3[[#This Row],[Station '#]], $AV$3:$AW$150,2,FALSE),"")</f>
        <v/>
      </c>
    </row>
    <row r="215" spans="1:45" x14ac:dyDescent="0.3">
      <c r="A215" s="69" t="s">
        <v>148</v>
      </c>
      <c r="B215" s="2" t="s">
        <v>81</v>
      </c>
      <c r="C215" s="1">
        <v>276</v>
      </c>
      <c r="D215" s="2"/>
      <c r="E215" s="2"/>
      <c r="F215" s="2"/>
      <c r="G215" s="2"/>
      <c r="H215" s="2"/>
      <c r="I215" s="2">
        <v>2600</v>
      </c>
      <c r="J215" s="2">
        <v>3000</v>
      </c>
      <c r="K215" s="2">
        <v>3700</v>
      </c>
      <c r="L215" s="2">
        <v>4400</v>
      </c>
      <c r="M215" s="2">
        <v>4200</v>
      </c>
      <c r="N215" s="2">
        <v>4400</v>
      </c>
      <c r="O215" s="2">
        <v>4100</v>
      </c>
      <c r="P215" s="2">
        <v>4600</v>
      </c>
      <c r="Q215" s="2">
        <v>4500</v>
      </c>
      <c r="R215" s="1">
        <v>5500</v>
      </c>
      <c r="S215" s="1">
        <v>6000</v>
      </c>
      <c r="T215" s="1" t="s">
        <v>22</v>
      </c>
      <c r="U215" s="1">
        <v>7700</v>
      </c>
      <c r="V215" s="1">
        <v>7500</v>
      </c>
      <c r="W215" s="1">
        <v>8500</v>
      </c>
      <c r="X215" s="1">
        <v>9000</v>
      </c>
      <c r="Y215" s="1">
        <v>8000</v>
      </c>
      <c r="Z215" s="1">
        <v>8100</v>
      </c>
      <c r="AA215" s="1">
        <v>6800</v>
      </c>
      <c r="AB215" s="1">
        <v>8000</v>
      </c>
      <c r="AC215" s="1">
        <v>6900</v>
      </c>
      <c r="AD215" s="1"/>
      <c r="AE215" s="1" t="s">
        <v>9</v>
      </c>
      <c r="AF215" s="1" t="s">
        <v>9</v>
      </c>
      <c r="AG215" s="1">
        <v>7200</v>
      </c>
      <c r="AH215" s="1"/>
      <c r="AI215" s="1">
        <v>7700</v>
      </c>
      <c r="AJ215" s="1"/>
      <c r="AK215" s="1">
        <v>7800</v>
      </c>
      <c r="AL215" s="1"/>
      <c r="AM215" s="1">
        <v>7700</v>
      </c>
      <c r="AN215" s="1"/>
      <c r="AO215" s="1">
        <v>7000</v>
      </c>
      <c r="AP215" s="70" t="s">
        <v>9</v>
      </c>
      <c r="AQ215" s="181">
        <v>8800</v>
      </c>
      <c r="AS215" s="4">
        <f>IFERROR(VLOOKUP(Table3[[#This Row],[Station '#]], $AV$3:$AW$150,2,FALSE),"")</f>
        <v>8800</v>
      </c>
    </row>
    <row r="216" spans="1:45" ht="16.5" customHeight="1" x14ac:dyDescent="0.3">
      <c r="A216" s="69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 t="s">
        <v>9</v>
      </c>
      <c r="W216" s="1"/>
      <c r="X216" s="1"/>
      <c r="Y216" s="1"/>
      <c r="Z216" s="1"/>
      <c r="AA216" s="1"/>
      <c r="AB216" s="1"/>
      <c r="AC216" s="1"/>
      <c r="AD216" s="1"/>
      <c r="AE216" s="1" t="s">
        <v>9</v>
      </c>
      <c r="AF216" s="1" t="s">
        <v>9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70" t="s">
        <v>9</v>
      </c>
      <c r="AQ216" s="181" t="s">
        <v>9</v>
      </c>
      <c r="AS216" s="4" t="str">
        <f>IFERROR(VLOOKUP(Table3[[#This Row],[Station '#]], $AV$3:$AW$150,2,FALSE),"")</f>
        <v/>
      </c>
    </row>
    <row r="217" spans="1:45" ht="16.5" hidden="1" customHeight="1" x14ac:dyDescent="0.3">
      <c r="A217" s="69" t="s">
        <v>149</v>
      </c>
      <c r="B217" s="2" t="s">
        <v>150</v>
      </c>
      <c r="C217" s="1">
        <v>630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>
        <v>4700</v>
      </c>
      <c r="W217" s="1">
        <v>4900</v>
      </c>
      <c r="X217" s="1">
        <v>4800</v>
      </c>
      <c r="Y217" s="1">
        <v>4400</v>
      </c>
      <c r="Z217" s="1">
        <v>3100</v>
      </c>
      <c r="AA217" s="1">
        <v>4500</v>
      </c>
      <c r="AB217" s="1">
        <v>3400</v>
      </c>
      <c r="AC217" s="1"/>
      <c r="AD217" s="1"/>
      <c r="AE217" s="1" t="s">
        <v>9</v>
      </c>
      <c r="AF217" s="1" t="s">
        <v>9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70" t="s">
        <v>9</v>
      </c>
      <c r="AQ217" s="181" t="s">
        <v>9</v>
      </c>
      <c r="AS217" s="4" t="str">
        <f>IFERROR(VLOOKUP(Table3[[#This Row],[Station '#]], $AV$3:$AW$150,2,FALSE),"")</f>
        <v/>
      </c>
    </row>
    <row r="218" spans="1:45" ht="16.5" hidden="1" customHeight="1" x14ac:dyDescent="0.3">
      <c r="A218" s="69" t="s">
        <v>149</v>
      </c>
      <c r="B218" s="2" t="s">
        <v>151</v>
      </c>
      <c r="C218" s="1">
        <v>631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>
        <v>14100</v>
      </c>
      <c r="W218" s="1">
        <v>14800</v>
      </c>
      <c r="X218" s="1">
        <v>14900</v>
      </c>
      <c r="Y218" s="1">
        <v>16300</v>
      </c>
      <c r="Z218" s="1" t="s">
        <v>8</v>
      </c>
      <c r="AA218" s="1" t="s">
        <v>8</v>
      </c>
      <c r="AB218" s="1">
        <v>8200</v>
      </c>
      <c r="AC218" s="1"/>
      <c r="AD218" s="1"/>
      <c r="AE218" s="1" t="s">
        <v>9</v>
      </c>
      <c r="AF218" s="1" t="s">
        <v>9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70" t="s">
        <v>9</v>
      </c>
      <c r="AQ218" s="181" t="s">
        <v>9</v>
      </c>
      <c r="AS218" s="4" t="str">
        <f>IFERROR(VLOOKUP(Table3[[#This Row],[Station '#]], $AV$3:$AW$150,2,FALSE),"")</f>
        <v/>
      </c>
    </row>
    <row r="219" spans="1:45" ht="16.5" hidden="1" customHeight="1" x14ac:dyDescent="0.3">
      <c r="A219" s="69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 t="s">
        <v>7</v>
      </c>
      <c r="T219" s="1" t="s">
        <v>9</v>
      </c>
      <c r="U219" s="1" t="s">
        <v>7</v>
      </c>
      <c r="V219" s="1" t="s">
        <v>9</v>
      </c>
      <c r="W219" s="1"/>
      <c r="X219" s="1"/>
      <c r="Y219" s="1"/>
      <c r="Z219" s="1"/>
      <c r="AA219" s="1"/>
      <c r="AB219" s="1"/>
      <c r="AC219" s="1"/>
      <c r="AD219" s="1"/>
      <c r="AE219" s="1" t="s">
        <v>9</v>
      </c>
      <c r="AF219" s="1" t="s">
        <v>9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70" t="s">
        <v>9</v>
      </c>
      <c r="AQ219" s="181" t="s">
        <v>9</v>
      </c>
      <c r="AS219" s="4" t="str">
        <f>IFERROR(VLOOKUP(Table3[[#This Row],[Station '#]], $AV$3:$AW$150,2,FALSE),"")</f>
        <v/>
      </c>
    </row>
    <row r="220" spans="1:45" ht="16.5" hidden="1" customHeight="1" x14ac:dyDescent="0.3">
      <c r="A220" s="69" t="s">
        <v>152</v>
      </c>
      <c r="B220" s="2" t="s">
        <v>54</v>
      </c>
      <c r="C220" s="1">
        <v>611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>
        <v>5300</v>
      </c>
      <c r="T220" s="1">
        <v>5200</v>
      </c>
      <c r="U220" s="1">
        <v>6900</v>
      </c>
      <c r="V220" s="1">
        <v>8300</v>
      </c>
      <c r="W220" s="1">
        <v>9800</v>
      </c>
      <c r="X220" s="1">
        <v>10600</v>
      </c>
      <c r="Y220" s="1">
        <v>12000</v>
      </c>
      <c r="Z220" s="1">
        <v>7800</v>
      </c>
      <c r="AA220" s="1">
        <v>5400</v>
      </c>
      <c r="AB220" s="1">
        <v>5200</v>
      </c>
      <c r="AC220" s="1"/>
      <c r="AD220" s="1"/>
      <c r="AE220" s="1" t="s">
        <v>9</v>
      </c>
      <c r="AF220" s="1" t="s">
        <v>9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70" t="s">
        <v>9</v>
      </c>
      <c r="AQ220" s="181" t="s">
        <v>9</v>
      </c>
      <c r="AS220" s="4" t="str">
        <f>IFERROR(VLOOKUP(Table3[[#This Row],[Station '#]], $AV$3:$AW$150,2,FALSE),"")</f>
        <v/>
      </c>
    </row>
    <row r="221" spans="1:45" ht="16.5" hidden="1" customHeight="1" x14ac:dyDescent="0.3">
      <c r="A221" s="69" t="s">
        <v>152</v>
      </c>
      <c r="B221" s="2" t="s">
        <v>153</v>
      </c>
      <c r="C221" s="1">
        <v>612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>
        <v>8200</v>
      </c>
      <c r="T221" s="1">
        <v>8400</v>
      </c>
      <c r="U221" s="1">
        <v>8700</v>
      </c>
      <c r="V221" s="1">
        <v>9700</v>
      </c>
      <c r="W221" s="1">
        <v>11000</v>
      </c>
      <c r="X221" s="1">
        <v>10300</v>
      </c>
      <c r="Y221" s="1">
        <v>12700</v>
      </c>
      <c r="Z221" s="1">
        <v>8300</v>
      </c>
      <c r="AA221" s="1">
        <v>6400</v>
      </c>
      <c r="AB221" s="1">
        <v>5400</v>
      </c>
      <c r="AC221" s="1"/>
      <c r="AD221" s="1"/>
      <c r="AE221" s="1" t="s">
        <v>9</v>
      </c>
      <c r="AF221" s="1" t="s">
        <v>9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70" t="s">
        <v>9</v>
      </c>
      <c r="AQ221" s="181" t="s">
        <v>9</v>
      </c>
      <c r="AS221" s="4" t="str">
        <f>IFERROR(VLOOKUP(Table3[[#This Row],[Station '#]], $AV$3:$AW$150,2,FALSE),"")</f>
        <v/>
      </c>
    </row>
    <row r="222" spans="1:45" ht="16.5" hidden="1" customHeight="1" x14ac:dyDescent="0.3">
      <c r="A222" s="69" t="s">
        <v>152</v>
      </c>
      <c r="B222" s="2" t="s">
        <v>145</v>
      </c>
      <c r="C222" s="1">
        <v>613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>
        <v>1400</v>
      </c>
      <c r="T222" s="1">
        <v>1300</v>
      </c>
      <c r="U222" s="1">
        <v>1400</v>
      </c>
      <c r="V222" s="1">
        <v>1400</v>
      </c>
      <c r="W222" s="1">
        <v>2000</v>
      </c>
      <c r="X222" s="1">
        <v>2000</v>
      </c>
      <c r="Y222" s="1">
        <v>2900</v>
      </c>
      <c r="Z222" s="1">
        <v>1800</v>
      </c>
      <c r="AA222" s="1">
        <v>2500</v>
      </c>
      <c r="AB222" s="1">
        <v>2300</v>
      </c>
      <c r="AC222" s="1"/>
      <c r="AD222" s="1"/>
      <c r="AE222" s="1" t="s">
        <v>9</v>
      </c>
      <c r="AF222" s="1" t="s">
        <v>9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70" t="s">
        <v>9</v>
      </c>
      <c r="AQ222" s="181" t="s">
        <v>9</v>
      </c>
      <c r="AS222" s="4" t="str">
        <f>IFERROR(VLOOKUP(Table3[[#This Row],[Station '#]], $AV$3:$AW$150,2,FALSE),"")</f>
        <v/>
      </c>
    </row>
    <row r="223" spans="1:45" ht="16.5" hidden="1" customHeight="1" x14ac:dyDescent="0.3">
      <c r="A223" s="69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 t="s">
        <v>9</v>
      </c>
      <c r="AF223" s="1" t="s">
        <v>9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70" t="s">
        <v>9</v>
      </c>
      <c r="AQ223" s="181" t="s">
        <v>9</v>
      </c>
      <c r="AS223" s="4" t="str">
        <f>IFERROR(VLOOKUP(Table3[[#This Row],[Station '#]], $AV$3:$AW$150,2,FALSE),"")</f>
        <v/>
      </c>
    </row>
    <row r="224" spans="1:45" ht="16.5" hidden="1" customHeight="1" x14ac:dyDescent="0.3">
      <c r="A224" s="69" t="s">
        <v>154</v>
      </c>
      <c r="B224" s="2" t="s">
        <v>145</v>
      </c>
      <c r="C224" s="1">
        <v>629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>
        <v>1000</v>
      </c>
      <c r="T224" s="1">
        <v>1000</v>
      </c>
      <c r="U224" s="1">
        <v>1100</v>
      </c>
      <c r="V224" s="1">
        <v>1500</v>
      </c>
      <c r="W224" s="1">
        <v>2300</v>
      </c>
      <c r="X224" s="1">
        <v>6400</v>
      </c>
      <c r="Y224" s="1">
        <v>6200</v>
      </c>
      <c r="Z224" s="1">
        <v>7700</v>
      </c>
      <c r="AA224" s="1">
        <v>4700</v>
      </c>
      <c r="AB224" s="1">
        <v>4400</v>
      </c>
      <c r="AC224" s="1"/>
      <c r="AD224" s="1"/>
      <c r="AE224" s="1" t="s">
        <v>9</v>
      </c>
      <c r="AF224" s="1" t="s">
        <v>9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70" t="s">
        <v>9</v>
      </c>
      <c r="AQ224" s="181" t="s">
        <v>9</v>
      </c>
      <c r="AS224" s="4" t="str">
        <f>IFERROR(VLOOKUP(Table3[[#This Row],[Station '#]], $AV$3:$AW$150,2,FALSE),"")</f>
        <v/>
      </c>
    </row>
    <row r="225" spans="1:45" hidden="1" x14ac:dyDescent="0.3">
      <c r="A225" s="69"/>
      <c r="B225" s="2"/>
      <c r="C225" s="1"/>
      <c r="D225" s="2"/>
      <c r="E225" s="2"/>
      <c r="F225" s="2"/>
      <c r="G225" s="2"/>
      <c r="H225" s="2"/>
      <c r="I225" s="2" t="s">
        <v>9</v>
      </c>
      <c r="J225" s="2" t="s">
        <v>9</v>
      </c>
      <c r="K225" s="2" t="s">
        <v>9</v>
      </c>
      <c r="L225" s="2"/>
      <c r="M225" s="2"/>
      <c r="N225" s="2"/>
      <c r="O225" s="2"/>
      <c r="P225" s="2"/>
      <c r="Q225" s="2"/>
      <c r="R225" s="1"/>
      <c r="S225" s="1" t="s">
        <v>7</v>
      </c>
      <c r="T225" s="1" t="s">
        <v>9</v>
      </c>
      <c r="U225" s="1" t="s">
        <v>7</v>
      </c>
      <c r="V225" s="1" t="s">
        <v>9</v>
      </c>
      <c r="W225" s="1"/>
      <c r="X225" s="1"/>
      <c r="Y225" s="1"/>
      <c r="Z225" s="1"/>
      <c r="AA225" s="1"/>
      <c r="AB225" s="1"/>
      <c r="AC225" s="1"/>
      <c r="AD225" s="1"/>
      <c r="AE225" s="1" t="s">
        <v>9</v>
      </c>
      <c r="AF225" s="1" t="s">
        <v>9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70" t="s">
        <v>9</v>
      </c>
      <c r="AQ225" s="181" t="s">
        <v>9</v>
      </c>
      <c r="AS225" s="4" t="str">
        <f>IFERROR(VLOOKUP(Table3[[#This Row],[Station '#]], $AV$3:$AW$150,2,FALSE),"")</f>
        <v/>
      </c>
    </row>
    <row r="226" spans="1:45" x14ac:dyDescent="0.3">
      <c r="A226" s="69" t="s">
        <v>155</v>
      </c>
      <c r="B226" s="2" t="s">
        <v>16</v>
      </c>
      <c r="C226" s="1">
        <v>511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25600</v>
      </c>
      <c r="Q226" s="2">
        <v>21600</v>
      </c>
      <c r="R226" s="1">
        <v>23500</v>
      </c>
      <c r="S226" s="1">
        <v>20000</v>
      </c>
      <c r="T226" s="1">
        <v>19600</v>
      </c>
      <c r="U226" s="1">
        <v>23000</v>
      </c>
      <c r="V226" s="1">
        <v>23600</v>
      </c>
      <c r="W226" s="1">
        <v>27900</v>
      </c>
      <c r="X226" s="1">
        <v>27700</v>
      </c>
      <c r="Y226" s="1">
        <v>32000</v>
      </c>
      <c r="Z226" s="1">
        <v>26400</v>
      </c>
      <c r="AA226" s="1">
        <v>21300</v>
      </c>
      <c r="AB226" s="1">
        <v>22500</v>
      </c>
      <c r="AC226" s="1">
        <v>19800</v>
      </c>
      <c r="AD226" s="1"/>
      <c r="AE226" s="1" t="s">
        <v>9</v>
      </c>
      <c r="AF226" s="1" t="s">
        <v>9</v>
      </c>
      <c r="AG226" s="1">
        <v>20700</v>
      </c>
      <c r="AH226" s="1"/>
      <c r="AI226" s="1">
        <v>23300</v>
      </c>
      <c r="AJ226" s="1"/>
      <c r="AK226" s="1">
        <v>22100</v>
      </c>
      <c r="AL226" s="1"/>
      <c r="AM226" s="1">
        <v>18800</v>
      </c>
      <c r="AN226" s="1"/>
      <c r="AO226" s="1">
        <v>21700</v>
      </c>
      <c r="AP226" s="70" t="s">
        <v>9</v>
      </c>
      <c r="AQ226" s="181">
        <v>20100</v>
      </c>
      <c r="AS226" s="4">
        <f>IFERROR(VLOOKUP(Table3[[#This Row],[Station '#]], $AV$3:$AW$150,2,FALSE),"")</f>
        <v>20100</v>
      </c>
    </row>
    <row r="227" spans="1:45" ht="16.5" hidden="1" customHeight="1" x14ac:dyDescent="0.3">
      <c r="A227" s="69" t="s">
        <v>155</v>
      </c>
      <c r="B227" s="2" t="s">
        <v>156</v>
      </c>
      <c r="C227" s="1">
        <v>280</v>
      </c>
      <c r="D227" s="2">
        <v>12200</v>
      </c>
      <c r="E227" s="2">
        <v>14300</v>
      </c>
      <c r="F227" s="2">
        <v>14300</v>
      </c>
      <c r="G227" s="2">
        <v>18200</v>
      </c>
      <c r="H227" s="2">
        <v>21200</v>
      </c>
      <c r="I227" s="2">
        <v>21700</v>
      </c>
      <c r="J227" s="2">
        <v>18900</v>
      </c>
      <c r="K227" s="2">
        <v>18000</v>
      </c>
      <c r="L227" s="2">
        <v>17000</v>
      </c>
      <c r="M227" s="2">
        <v>14100</v>
      </c>
      <c r="N227" s="2">
        <v>14800</v>
      </c>
      <c r="O227" s="2">
        <v>15200</v>
      </c>
      <c r="P227" s="2">
        <v>28200</v>
      </c>
      <c r="Q227" s="2">
        <v>24500</v>
      </c>
      <c r="R227" s="1">
        <v>24500</v>
      </c>
      <c r="S227" s="1">
        <v>23700</v>
      </c>
      <c r="T227" s="1">
        <v>24100</v>
      </c>
      <c r="U227" s="1">
        <v>26300</v>
      </c>
      <c r="V227" s="1">
        <v>27700</v>
      </c>
      <c r="W227" s="1">
        <v>29100</v>
      </c>
      <c r="X227" s="1">
        <v>31800</v>
      </c>
      <c r="Y227" s="1">
        <v>34700</v>
      </c>
      <c r="Z227" s="1">
        <v>29100</v>
      </c>
      <c r="AA227" s="1">
        <v>26600</v>
      </c>
      <c r="AB227" s="1">
        <v>22300</v>
      </c>
      <c r="AC227" s="1">
        <v>22100</v>
      </c>
      <c r="AD227" s="1"/>
      <c r="AE227" s="1" t="s">
        <v>9</v>
      </c>
      <c r="AF227" s="1" t="s">
        <v>9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70" t="s">
        <v>9</v>
      </c>
      <c r="AQ227" s="181" t="s">
        <v>9</v>
      </c>
      <c r="AS227" s="4" t="str">
        <f>IFERROR(VLOOKUP(Table3[[#This Row],[Station '#]], $AV$3:$AW$150,2,FALSE),"")</f>
        <v/>
      </c>
    </row>
    <row r="228" spans="1:45" ht="16.5" hidden="1" customHeight="1" x14ac:dyDescent="0.3">
      <c r="A228" s="69" t="s">
        <v>155</v>
      </c>
      <c r="B228" s="2" t="s">
        <v>145</v>
      </c>
      <c r="C228" s="1">
        <v>278</v>
      </c>
      <c r="D228" s="2">
        <v>21900</v>
      </c>
      <c r="E228" s="2">
        <v>21700</v>
      </c>
      <c r="F228" s="2">
        <v>22300</v>
      </c>
      <c r="G228" s="2">
        <v>21700</v>
      </c>
      <c r="H228" s="2">
        <v>22200</v>
      </c>
      <c r="I228" s="2">
        <v>22600</v>
      </c>
      <c r="J228" s="2">
        <v>19900</v>
      </c>
      <c r="K228" s="2">
        <v>21200</v>
      </c>
      <c r="L228" s="2">
        <v>18800</v>
      </c>
      <c r="M228" s="2">
        <v>15800</v>
      </c>
      <c r="N228" s="2">
        <v>17500</v>
      </c>
      <c r="O228" s="2">
        <v>18400</v>
      </c>
      <c r="P228" s="2">
        <v>24700</v>
      </c>
      <c r="Q228" s="2">
        <v>25000</v>
      </c>
      <c r="R228" s="1">
        <v>25400</v>
      </c>
      <c r="S228" s="1">
        <v>21100</v>
      </c>
      <c r="T228" s="1">
        <v>20000</v>
      </c>
      <c r="U228" s="1">
        <v>24600</v>
      </c>
      <c r="V228" s="1">
        <v>25100</v>
      </c>
      <c r="W228" s="1">
        <v>26600</v>
      </c>
      <c r="X228" s="1">
        <v>26400</v>
      </c>
      <c r="Y228" s="1">
        <v>30700</v>
      </c>
      <c r="Z228" s="1">
        <v>26000</v>
      </c>
      <c r="AA228" s="1">
        <v>23800</v>
      </c>
      <c r="AB228" s="1">
        <v>22200</v>
      </c>
      <c r="AC228" s="1">
        <v>18400</v>
      </c>
      <c r="AD228" s="1"/>
      <c r="AE228" s="1" t="s">
        <v>9</v>
      </c>
      <c r="AF228" s="1" t="s">
        <v>9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70" t="s">
        <v>9</v>
      </c>
      <c r="AQ228" s="181" t="s">
        <v>9</v>
      </c>
      <c r="AS228" s="4" t="str">
        <f>IFERROR(VLOOKUP(Table3[[#This Row],[Station '#]], $AV$3:$AW$150,2,FALSE),"")</f>
        <v/>
      </c>
    </row>
    <row r="229" spans="1:45" x14ac:dyDescent="0.3">
      <c r="A229" s="69" t="s">
        <v>155</v>
      </c>
      <c r="B229" s="2" t="s">
        <v>459</v>
      </c>
      <c r="C229" s="1">
        <v>28</v>
      </c>
      <c r="D229" s="2"/>
      <c r="E229" s="2"/>
      <c r="F229" s="2"/>
      <c r="G229" s="2"/>
      <c r="H229" s="2"/>
      <c r="I229" s="2" t="s">
        <v>9</v>
      </c>
      <c r="J229" s="2" t="s">
        <v>9</v>
      </c>
      <c r="K229" s="2">
        <v>20900</v>
      </c>
      <c r="L229" s="2">
        <v>19600</v>
      </c>
      <c r="M229" s="2">
        <v>17500</v>
      </c>
      <c r="N229" s="2">
        <v>18200</v>
      </c>
      <c r="O229" s="2">
        <v>20700</v>
      </c>
      <c r="P229" s="2">
        <v>23200</v>
      </c>
      <c r="Q229" s="2">
        <v>24100</v>
      </c>
      <c r="R229" s="1">
        <v>25100</v>
      </c>
      <c r="S229" s="1">
        <v>24600</v>
      </c>
      <c r="T229" s="1">
        <v>25800</v>
      </c>
      <c r="U229" s="1">
        <v>25900</v>
      </c>
      <c r="V229" s="1">
        <v>25400</v>
      </c>
      <c r="W229" s="1">
        <v>26900</v>
      </c>
      <c r="X229" s="1">
        <v>26200</v>
      </c>
      <c r="Y229" s="1">
        <v>31400</v>
      </c>
      <c r="Z229" s="1">
        <v>32000</v>
      </c>
      <c r="AA229" s="1" t="s">
        <v>8</v>
      </c>
      <c r="AB229" s="1">
        <v>22700</v>
      </c>
      <c r="AC229" s="1">
        <v>19300</v>
      </c>
      <c r="AD229" s="1">
        <v>19000</v>
      </c>
      <c r="AE229" s="1">
        <v>19400</v>
      </c>
      <c r="AF229" s="1">
        <v>21700</v>
      </c>
      <c r="AG229" s="1">
        <v>23000</v>
      </c>
      <c r="AH229" s="1">
        <v>24500</v>
      </c>
      <c r="AI229" s="1">
        <v>23700</v>
      </c>
      <c r="AJ229" s="1">
        <v>24900</v>
      </c>
      <c r="AK229" s="1">
        <v>23900</v>
      </c>
      <c r="AL229" s="1">
        <v>27400</v>
      </c>
      <c r="AM229" s="1">
        <v>24800</v>
      </c>
      <c r="AN229" s="1">
        <v>27700</v>
      </c>
      <c r="AO229" s="1">
        <v>28700</v>
      </c>
      <c r="AP229" s="70">
        <v>29700</v>
      </c>
      <c r="AQ229" s="181" t="s">
        <v>9</v>
      </c>
      <c r="AS229" s="4" t="str">
        <f>IFERROR(VLOOKUP(Table3[[#This Row],[Station '#]], $AV$3:$AW$150,2,FALSE),"")</f>
        <v/>
      </c>
    </row>
    <row r="230" spans="1:45" ht="16.5" hidden="1" customHeight="1" x14ac:dyDescent="0.3">
      <c r="A230" s="69" t="s">
        <v>155</v>
      </c>
      <c r="B230" s="2" t="s">
        <v>143</v>
      </c>
      <c r="C230" s="1">
        <v>282</v>
      </c>
      <c r="D230" s="2">
        <v>21300</v>
      </c>
      <c r="E230" s="2">
        <v>20900</v>
      </c>
      <c r="F230" s="2">
        <v>20800</v>
      </c>
      <c r="G230" s="2">
        <v>22200</v>
      </c>
      <c r="H230" s="2">
        <v>26100</v>
      </c>
      <c r="I230" s="2">
        <v>23800</v>
      </c>
      <c r="J230" s="2">
        <v>23300</v>
      </c>
      <c r="K230" s="2">
        <v>23800</v>
      </c>
      <c r="L230" s="2">
        <v>21500</v>
      </c>
      <c r="M230" s="2">
        <v>16100</v>
      </c>
      <c r="N230" s="2">
        <v>19400</v>
      </c>
      <c r="O230" s="2">
        <v>20700</v>
      </c>
      <c r="P230" s="2">
        <v>23300</v>
      </c>
      <c r="Q230" s="2">
        <v>23600</v>
      </c>
      <c r="R230" s="1">
        <v>23700</v>
      </c>
      <c r="S230" s="1">
        <v>23200</v>
      </c>
      <c r="T230" s="1">
        <v>24300</v>
      </c>
      <c r="U230" s="1">
        <v>23300</v>
      </c>
      <c r="V230" s="1">
        <v>23300</v>
      </c>
      <c r="W230" s="1">
        <v>26200</v>
      </c>
      <c r="X230" s="1">
        <v>26600</v>
      </c>
      <c r="Y230" s="1">
        <v>31400</v>
      </c>
      <c r="Z230" s="1">
        <v>27300</v>
      </c>
      <c r="AA230" s="1">
        <v>22600</v>
      </c>
      <c r="AB230" s="1">
        <v>18600</v>
      </c>
      <c r="AC230" s="1"/>
      <c r="AD230" s="1"/>
      <c r="AE230" s="1" t="s">
        <v>9</v>
      </c>
      <c r="AF230" s="1" t="s">
        <v>9</v>
      </c>
      <c r="AG230" s="1"/>
      <c r="AH230" s="1"/>
      <c r="AI230" s="1"/>
      <c r="AJ230" s="1"/>
      <c r="AK230" s="1"/>
      <c r="AL230" s="1"/>
      <c r="AM230" s="1" t="e">
        <v>#N/A</v>
      </c>
      <c r="AN230" s="1"/>
      <c r="AO230" s="1"/>
      <c r="AP230" s="70" t="s">
        <v>9</v>
      </c>
      <c r="AQ230" s="181" t="s">
        <v>9</v>
      </c>
      <c r="AS230" s="4" t="str">
        <f>IFERROR(VLOOKUP(Table3[[#This Row],[Station '#]], $AV$3:$AW$150,2,FALSE),"")</f>
        <v/>
      </c>
    </row>
    <row r="231" spans="1:45" ht="16.5" hidden="1" customHeight="1" x14ac:dyDescent="0.3">
      <c r="A231" s="69" t="s">
        <v>155</v>
      </c>
      <c r="B231" s="2" t="s">
        <v>54</v>
      </c>
      <c r="C231" s="1">
        <v>279</v>
      </c>
      <c r="D231" s="2">
        <v>16200</v>
      </c>
      <c r="E231" s="2">
        <v>14900</v>
      </c>
      <c r="F231" s="2">
        <v>15000</v>
      </c>
      <c r="G231" s="2">
        <v>18000</v>
      </c>
      <c r="H231" s="2">
        <v>19000</v>
      </c>
      <c r="I231" s="2">
        <v>19600</v>
      </c>
      <c r="J231" s="2">
        <v>19900</v>
      </c>
      <c r="K231" s="2">
        <v>19900</v>
      </c>
      <c r="L231" s="2">
        <v>16900</v>
      </c>
      <c r="M231" s="2">
        <v>11600</v>
      </c>
      <c r="N231" s="2">
        <v>12500</v>
      </c>
      <c r="O231" s="2">
        <v>16500</v>
      </c>
      <c r="P231" s="2">
        <v>19700</v>
      </c>
      <c r="Q231" s="2">
        <v>19700</v>
      </c>
      <c r="R231" s="1">
        <v>20100</v>
      </c>
      <c r="S231" s="1">
        <v>17900</v>
      </c>
      <c r="T231" s="1">
        <v>20900</v>
      </c>
      <c r="U231" s="1">
        <v>20400</v>
      </c>
      <c r="V231" s="1">
        <v>20800</v>
      </c>
      <c r="W231" s="1">
        <v>25400</v>
      </c>
      <c r="X231" s="1">
        <v>23600</v>
      </c>
      <c r="Y231" s="1">
        <v>26600</v>
      </c>
      <c r="Z231" s="1">
        <v>20800</v>
      </c>
      <c r="AA231" s="1">
        <v>17200</v>
      </c>
      <c r="AB231" s="1">
        <v>13300</v>
      </c>
      <c r="AC231" s="1"/>
      <c r="AD231" s="1"/>
      <c r="AE231" s="1" t="s">
        <v>9</v>
      </c>
      <c r="AF231" s="1" t="s">
        <v>9</v>
      </c>
      <c r="AG231" s="1"/>
      <c r="AH231" s="1"/>
      <c r="AI231" s="1"/>
      <c r="AJ231" s="1"/>
      <c r="AK231" s="1"/>
      <c r="AL231" s="1"/>
      <c r="AM231" s="1" t="e">
        <v>#N/A</v>
      </c>
      <c r="AN231" s="1"/>
      <c r="AO231" s="1"/>
      <c r="AP231" s="70" t="s">
        <v>9</v>
      </c>
      <c r="AQ231" s="181" t="s">
        <v>9</v>
      </c>
      <c r="AS231" s="4" t="str">
        <f>IFERROR(VLOOKUP(Table3[[#This Row],[Station '#]], $AV$3:$AW$150,2,FALSE),"")</f>
        <v/>
      </c>
    </row>
    <row r="232" spans="1:45" x14ac:dyDescent="0.3">
      <c r="A232" s="69" t="s">
        <v>155</v>
      </c>
      <c r="B232" s="2" t="s">
        <v>54</v>
      </c>
      <c r="C232" s="1">
        <v>119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>
        <v>14400</v>
      </c>
      <c r="AN232" s="1">
        <v>17400</v>
      </c>
      <c r="AO232" s="1">
        <v>17600</v>
      </c>
      <c r="AP232" s="70">
        <v>18300</v>
      </c>
      <c r="AQ232" s="181">
        <v>19400</v>
      </c>
      <c r="AS232" s="4">
        <f>IFERROR(VLOOKUP(Table3[[#This Row],[Station '#]], $AV$3:$AW$150,2,FALSE),"")</f>
        <v>19400</v>
      </c>
    </row>
    <row r="233" spans="1:45" x14ac:dyDescent="0.3">
      <c r="A233" s="69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 t="s">
        <v>7</v>
      </c>
      <c r="T233" s="1" t="s">
        <v>9</v>
      </c>
      <c r="U233" s="1" t="s">
        <v>7</v>
      </c>
      <c r="V233" s="1" t="s">
        <v>9</v>
      </c>
      <c r="W233" s="1"/>
      <c r="X233" s="1"/>
      <c r="Y233" s="1"/>
      <c r="Z233" s="1"/>
      <c r="AA233" s="1"/>
      <c r="AB233" s="1"/>
      <c r="AC233" s="1"/>
      <c r="AD233" s="1"/>
      <c r="AE233" s="1" t="s">
        <v>9</v>
      </c>
      <c r="AF233" s="1" t="s">
        <v>9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70" t="s">
        <v>9</v>
      </c>
      <c r="AQ233" s="181" t="s">
        <v>9</v>
      </c>
      <c r="AS233" s="4" t="str">
        <f>IFERROR(VLOOKUP(Table3[[#This Row],[Station '#]], $AV$3:$AW$150,2,FALSE),"")</f>
        <v/>
      </c>
    </row>
    <row r="234" spans="1:45" hidden="1" x14ac:dyDescent="0.3">
      <c r="A234" s="69" t="s">
        <v>157</v>
      </c>
      <c r="B234" s="2" t="s">
        <v>63</v>
      </c>
      <c r="C234" s="1">
        <v>510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4100</v>
      </c>
      <c r="Q234" s="2">
        <v>4300</v>
      </c>
      <c r="R234" s="1">
        <v>4300</v>
      </c>
      <c r="S234" s="1">
        <v>4900</v>
      </c>
      <c r="T234" s="1">
        <v>3800</v>
      </c>
      <c r="U234" s="1">
        <v>4800</v>
      </c>
      <c r="V234" s="1">
        <v>4800</v>
      </c>
      <c r="W234" s="1">
        <v>4600</v>
      </c>
      <c r="X234" s="1">
        <v>4100</v>
      </c>
      <c r="Y234" s="1"/>
      <c r="Z234" s="1">
        <v>4700</v>
      </c>
      <c r="AA234" s="1">
        <v>5300</v>
      </c>
      <c r="AB234" s="1">
        <v>6000</v>
      </c>
      <c r="AC234" s="1">
        <v>6600</v>
      </c>
      <c r="AD234" s="1"/>
      <c r="AE234" s="1" t="s">
        <v>9</v>
      </c>
      <c r="AF234" s="1" t="s">
        <v>9</v>
      </c>
      <c r="AG234" s="1">
        <v>6500</v>
      </c>
      <c r="AH234" s="1"/>
      <c r="AI234" s="1"/>
      <c r="AJ234" s="1"/>
      <c r="AK234" s="1"/>
      <c r="AL234" s="1"/>
      <c r="AM234" s="1"/>
      <c r="AN234" s="1"/>
      <c r="AO234" s="1"/>
      <c r="AP234" s="70" t="s">
        <v>9</v>
      </c>
      <c r="AQ234" s="181" t="s">
        <v>9</v>
      </c>
      <c r="AS234" s="4" t="str">
        <f>IFERROR(VLOOKUP(Table3[[#This Row],[Station '#]], $AV$3:$AW$150,2,FALSE),"")</f>
        <v/>
      </c>
    </row>
    <row r="235" spans="1:45" hidden="1" x14ac:dyDescent="0.3">
      <c r="A235" s="69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70" t="s">
        <v>9</v>
      </c>
      <c r="AQ235" s="181" t="s">
        <v>9</v>
      </c>
      <c r="AS235" s="4" t="str">
        <f>IFERROR(VLOOKUP(Table3[[#This Row],[Station '#]], $AV$3:$AW$150,2,FALSE),"")</f>
        <v/>
      </c>
    </row>
    <row r="236" spans="1:45" ht="16.5" hidden="1" customHeight="1" x14ac:dyDescent="0.3">
      <c r="A236" s="69" t="s">
        <v>532</v>
      </c>
      <c r="B236" s="2" t="s">
        <v>533</v>
      </c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75"/>
      <c r="AM236" s="1"/>
      <c r="AN236" s="1"/>
      <c r="AO236" s="1"/>
      <c r="AP236" s="70" t="s">
        <v>9</v>
      </c>
      <c r="AQ236" s="181" t="s">
        <v>9</v>
      </c>
      <c r="AS236" s="4" t="str">
        <f>IFERROR(VLOOKUP(Table3[[#This Row],[Station '#]], $AV$3:$AW$150,2,FALSE),"")</f>
        <v/>
      </c>
    </row>
    <row r="237" spans="1:45" x14ac:dyDescent="0.3">
      <c r="A237" s="69" t="s">
        <v>532</v>
      </c>
      <c r="B237" s="2" t="s">
        <v>547</v>
      </c>
      <c r="C237" s="1">
        <v>536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80">
        <v>22460</v>
      </c>
      <c r="AM237" s="1"/>
      <c r="AN237" s="1"/>
      <c r="AO237" s="1"/>
      <c r="AP237" s="70" t="s">
        <v>9</v>
      </c>
      <c r="AQ237" s="181" t="s">
        <v>9</v>
      </c>
      <c r="AS237" s="4" t="str">
        <f>IFERROR(VLOOKUP(Table3[[#This Row],[Station '#]], $AV$3:$AW$150,2,FALSE),"")</f>
        <v/>
      </c>
    </row>
    <row r="238" spans="1:45" x14ac:dyDescent="0.3">
      <c r="A238" s="69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 t="s">
        <v>7</v>
      </c>
      <c r="T238" s="1" t="s">
        <v>9</v>
      </c>
      <c r="U238" s="1" t="s">
        <v>7</v>
      </c>
      <c r="V238" s="1" t="s">
        <v>9</v>
      </c>
      <c r="W238" s="1"/>
      <c r="X238" s="1"/>
      <c r="Y238" s="1"/>
      <c r="Z238" s="1"/>
      <c r="AA238" s="1"/>
      <c r="AB238" s="1"/>
      <c r="AC238" s="1"/>
      <c r="AD238" s="1"/>
      <c r="AE238" s="1" t="s">
        <v>9</v>
      </c>
      <c r="AF238" s="1" t="s">
        <v>9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70" t="s">
        <v>9</v>
      </c>
      <c r="AQ238" s="181" t="s">
        <v>9</v>
      </c>
      <c r="AS238" s="4" t="str">
        <f>IFERROR(VLOOKUP(Table3[[#This Row],[Station '#]], $AV$3:$AW$150,2,FALSE),"")</f>
        <v/>
      </c>
    </row>
    <row r="239" spans="1:45" ht="14.45" customHeight="1" x14ac:dyDescent="0.3">
      <c r="A239" s="69" t="s">
        <v>578</v>
      </c>
      <c r="B239" s="2" t="s">
        <v>579</v>
      </c>
      <c r="C239" s="1">
        <v>535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80"/>
      <c r="AM239" s="1"/>
      <c r="AN239" s="1">
        <v>13500</v>
      </c>
      <c r="AO239" s="1"/>
      <c r="AP239" s="70" t="s">
        <v>9</v>
      </c>
      <c r="AQ239" s="181" t="s">
        <v>9</v>
      </c>
      <c r="AS239" s="4" t="str">
        <f>IFERROR(VLOOKUP(Table3[[#This Row],[Station '#]], $AV$3:$AW$150,2,FALSE),"")</f>
        <v/>
      </c>
    </row>
    <row r="240" spans="1:45" x14ac:dyDescent="0.3">
      <c r="A240" s="69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70" t="s">
        <v>9</v>
      </c>
      <c r="AQ240" s="181" t="s">
        <v>9</v>
      </c>
      <c r="AS240" s="4" t="str">
        <f>IFERROR(VLOOKUP(Table3[[#This Row],[Station '#]], $AV$3:$AW$150,2,FALSE),"")</f>
        <v/>
      </c>
    </row>
    <row r="241" spans="1:45" ht="14.45" hidden="1" customHeight="1" x14ac:dyDescent="0.3">
      <c r="A241" s="69" t="s">
        <v>158</v>
      </c>
      <c r="B241" s="2" t="s">
        <v>88</v>
      </c>
      <c r="C241" s="1"/>
      <c r="D241" s="2">
        <v>8200</v>
      </c>
      <c r="E241" s="2">
        <v>9300</v>
      </c>
      <c r="F241" s="2">
        <v>11300</v>
      </c>
      <c r="G241" s="2">
        <v>9700</v>
      </c>
      <c r="H241" s="2">
        <v>10500</v>
      </c>
      <c r="I241" s="2">
        <v>9400</v>
      </c>
      <c r="J241" s="2">
        <v>11000</v>
      </c>
      <c r="K241" s="2">
        <v>8900</v>
      </c>
      <c r="L241" s="2">
        <v>9900</v>
      </c>
      <c r="M241" s="2">
        <v>9000</v>
      </c>
      <c r="N241" s="2">
        <v>7300</v>
      </c>
      <c r="O241" s="2">
        <v>8300</v>
      </c>
      <c r="P241" s="2"/>
      <c r="Q241" s="2"/>
      <c r="R241" s="1"/>
      <c r="S241" s="1" t="s">
        <v>7</v>
      </c>
      <c r="T241" s="1" t="s">
        <v>9</v>
      </c>
      <c r="U241" s="1" t="s">
        <v>7</v>
      </c>
      <c r="V241" s="1" t="s">
        <v>9</v>
      </c>
      <c r="W241" s="1"/>
      <c r="X241" s="1"/>
      <c r="Y241" s="1"/>
      <c r="Z241" s="1"/>
      <c r="AA241" s="1"/>
      <c r="AB241" s="1"/>
      <c r="AC241" s="1"/>
      <c r="AD241" s="1"/>
      <c r="AE241" s="1" t="s">
        <v>9</v>
      </c>
      <c r="AF241" s="1" t="s">
        <v>9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70" t="s">
        <v>9</v>
      </c>
      <c r="AQ241" s="181" t="s">
        <v>9</v>
      </c>
      <c r="AS241" s="4" t="str">
        <f>IFERROR(VLOOKUP(Table3[[#This Row],[Station '#]], $AV$3:$AW$150,2,FALSE),"")</f>
        <v/>
      </c>
    </row>
    <row r="242" spans="1:45" x14ac:dyDescent="0.3">
      <c r="A242" s="69" t="s">
        <v>158</v>
      </c>
      <c r="B242" s="2" t="s">
        <v>159</v>
      </c>
      <c r="C242" s="1">
        <v>284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11500</v>
      </c>
      <c r="Q242" s="2">
        <v>9300</v>
      </c>
      <c r="R242" s="1">
        <v>10800</v>
      </c>
      <c r="S242" s="1">
        <v>10900</v>
      </c>
      <c r="T242" s="1">
        <v>9900</v>
      </c>
      <c r="U242" s="1">
        <v>9800</v>
      </c>
      <c r="V242" s="1">
        <v>9800</v>
      </c>
      <c r="W242" s="1">
        <v>10700</v>
      </c>
      <c r="X242" s="1">
        <v>10500</v>
      </c>
      <c r="Y242" s="1">
        <v>10300</v>
      </c>
      <c r="Z242" s="1">
        <v>11600</v>
      </c>
      <c r="AA242" s="1">
        <v>11300</v>
      </c>
      <c r="AB242" s="1">
        <v>7200</v>
      </c>
      <c r="AC242" s="1">
        <v>8900</v>
      </c>
      <c r="AD242" s="1">
        <v>10200</v>
      </c>
      <c r="AE242" s="1" t="s">
        <v>9</v>
      </c>
      <c r="AF242" s="1">
        <v>7600</v>
      </c>
      <c r="AG242" s="1"/>
      <c r="AH242" s="1">
        <v>13100</v>
      </c>
      <c r="AI242" s="1"/>
      <c r="AJ242" s="1">
        <v>13100</v>
      </c>
      <c r="AK242" s="1"/>
      <c r="AL242" s="1">
        <v>11000</v>
      </c>
      <c r="AM242" s="1"/>
      <c r="AN242" s="1">
        <v>11400</v>
      </c>
      <c r="AO242" s="1"/>
      <c r="AP242" s="70">
        <v>10900</v>
      </c>
      <c r="AQ242" s="181" t="s">
        <v>9</v>
      </c>
      <c r="AS242" s="4" t="str">
        <f>IFERROR(VLOOKUP(Table3[[#This Row],[Station '#]], $AV$3:$AW$150,2,FALSE),"")</f>
        <v/>
      </c>
    </row>
    <row r="243" spans="1:45" ht="16.5" hidden="1" customHeight="1" x14ac:dyDescent="0.3">
      <c r="A243" s="69" t="s">
        <v>158</v>
      </c>
      <c r="B243" s="2" t="s">
        <v>417</v>
      </c>
      <c r="C243" s="1">
        <v>283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>
        <v>13600</v>
      </c>
      <c r="AD243" s="1"/>
      <c r="AE243" s="1" t="s">
        <v>9</v>
      </c>
      <c r="AF243" s="1" t="s">
        <v>9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70" t="s">
        <v>9</v>
      </c>
      <c r="AQ243" s="181" t="s">
        <v>9</v>
      </c>
      <c r="AS243" s="4" t="str">
        <f>IFERROR(VLOOKUP(Table3[[#This Row],[Station '#]], $AV$3:$AW$150,2,FALSE),"")</f>
        <v/>
      </c>
    </row>
    <row r="244" spans="1:45" x14ac:dyDescent="0.3">
      <c r="A244" s="69" t="s">
        <v>158</v>
      </c>
      <c r="B244" s="2" t="s">
        <v>160</v>
      </c>
      <c r="C244" s="1">
        <v>39</v>
      </c>
      <c r="D244" s="2"/>
      <c r="E244" s="2"/>
      <c r="F244" s="2"/>
      <c r="G244" s="2"/>
      <c r="H244" s="2"/>
      <c r="I244" s="2">
        <v>10500</v>
      </c>
      <c r="J244" s="2">
        <v>10800</v>
      </c>
      <c r="K244" s="2">
        <v>11100</v>
      </c>
      <c r="L244" s="2">
        <v>11400</v>
      </c>
      <c r="M244" s="2">
        <v>12500</v>
      </c>
      <c r="N244" s="2">
        <v>11700</v>
      </c>
      <c r="O244" s="2">
        <v>13200</v>
      </c>
      <c r="P244" s="2">
        <v>15200</v>
      </c>
      <c r="Q244" s="2">
        <v>15700</v>
      </c>
      <c r="R244" s="1">
        <v>16900</v>
      </c>
      <c r="S244" s="1">
        <v>16900</v>
      </c>
      <c r="T244" s="1">
        <v>17500</v>
      </c>
      <c r="U244" s="1">
        <v>16600</v>
      </c>
      <c r="V244" s="1">
        <v>17100</v>
      </c>
      <c r="W244" s="1">
        <v>17200</v>
      </c>
      <c r="X244" s="1">
        <v>15700</v>
      </c>
      <c r="Y244" s="1">
        <v>15200</v>
      </c>
      <c r="Z244" s="1">
        <v>14500</v>
      </c>
      <c r="AA244" s="1" t="s">
        <v>8</v>
      </c>
      <c r="AB244" s="1"/>
      <c r="AC244" s="1"/>
      <c r="AD244" s="1">
        <v>18600</v>
      </c>
      <c r="AE244" s="1">
        <v>19200</v>
      </c>
      <c r="AF244" s="1">
        <v>19800</v>
      </c>
      <c r="AG244" s="1">
        <v>20500</v>
      </c>
      <c r="AH244" s="1">
        <v>21900</v>
      </c>
      <c r="AI244" s="1">
        <v>22600</v>
      </c>
      <c r="AJ244" s="1">
        <v>23000</v>
      </c>
      <c r="AK244" s="1">
        <v>22500</v>
      </c>
      <c r="AL244" s="1">
        <v>23200</v>
      </c>
      <c r="AM244" s="1">
        <v>19800</v>
      </c>
      <c r="AN244" s="1">
        <v>21900</v>
      </c>
      <c r="AO244" s="1">
        <v>23000</v>
      </c>
      <c r="AP244" s="70">
        <v>22300</v>
      </c>
      <c r="AQ244" s="181">
        <v>21300</v>
      </c>
      <c r="AS244" s="4">
        <f>IFERROR(VLOOKUP(Table3[[#This Row],[Station '#]], $AV$3:$AW$150,2,FALSE),"")</f>
        <v>21300</v>
      </c>
    </row>
    <row r="245" spans="1:45" ht="13.9" hidden="1" customHeight="1" x14ac:dyDescent="0.3">
      <c r="A245" s="69" t="s">
        <v>158</v>
      </c>
      <c r="B245" s="2" t="s">
        <v>352</v>
      </c>
      <c r="C245" s="1">
        <v>285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>
        <v>12700</v>
      </c>
      <c r="P245" s="2">
        <v>15100</v>
      </c>
      <c r="Q245" s="2">
        <v>16300</v>
      </c>
      <c r="R245" s="1">
        <v>16700</v>
      </c>
      <c r="S245" s="1">
        <v>18300</v>
      </c>
      <c r="T245" s="1">
        <v>18600</v>
      </c>
      <c r="U245" s="1">
        <v>18400</v>
      </c>
      <c r="V245" s="1">
        <v>19500</v>
      </c>
      <c r="W245" s="1">
        <v>22400</v>
      </c>
      <c r="X245" s="1"/>
      <c r="Y245" s="1"/>
      <c r="Z245" s="1"/>
      <c r="AA245" s="1"/>
      <c r="AB245" s="1"/>
      <c r="AC245" s="1">
        <v>21700</v>
      </c>
      <c r="AD245" s="1"/>
      <c r="AE245" s="1" t="s">
        <v>9</v>
      </c>
      <c r="AF245" s="1" t="s">
        <v>9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70" t="s">
        <v>9</v>
      </c>
      <c r="AQ245" s="181" t="s">
        <v>9</v>
      </c>
      <c r="AS245" s="4" t="str">
        <f>IFERROR(VLOOKUP(Table3[[#This Row],[Station '#]], $AV$3:$AW$150,2,FALSE),"")</f>
        <v/>
      </c>
    </row>
    <row r="246" spans="1:45" ht="16.5" hidden="1" customHeight="1" x14ac:dyDescent="0.3">
      <c r="A246" s="69" t="s">
        <v>158</v>
      </c>
      <c r="B246" s="2" t="s">
        <v>48</v>
      </c>
      <c r="C246" s="1"/>
      <c r="D246" s="2">
        <v>15300</v>
      </c>
      <c r="E246" s="2">
        <v>21200</v>
      </c>
      <c r="F246" s="2">
        <v>23200</v>
      </c>
      <c r="G246" s="2">
        <v>21100</v>
      </c>
      <c r="H246" s="2">
        <v>26400</v>
      </c>
      <c r="I246" s="2">
        <v>25900</v>
      </c>
      <c r="J246" s="2">
        <v>27400</v>
      </c>
      <c r="K246" s="2">
        <v>27100</v>
      </c>
      <c r="L246" s="2">
        <v>29200</v>
      </c>
      <c r="M246" s="2">
        <v>28900</v>
      </c>
      <c r="N246" s="2">
        <v>25400</v>
      </c>
      <c r="O246" s="2"/>
      <c r="P246" s="2"/>
      <c r="Q246" s="2"/>
      <c r="R246" s="1"/>
      <c r="S246" s="1" t="s">
        <v>7</v>
      </c>
      <c r="T246" s="1" t="s">
        <v>9</v>
      </c>
      <c r="U246" s="1" t="s">
        <v>7</v>
      </c>
      <c r="V246" s="1" t="s">
        <v>9</v>
      </c>
      <c r="W246" s="1"/>
      <c r="X246" s="1"/>
      <c r="Y246" s="1"/>
      <c r="Z246" s="1"/>
      <c r="AA246" s="1" t="e">
        <v>#N/A</v>
      </c>
      <c r="AB246" s="1"/>
      <c r="AC246" s="1" t="e">
        <v>#N/A</v>
      </c>
      <c r="AD246" s="1" t="e">
        <v>#N/A</v>
      </c>
      <c r="AE246" s="1" t="s">
        <v>9</v>
      </c>
      <c r="AF246" s="1" t="s">
        <v>9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70" t="s">
        <v>9</v>
      </c>
      <c r="AQ246" s="181" t="s">
        <v>9</v>
      </c>
      <c r="AS246" s="4" t="str">
        <f>IFERROR(VLOOKUP(Table3[[#This Row],[Station '#]], $AV$3:$AW$150,2,FALSE),"")</f>
        <v/>
      </c>
    </row>
    <row r="247" spans="1:45" x14ac:dyDescent="0.3">
      <c r="A247" s="69" t="s">
        <v>158</v>
      </c>
      <c r="B247" s="2" t="s">
        <v>48</v>
      </c>
      <c r="C247" s="1">
        <v>46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>
        <v>28100</v>
      </c>
      <c r="P247" s="2">
        <v>32900</v>
      </c>
      <c r="Q247" s="2">
        <v>32400</v>
      </c>
      <c r="R247" s="1">
        <v>34600</v>
      </c>
      <c r="S247" s="1">
        <v>37100</v>
      </c>
      <c r="T247" s="1">
        <v>39900</v>
      </c>
      <c r="U247" s="1">
        <v>40700</v>
      </c>
      <c r="V247" s="1">
        <v>39400</v>
      </c>
      <c r="W247" s="1">
        <v>35900</v>
      </c>
      <c r="X247" s="1">
        <v>32700</v>
      </c>
      <c r="Y247" s="1">
        <v>34800</v>
      </c>
      <c r="Z247" s="1">
        <v>35200</v>
      </c>
      <c r="AA247" s="1">
        <v>33500</v>
      </c>
      <c r="AB247" s="1">
        <v>35900</v>
      </c>
      <c r="AC247" s="1">
        <v>39100</v>
      </c>
      <c r="AD247" s="1">
        <v>37800</v>
      </c>
      <c r="AE247" s="1">
        <v>40800</v>
      </c>
      <c r="AF247" s="1">
        <v>37600</v>
      </c>
      <c r="AG247" s="1">
        <v>38900</v>
      </c>
      <c r="AH247" s="1">
        <v>40600</v>
      </c>
      <c r="AI247" s="1">
        <v>42000</v>
      </c>
      <c r="AJ247" s="1">
        <v>42700</v>
      </c>
      <c r="AK247" s="1">
        <v>41500</v>
      </c>
      <c r="AL247" s="1">
        <v>43200</v>
      </c>
      <c r="AM247" s="1">
        <v>39000</v>
      </c>
      <c r="AN247" s="1">
        <v>44900</v>
      </c>
      <c r="AO247" s="1">
        <v>46200</v>
      </c>
      <c r="AP247" s="70">
        <v>43400</v>
      </c>
      <c r="AQ247" s="181">
        <v>44600</v>
      </c>
      <c r="AS247" s="4">
        <f>IFERROR(VLOOKUP(Table3[[#This Row],[Station '#]], $AV$3:$AW$150,2,FALSE),"")</f>
        <v>44600</v>
      </c>
    </row>
    <row r="248" spans="1:45" ht="14.25" customHeight="1" x14ac:dyDescent="0.3">
      <c r="A248" s="69"/>
      <c r="B248" s="2"/>
      <c r="C248" s="1"/>
      <c r="D248" s="2"/>
      <c r="E248" s="2"/>
      <c r="F248" s="2"/>
      <c r="G248" s="2"/>
      <c r="H248" s="2"/>
      <c r="I248" s="2" t="s">
        <v>9</v>
      </c>
      <c r="J248" s="2" t="s">
        <v>9</v>
      </c>
      <c r="K248" s="2" t="s">
        <v>9</v>
      </c>
      <c r="L248" s="2"/>
      <c r="M248" s="2"/>
      <c r="N248" s="2"/>
      <c r="O248" s="2"/>
      <c r="P248" s="2"/>
      <c r="Q248" s="2"/>
      <c r="R248" s="1"/>
      <c r="S248" s="1" t="s">
        <v>7</v>
      </c>
      <c r="T248" s="1" t="s">
        <v>9</v>
      </c>
      <c r="U248" s="1" t="s">
        <v>7</v>
      </c>
      <c r="V248" s="1" t="s">
        <v>9</v>
      </c>
      <c r="W248" s="1"/>
      <c r="X248" s="1"/>
      <c r="Y248" s="1"/>
      <c r="Z248" s="1"/>
      <c r="AA248" s="1"/>
      <c r="AB248" s="1"/>
      <c r="AC248" s="1"/>
      <c r="AD248" s="1"/>
      <c r="AE248" s="1" t="s">
        <v>9</v>
      </c>
      <c r="AF248" s="1" t="s">
        <v>9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70" t="s">
        <v>9</v>
      </c>
      <c r="AQ248" s="181" t="s">
        <v>9</v>
      </c>
      <c r="AS248" s="4" t="str">
        <f>IFERROR(VLOOKUP(Table3[[#This Row],[Station '#]], $AV$3:$AW$150,2,FALSE),"")</f>
        <v/>
      </c>
    </row>
    <row r="249" spans="1:45" ht="16.5" customHeight="1" x14ac:dyDescent="0.3">
      <c r="A249" s="69" t="s">
        <v>161</v>
      </c>
      <c r="B249" s="2" t="s">
        <v>162</v>
      </c>
      <c r="C249" s="1">
        <v>476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300</v>
      </c>
      <c r="Q249" s="2">
        <v>400</v>
      </c>
      <c r="R249" s="1">
        <v>400</v>
      </c>
      <c r="S249" s="1">
        <v>400</v>
      </c>
      <c r="T249" s="1">
        <v>600</v>
      </c>
      <c r="U249" s="1">
        <v>500</v>
      </c>
      <c r="V249" s="1">
        <v>600</v>
      </c>
      <c r="W249" s="1"/>
      <c r="X249" s="1">
        <v>1100</v>
      </c>
      <c r="Y249" s="1">
        <v>2700</v>
      </c>
      <c r="Z249" s="1">
        <v>1200</v>
      </c>
      <c r="AA249" s="1">
        <v>1100</v>
      </c>
      <c r="AB249" s="1">
        <v>1400</v>
      </c>
      <c r="AC249" s="1"/>
      <c r="AD249" s="1"/>
      <c r="AE249" s="1" t="s">
        <v>9</v>
      </c>
      <c r="AF249" s="1" t="s">
        <v>9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70">
        <v>2700</v>
      </c>
      <c r="AQ249" s="181">
        <v>3100</v>
      </c>
      <c r="AS249" s="4">
        <f>IFERROR(VLOOKUP(Table3[[#This Row],[Station '#]], $AV$3:$AW$150,2,FALSE),"")</f>
        <v>3100</v>
      </c>
    </row>
    <row r="250" spans="1:45" ht="16.5" customHeight="1" x14ac:dyDescent="0.3">
      <c r="A250" s="69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70" t="s">
        <v>9</v>
      </c>
      <c r="AQ250" s="181" t="s">
        <v>9</v>
      </c>
      <c r="AS250" s="4" t="str">
        <f>IFERROR(VLOOKUP(Table3[[#This Row],[Station '#]], $AV$3:$AW$150,2,FALSE),"")</f>
        <v/>
      </c>
    </row>
    <row r="251" spans="1:45" x14ac:dyDescent="0.3">
      <c r="A251" s="69" t="s">
        <v>534</v>
      </c>
      <c r="B251" s="2" t="s">
        <v>535</v>
      </c>
      <c r="C251" s="1">
        <v>534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80">
        <v>8000</v>
      </c>
      <c r="AM251" s="1"/>
      <c r="AN251" s="1"/>
      <c r="AO251" s="1"/>
      <c r="AP251" s="70" t="s">
        <v>9</v>
      </c>
      <c r="AQ251" s="181" t="s">
        <v>9</v>
      </c>
      <c r="AS251" s="4" t="str">
        <f>IFERROR(VLOOKUP(Table3[[#This Row],[Station '#]], $AV$3:$AW$150,2,FALSE),"")</f>
        <v/>
      </c>
    </row>
    <row r="252" spans="1:45" x14ac:dyDescent="0.3">
      <c r="A252" s="69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 t="s">
        <v>7</v>
      </c>
      <c r="T252" s="1" t="s">
        <v>9</v>
      </c>
      <c r="U252" s="1" t="s">
        <v>7</v>
      </c>
      <c r="V252" s="1" t="s">
        <v>9</v>
      </c>
      <c r="W252" s="1"/>
      <c r="X252" s="1"/>
      <c r="Y252" s="1"/>
      <c r="Z252" s="1"/>
      <c r="AA252" s="1"/>
      <c r="AB252" s="1"/>
      <c r="AC252" s="1"/>
      <c r="AD252" s="1"/>
      <c r="AE252" s="1" t="s">
        <v>9</v>
      </c>
      <c r="AF252" s="1" t="s">
        <v>9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70" t="s">
        <v>9</v>
      </c>
      <c r="AQ252" s="181" t="s">
        <v>9</v>
      </c>
      <c r="AS252" s="4" t="str">
        <f>IFERROR(VLOOKUP(Table3[[#This Row],[Station '#]], $AV$3:$AW$150,2,FALSE),"")</f>
        <v/>
      </c>
    </row>
    <row r="253" spans="1:45" x14ac:dyDescent="0.3">
      <c r="A253" s="69" t="s">
        <v>163</v>
      </c>
      <c r="B253" s="2" t="s">
        <v>11</v>
      </c>
      <c r="C253" s="1">
        <v>290</v>
      </c>
      <c r="D253" s="2"/>
      <c r="E253" s="2"/>
      <c r="F253" s="2"/>
      <c r="G253" s="2"/>
      <c r="H253" s="2"/>
      <c r="I253" s="2">
        <v>1500</v>
      </c>
      <c r="J253" s="2">
        <v>1300</v>
      </c>
      <c r="K253" s="2">
        <v>1400</v>
      </c>
      <c r="L253" s="2">
        <v>1400</v>
      </c>
      <c r="M253" s="2">
        <v>1600</v>
      </c>
      <c r="N253" s="2">
        <v>1700</v>
      </c>
      <c r="O253" s="2">
        <v>1700</v>
      </c>
      <c r="P253" s="2">
        <v>2300</v>
      </c>
      <c r="Q253" s="2">
        <v>2700</v>
      </c>
      <c r="R253" s="1">
        <v>2500</v>
      </c>
      <c r="S253" s="1">
        <v>2600</v>
      </c>
      <c r="T253" s="1">
        <v>6000</v>
      </c>
      <c r="U253" s="1">
        <v>9300</v>
      </c>
      <c r="V253" s="1">
        <v>9900</v>
      </c>
      <c r="W253" s="1">
        <v>13900</v>
      </c>
      <c r="X253" s="1">
        <v>15400</v>
      </c>
      <c r="Y253" s="1">
        <v>9200</v>
      </c>
      <c r="Z253" s="1">
        <v>17700</v>
      </c>
      <c r="AA253" s="1">
        <v>15600</v>
      </c>
      <c r="AB253" s="1">
        <v>14900</v>
      </c>
      <c r="AC253" s="1">
        <v>17700</v>
      </c>
      <c r="AD253" s="1">
        <v>17300</v>
      </c>
      <c r="AE253" s="1">
        <v>20200</v>
      </c>
      <c r="AF253" s="1">
        <v>17600</v>
      </c>
      <c r="AG253" s="1">
        <v>18300</v>
      </c>
      <c r="AH253" s="1">
        <v>19100</v>
      </c>
      <c r="AI253" s="1">
        <v>21500</v>
      </c>
      <c r="AJ253" s="1">
        <v>20400</v>
      </c>
      <c r="AK253" s="1"/>
      <c r="AL253" s="1"/>
      <c r="AM253" s="1">
        <v>26300</v>
      </c>
      <c r="AN253" s="1">
        <v>25800</v>
      </c>
      <c r="AO253" s="1">
        <v>26100</v>
      </c>
      <c r="AP253" s="70" t="s">
        <v>9</v>
      </c>
      <c r="AQ253" s="181">
        <v>29400</v>
      </c>
      <c r="AS253" s="4">
        <f>IFERROR(VLOOKUP(Table3[[#This Row],[Station '#]], $AV$3:$AW$150,2,FALSE),"")</f>
        <v>29400</v>
      </c>
    </row>
    <row r="254" spans="1:45" x14ac:dyDescent="0.3">
      <c r="A254" s="69" t="s">
        <v>163</v>
      </c>
      <c r="B254" s="2" t="s">
        <v>164</v>
      </c>
      <c r="C254" s="1">
        <v>289</v>
      </c>
      <c r="D254" s="2"/>
      <c r="E254" s="2"/>
      <c r="F254" s="2"/>
      <c r="G254" s="2">
        <v>3100</v>
      </c>
      <c r="H254" s="2">
        <v>3000</v>
      </c>
      <c r="I254" s="2">
        <v>3200</v>
      </c>
      <c r="J254" s="2">
        <v>3400</v>
      </c>
      <c r="K254" s="2">
        <v>3400</v>
      </c>
      <c r="L254" s="2">
        <v>3600</v>
      </c>
      <c r="M254" s="2">
        <v>2500</v>
      </c>
      <c r="N254" s="2">
        <v>4100</v>
      </c>
      <c r="O254" s="2">
        <v>4800</v>
      </c>
      <c r="P254" s="2">
        <v>5100</v>
      </c>
      <c r="Q254" s="2">
        <v>4700</v>
      </c>
      <c r="R254" s="1">
        <v>5800</v>
      </c>
      <c r="S254" s="1">
        <v>7200</v>
      </c>
      <c r="T254" s="1">
        <v>7700</v>
      </c>
      <c r="U254" s="1">
        <v>12400</v>
      </c>
      <c r="V254" s="1">
        <v>11200</v>
      </c>
      <c r="W254" s="1">
        <v>13700</v>
      </c>
      <c r="X254" s="1">
        <v>14600</v>
      </c>
      <c r="Y254" s="1">
        <v>15900</v>
      </c>
      <c r="Z254" s="1">
        <v>15100</v>
      </c>
      <c r="AA254" s="1">
        <v>10200</v>
      </c>
      <c r="AB254" s="1">
        <v>9500</v>
      </c>
      <c r="AC254" s="1">
        <v>12700</v>
      </c>
      <c r="AD254" s="1">
        <v>14700</v>
      </c>
      <c r="AE254" s="1">
        <v>15800</v>
      </c>
      <c r="AF254" s="1">
        <v>13600</v>
      </c>
      <c r="AG254" s="1">
        <v>13600</v>
      </c>
      <c r="AH254" s="1">
        <v>15100</v>
      </c>
      <c r="AI254" s="1">
        <v>14800</v>
      </c>
      <c r="AJ254" s="1">
        <v>15500</v>
      </c>
      <c r="AK254" s="1">
        <v>15800</v>
      </c>
      <c r="AL254" s="1">
        <v>15700</v>
      </c>
      <c r="AM254" s="1">
        <v>16700</v>
      </c>
      <c r="AN254" s="1"/>
      <c r="AO254" s="1">
        <v>15700</v>
      </c>
      <c r="AP254" s="70" t="s">
        <v>9</v>
      </c>
      <c r="AQ254" s="181">
        <v>13400</v>
      </c>
      <c r="AS254" s="4">
        <f>IFERROR(VLOOKUP(Table3[[#This Row],[Station '#]], $AV$3:$AW$150,2,FALSE),"")</f>
        <v>13400</v>
      </c>
    </row>
    <row r="255" spans="1:45" x14ac:dyDescent="0.3">
      <c r="A255" s="69" t="s">
        <v>163</v>
      </c>
      <c r="B255" s="2" t="s">
        <v>448</v>
      </c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>
        <v>7800</v>
      </c>
      <c r="AI255" s="1"/>
      <c r="AJ255" s="1"/>
      <c r="AK255" s="1"/>
      <c r="AL255" s="1"/>
      <c r="AM255" s="1"/>
      <c r="AN255" s="1"/>
      <c r="AO255" s="1"/>
      <c r="AP255" s="70" t="s">
        <v>9</v>
      </c>
      <c r="AQ255" s="181" t="s">
        <v>9</v>
      </c>
      <c r="AS255" s="4" t="str">
        <f>IFERROR(VLOOKUP(Table3[[#This Row],[Station '#]], $AV$3:$AW$150,2,FALSE),"")</f>
        <v/>
      </c>
    </row>
    <row r="256" spans="1:45" x14ac:dyDescent="0.3">
      <c r="A256" s="69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70" t="s">
        <v>9</v>
      </c>
      <c r="AQ256" s="181" t="s">
        <v>9</v>
      </c>
      <c r="AS256" s="4" t="str">
        <f>IFERROR(VLOOKUP(Table3[[#This Row],[Station '#]], $AV$3:$AW$150,2,FALSE),"")</f>
        <v/>
      </c>
    </row>
    <row r="257" spans="1:45" ht="15.75" customHeight="1" x14ac:dyDescent="0.3">
      <c r="A257" s="69" t="s">
        <v>429</v>
      </c>
      <c r="B257" s="2" t="s">
        <v>165</v>
      </c>
      <c r="C257" s="1">
        <v>17</v>
      </c>
      <c r="D257" s="2"/>
      <c r="E257" s="2">
        <v>34100</v>
      </c>
      <c r="F257" s="2"/>
      <c r="G257" s="2"/>
      <c r="H257" s="2"/>
      <c r="I257" s="2">
        <v>34000</v>
      </c>
      <c r="J257" s="2">
        <v>33800</v>
      </c>
      <c r="K257" s="2">
        <v>34400</v>
      </c>
      <c r="L257" s="2">
        <v>31900</v>
      </c>
      <c r="M257" s="2">
        <v>34200</v>
      </c>
      <c r="N257" s="2" t="s">
        <v>166</v>
      </c>
      <c r="O257" s="2">
        <v>32600</v>
      </c>
      <c r="P257" s="2">
        <v>32500</v>
      </c>
      <c r="Q257" s="2">
        <v>25600</v>
      </c>
      <c r="R257" s="1">
        <v>23200</v>
      </c>
      <c r="S257" s="1">
        <v>22800</v>
      </c>
      <c r="T257" s="1">
        <v>23100</v>
      </c>
      <c r="U257" s="1">
        <v>25100</v>
      </c>
      <c r="V257" s="1">
        <v>25700</v>
      </c>
      <c r="W257" s="1">
        <v>27900</v>
      </c>
      <c r="X257" s="1">
        <v>27200</v>
      </c>
      <c r="Y257" s="1">
        <v>28300</v>
      </c>
      <c r="Z257" s="1">
        <v>23200</v>
      </c>
      <c r="AA257" s="1">
        <v>23900</v>
      </c>
      <c r="AB257" s="1">
        <v>21200</v>
      </c>
      <c r="AC257" s="1">
        <v>20700</v>
      </c>
      <c r="AD257" s="1">
        <v>20000</v>
      </c>
      <c r="AE257" s="1">
        <v>17900</v>
      </c>
      <c r="AF257" s="1">
        <v>18400</v>
      </c>
      <c r="AG257" s="1">
        <v>20600</v>
      </c>
      <c r="AH257" s="1">
        <v>21500</v>
      </c>
      <c r="AI257" s="1">
        <v>22000</v>
      </c>
      <c r="AJ257" s="1">
        <v>22200</v>
      </c>
      <c r="AK257" s="1">
        <v>23700</v>
      </c>
      <c r="AL257" s="1">
        <v>22900</v>
      </c>
      <c r="AM257" s="1">
        <v>19700</v>
      </c>
      <c r="AN257" s="1">
        <v>21100</v>
      </c>
      <c r="AO257" s="1">
        <v>21900</v>
      </c>
      <c r="AP257" s="70">
        <v>22800</v>
      </c>
      <c r="AQ257" s="181">
        <v>18100</v>
      </c>
      <c r="AS257" s="4">
        <f>IFERROR(VLOOKUP(Table3[[#This Row],[Station '#]], $AV$3:$AW$150,2,FALSE),"")</f>
        <v>18100</v>
      </c>
    </row>
    <row r="258" spans="1:45" ht="16.5" hidden="1" customHeight="1" x14ac:dyDescent="0.3">
      <c r="A258" s="69" t="s">
        <v>429</v>
      </c>
      <c r="B258" s="2" t="s">
        <v>167</v>
      </c>
      <c r="C258" s="1">
        <v>291</v>
      </c>
      <c r="D258" s="2">
        <v>25700</v>
      </c>
      <c r="E258" s="2">
        <v>29300</v>
      </c>
      <c r="F258" s="2">
        <v>30500</v>
      </c>
      <c r="G258" s="2">
        <v>32500</v>
      </c>
      <c r="H258" s="2">
        <v>34800</v>
      </c>
      <c r="I258" s="2">
        <v>36500</v>
      </c>
      <c r="J258" s="2">
        <v>35500</v>
      </c>
      <c r="K258" s="2">
        <v>36000</v>
      </c>
      <c r="L258" s="2">
        <v>36000</v>
      </c>
      <c r="M258" s="2">
        <v>34000</v>
      </c>
      <c r="N258" s="2">
        <v>31500</v>
      </c>
      <c r="O258" s="2">
        <v>29700</v>
      </c>
      <c r="P258" s="2">
        <v>31900</v>
      </c>
      <c r="Q258" s="2">
        <v>24500</v>
      </c>
      <c r="R258" s="1">
        <v>22100</v>
      </c>
      <c r="S258" s="1">
        <v>21600</v>
      </c>
      <c r="T258" s="1">
        <v>23000</v>
      </c>
      <c r="U258" s="1">
        <v>23700</v>
      </c>
      <c r="V258" s="1">
        <v>25700</v>
      </c>
      <c r="W258" s="1">
        <v>25800</v>
      </c>
      <c r="X258" s="1">
        <v>25600</v>
      </c>
      <c r="Y258" s="1">
        <v>26100</v>
      </c>
      <c r="Z258" s="1">
        <v>23300</v>
      </c>
      <c r="AA258" s="1">
        <v>21000</v>
      </c>
      <c r="AB258" s="1">
        <v>21300</v>
      </c>
      <c r="AC258" s="1"/>
      <c r="AD258" s="1"/>
      <c r="AE258" s="1" t="s">
        <v>9</v>
      </c>
      <c r="AF258" s="1" t="s">
        <v>9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70" t="s">
        <v>9</v>
      </c>
      <c r="AQ258" s="181" t="s">
        <v>9</v>
      </c>
      <c r="AS258" s="4" t="str">
        <f>IFERROR(VLOOKUP(Table3[[#This Row],[Station '#]], $AV$3:$AW$150,2,FALSE),"")</f>
        <v/>
      </c>
    </row>
    <row r="259" spans="1:45" x14ac:dyDescent="0.3">
      <c r="A259" s="94" t="s">
        <v>429</v>
      </c>
      <c r="B259" s="81" t="s">
        <v>306</v>
      </c>
      <c r="C259" s="1">
        <v>116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>
        <v>15900</v>
      </c>
      <c r="AN259" s="1"/>
      <c r="AO259" s="1">
        <v>22000</v>
      </c>
      <c r="AP259" s="70">
        <v>22900</v>
      </c>
      <c r="AQ259" s="181">
        <v>20300</v>
      </c>
      <c r="AS259" s="4">
        <f>IFERROR(VLOOKUP(Table3[[#This Row],[Station '#]], $AV$3:$AW$150,2,FALSE),"")</f>
        <v>20300</v>
      </c>
    </row>
    <row r="260" spans="1:45" x14ac:dyDescent="0.3">
      <c r="A260" s="69" t="s">
        <v>429</v>
      </c>
      <c r="B260" s="2" t="s">
        <v>168</v>
      </c>
      <c r="C260" s="1">
        <v>292</v>
      </c>
      <c r="D260" s="2"/>
      <c r="E260" s="2"/>
      <c r="F260" s="2"/>
      <c r="G260" s="2"/>
      <c r="H260" s="2"/>
      <c r="I260" s="2">
        <v>33000</v>
      </c>
      <c r="J260" s="2">
        <v>37800</v>
      </c>
      <c r="K260" s="2">
        <v>34000</v>
      </c>
      <c r="L260" s="2">
        <v>34900</v>
      </c>
      <c r="M260" s="2">
        <v>30100</v>
      </c>
      <c r="N260" s="2">
        <v>32100</v>
      </c>
      <c r="O260" s="2">
        <v>31700</v>
      </c>
      <c r="P260" s="2">
        <v>29600</v>
      </c>
      <c r="Q260" s="2">
        <v>24200</v>
      </c>
      <c r="R260" s="1">
        <v>22100</v>
      </c>
      <c r="S260" s="1">
        <v>21000</v>
      </c>
      <c r="T260" s="1">
        <v>23200</v>
      </c>
      <c r="U260" s="1">
        <v>24900</v>
      </c>
      <c r="V260" s="1">
        <v>28600</v>
      </c>
      <c r="W260" s="1">
        <v>26600</v>
      </c>
      <c r="X260" s="1">
        <v>25400</v>
      </c>
      <c r="Y260" s="1">
        <v>26500</v>
      </c>
      <c r="Z260" s="1">
        <v>27000</v>
      </c>
      <c r="AA260" s="1">
        <v>20600</v>
      </c>
      <c r="AB260" s="1">
        <v>22500</v>
      </c>
      <c r="AC260" s="1">
        <v>23200</v>
      </c>
      <c r="AD260" s="1">
        <v>22500</v>
      </c>
      <c r="AE260" s="1" t="s">
        <v>9</v>
      </c>
      <c r="AF260" s="1">
        <v>20900</v>
      </c>
      <c r="AG260" s="1">
        <v>20900</v>
      </c>
      <c r="AH260" s="1">
        <v>20900</v>
      </c>
      <c r="AI260" s="1">
        <v>23800</v>
      </c>
      <c r="AJ260" s="1">
        <v>21300</v>
      </c>
      <c r="AK260" s="1">
        <v>23800</v>
      </c>
      <c r="AL260" s="1">
        <v>23700</v>
      </c>
      <c r="AM260" s="1">
        <v>21400</v>
      </c>
      <c r="AN260" s="1">
        <v>22700</v>
      </c>
      <c r="AO260" s="1"/>
      <c r="AP260" s="70">
        <v>25100</v>
      </c>
      <c r="AQ260" s="181">
        <v>16300</v>
      </c>
      <c r="AS260" s="4">
        <f>IFERROR(VLOOKUP(Table3[[#This Row],[Station '#]], $AV$3:$AW$150,2,FALSE),"")</f>
        <v>16300</v>
      </c>
    </row>
    <row r="261" spans="1:45" ht="16.5" hidden="1" customHeight="1" x14ac:dyDescent="0.3">
      <c r="A261" s="69" t="s">
        <v>429</v>
      </c>
      <c r="B261" s="2" t="s">
        <v>169</v>
      </c>
      <c r="C261" s="1">
        <v>293</v>
      </c>
      <c r="D261" s="2">
        <v>14700</v>
      </c>
      <c r="E261" s="2">
        <v>20800</v>
      </c>
      <c r="F261" s="2">
        <v>21000</v>
      </c>
      <c r="G261" s="2">
        <v>25500</v>
      </c>
      <c r="H261" s="2">
        <v>26200</v>
      </c>
      <c r="I261" s="2">
        <v>28600</v>
      </c>
      <c r="J261" s="2">
        <v>26600</v>
      </c>
      <c r="K261" s="2">
        <v>33800</v>
      </c>
      <c r="L261" s="2">
        <v>26000</v>
      </c>
      <c r="M261" s="2">
        <v>24100</v>
      </c>
      <c r="N261" s="2">
        <v>23800</v>
      </c>
      <c r="O261" s="2">
        <v>24400</v>
      </c>
      <c r="P261" s="2">
        <v>22600</v>
      </c>
      <c r="Q261" s="2">
        <v>21200</v>
      </c>
      <c r="R261" s="1">
        <v>18300</v>
      </c>
      <c r="S261" s="1">
        <v>17900</v>
      </c>
      <c r="T261" s="1">
        <v>19700</v>
      </c>
      <c r="U261" s="1">
        <v>19600</v>
      </c>
      <c r="V261" s="1">
        <v>22900</v>
      </c>
      <c r="W261" s="1">
        <v>22000</v>
      </c>
      <c r="X261" s="1">
        <v>21600</v>
      </c>
      <c r="Y261" s="1">
        <v>22900</v>
      </c>
      <c r="Z261" s="1">
        <v>20900</v>
      </c>
      <c r="AA261" s="1">
        <v>17900</v>
      </c>
      <c r="AB261" s="1">
        <v>18800</v>
      </c>
      <c r="AC261" s="1"/>
      <c r="AD261" s="1"/>
      <c r="AE261" s="1" t="s">
        <v>9</v>
      </c>
      <c r="AF261" s="1" t="s">
        <v>9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70" t="s">
        <v>9</v>
      </c>
      <c r="AQ261" s="181" t="s">
        <v>9</v>
      </c>
      <c r="AS261" s="4" t="str">
        <f>IFERROR(VLOOKUP(Table3[[#This Row],[Station '#]], $AV$3:$AW$150,2,FALSE),"")</f>
        <v/>
      </c>
    </row>
    <row r="262" spans="1:45" ht="15" customHeight="1" x14ac:dyDescent="0.3">
      <c r="A262" s="69" t="s">
        <v>429</v>
      </c>
      <c r="B262" s="2" t="s">
        <v>169</v>
      </c>
      <c r="C262" s="1">
        <v>115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>
        <v>19900</v>
      </c>
      <c r="AP262" s="70">
        <v>19500</v>
      </c>
      <c r="AQ262" s="181">
        <v>17900</v>
      </c>
      <c r="AS262" s="4">
        <f>IFERROR(VLOOKUP(Table3[[#This Row],[Station '#]], $AV$3:$AW$150,2,FALSE),"")</f>
        <v>17900</v>
      </c>
    </row>
    <row r="263" spans="1:45" ht="15.75" customHeight="1" x14ac:dyDescent="0.3">
      <c r="A263" s="69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 t="s">
        <v>9</v>
      </c>
      <c r="AF263" s="1" t="s">
        <v>9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70" t="s">
        <v>9</v>
      </c>
      <c r="AQ263" s="181" t="s">
        <v>9</v>
      </c>
      <c r="AS263" s="4" t="str">
        <f>IFERROR(VLOOKUP(Table3[[#This Row],[Station '#]], $AV$3:$AW$150,2,FALSE),"")</f>
        <v/>
      </c>
    </row>
    <row r="264" spans="1:45" ht="16.5" hidden="1" customHeight="1" x14ac:dyDescent="0.3">
      <c r="A264" s="69" t="s">
        <v>170</v>
      </c>
      <c r="B264" s="2" t="s">
        <v>16</v>
      </c>
      <c r="C264" s="1">
        <v>294</v>
      </c>
      <c r="D264" s="2"/>
      <c r="E264" s="2"/>
      <c r="F264" s="2"/>
      <c r="G264" s="2"/>
      <c r="H264" s="2"/>
      <c r="I264" s="2">
        <v>10800</v>
      </c>
      <c r="J264" s="2">
        <v>11600</v>
      </c>
      <c r="K264" s="2">
        <v>13100</v>
      </c>
      <c r="L264" s="2">
        <v>10800</v>
      </c>
      <c r="M264" s="2">
        <v>11300</v>
      </c>
      <c r="N264" s="2">
        <v>10100</v>
      </c>
      <c r="O264" s="2">
        <v>8900</v>
      </c>
      <c r="P264" s="2">
        <v>8700</v>
      </c>
      <c r="Q264" s="2">
        <v>7500</v>
      </c>
      <c r="R264" s="1">
        <v>7600</v>
      </c>
      <c r="S264" s="1">
        <v>8000</v>
      </c>
      <c r="T264" s="1">
        <v>8000</v>
      </c>
      <c r="U264" s="1">
        <v>6700</v>
      </c>
      <c r="V264" s="1">
        <v>7600</v>
      </c>
      <c r="W264" s="1">
        <v>8000</v>
      </c>
      <c r="X264" s="1"/>
      <c r="Y264" s="1">
        <v>7200</v>
      </c>
      <c r="Z264" s="1">
        <v>7500</v>
      </c>
      <c r="AA264" s="1">
        <v>5900</v>
      </c>
      <c r="AB264" s="1">
        <v>5000</v>
      </c>
      <c r="AC264" s="1"/>
      <c r="AD264" s="1"/>
      <c r="AE264" s="1" t="s">
        <v>9</v>
      </c>
      <c r="AF264" s="1" t="s">
        <v>9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70" t="s">
        <v>9</v>
      </c>
      <c r="AQ264" s="181" t="s">
        <v>9</v>
      </c>
      <c r="AS264" s="4" t="str">
        <f>IFERROR(VLOOKUP(Table3[[#This Row],[Station '#]], $AV$3:$AW$150,2,FALSE),"")</f>
        <v/>
      </c>
    </row>
    <row r="265" spans="1:45" ht="16.5" hidden="1" customHeight="1" x14ac:dyDescent="0.3">
      <c r="A265" s="69" t="s">
        <v>170</v>
      </c>
      <c r="B265" s="2" t="s">
        <v>135</v>
      </c>
      <c r="C265" s="1">
        <v>624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>
        <v>9400</v>
      </c>
      <c r="T265" s="1">
        <v>9500</v>
      </c>
      <c r="U265" s="1">
        <v>8200</v>
      </c>
      <c r="V265" s="1">
        <v>8400</v>
      </c>
      <c r="W265" s="1">
        <v>9900</v>
      </c>
      <c r="X265" s="1">
        <v>9300</v>
      </c>
      <c r="Y265" s="1">
        <v>8000</v>
      </c>
      <c r="Z265" s="1"/>
      <c r="AA265" s="1">
        <v>6600</v>
      </c>
      <c r="AB265" s="1">
        <v>5700</v>
      </c>
      <c r="AC265" s="1"/>
      <c r="AD265" s="1"/>
      <c r="AE265" s="1" t="s">
        <v>9</v>
      </c>
      <c r="AF265" s="1" t="s">
        <v>9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70" t="s">
        <v>9</v>
      </c>
      <c r="AQ265" s="181" t="s">
        <v>9</v>
      </c>
      <c r="AS265" s="4" t="str">
        <f>IFERROR(VLOOKUP(Table3[[#This Row],[Station '#]], $AV$3:$AW$150,2,FALSE),"")</f>
        <v/>
      </c>
    </row>
    <row r="266" spans="1:45" ht="16.5" hidden="1" customHeight="1" x14ac:dyDescent="0.3">
      <c r="A266" s="69" t="s">
        <v>170</v>
      </c>
      <c r="B266" s="2" t="s">
        <v>151</v>
      </c>
      <c r="C266" s="1">
        <v>297</v>
      </c>
      <c r="D266" s="2"/>
      <c r="E266" s="2"/>
      <c r="F266" s="2"/>
      <c r="G266" s="2"/>
      <c r="H266" s="2"/>
      <c r="I266" s="2">
        <v>15000</v>
      </c>
      <c r="J266" s="2">
        <v>15400</v>
      </c>
      <c r="K266" s="2">
        <v>14100</v>
      </c>
      <c r="L266" s="2">
        <v>17500</v>
      </c>
      <c r="M266" s="2">
        <v>12700</v>
      </c>
      <c r="N266" s="2">
        <v>12000</v>
      </c>
      <c r="O266" s="2">
        <v>12000</v>
      </c>
      <c r="P266" s="2">
        <v>14100</v>
      </c>
      <c r="Q266" s="2">
        <v>12000</v>
      </c>
      <c r="R266" s="1">
        <v>12100</v>
      </c>
      <c r="S266" s="1">
        <v>11100</v>
      </c>
      <c r="T266" s="1">
        <v>12400</v>
      </c>
      <c r="U266" s="1" t="s">
        <v>22</v>
      </c>
      <c r="V266" s="1">
        <v>11500</v>
      </c>
      <c r="W266" s="1"/>
      <c r="X266" s="1"/>
      <c r="Y266" s="1">
        <v>10000</v>
      </c>
      <c r="Z266" s="1">
        <v>13700</v>
      </c>
      <c r="AA266" s="1" t="s">
        <v>8</v>
      </c>
      <c r="AB266" s="1">
        <v>10000</v>
      </c>
      <c r="AC266" s="1"/>
      <c r="AD266" s="1"/>
      <c r="AE266" s="1" t="s">
        <v>9</v>
      </c>
      <c r="AF266" s="1" t="s">
        <v>9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70" t="s">
        <v>9</v>
      </c>
      <c r="AQ266" s="181" t="s">
        <v>9</v>
      </c>
      <c r="AS266" s="4" t="str">
        <f>IFERROR(VLOOKUP(Table3[[#This Row],[Station '#]], $AV$3:$AW$150,2,FALSE),"")</f>
        <v/>
      </c>
    </row>
    <row r="267" spans="1:45" hidden="1" x14ac:dyDescent="0.3">
      <c r="A267" s="69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 t="s">
        <v>9</v>
      </c>
      <c r="AF267" s="1" t="s">
        <v>9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70" t="s">
        <v>9</v>
      </c>
      <c r="AQ267" s="181" t="s">
        <v>9</v>
      </c>
      <c r="AS267" s="4" t="str">
        <f>IFERROR(VLOOKUP(Table3[[#This Row],[Station '#]], $AV$3:$AW$150,2,FALSE),"")</f>
        <v/>
      </c>
    </row>
    <row r="268" spans="1:45" x14ac:dyDescent="0.3">
      <c r="A268" s="69" t="s">
        <v>171</v>
      </c>
      <c r="B268" s="2" t="s">
        <v>172</v>
      </c>
      <c r="C268" s="1">
        <v>298</v>
      </c>
      <c r="D268" s="2">
        <v>6000</v>
      </c>
      <c r="E268" s="2">
        <v>7400</v>
      </c>
      <c r="F268" s="2">
        <v>6800</v>
      </c>
      <c r="G268" s="2">
        <v>7200</v>
      </c>
      <c r="H268" s="2">
        <v>8700</v>
      </c>
      <c r="I268" s="2">
        <v>8200</v>
      </c>
      <c r="J268" s="2">
        <v>7700</v>
      </c>
      <c r="K268" s="2">
        <v>7300</v>
      </c>
      <c r="L268" s="2">
        <v>4700</v>
      </c>
      <c r="M268" s="2">
        <v>6600</v>
      </c>
      <c r="N268" s="2">
        <v>7900</v>
      </c>
      <c r="O268" s="2">
        <v>7700</v>
      </c>
      <c r="P268" s="2">
        <v>7000</v>
      </c>
      <c r="Q268" s="2">
        <v>7400</v>
      </c>
      <c r="R268" s="1">
        <v>8200</v>
      </c>
      <c r="S268" s="1">
        <v>7000</v>
      </c>
      <c r="T268" s="1">
        <v>7500</v>
      </c>
      <c r="U268" s="1">
        <v>7400</v>
      </c>
      <c r="V268" s="1">
        <v>7200</v>
      </c>
      <c r="W268" s="1">
        <v>7600</v>
      </c>
      <c r="X268" s="1">
        <v>6000</v>
      </c>
      <c r="Y268" s="1">
        <v>7500</v>
      </c>
      <c r="Z268" s="1">
        <v>6500</v>
      </c>
      <c r="AA268" s="1">
        <v>6100</v>
      </c>
      <c r="AB268" s="1">
        <v>6100</v>
      </c>
      <c r="AC268" s="1"/>
      <c r="AD268" s="1">
        <v>5700</v>
      </c>
      <c r="AE268" s="1" t="s">
        <v>9</v>
      </c>
      <c r="AF268" s="1">
        <v>6000</v>
      </c>
      <c r="AG268" s="1"/>
      <c r="AH268" s="1">
        <v>6500</v>
      </c>
      <c r="AI268" s="1"/>
      <c r="AJ268" s="1">
        <v>6800</v>
      </c>
      <c r="AK268" s="1"/>
      <c r="AL268" s="75"/>
      <c r="AM268" s="1"/>
      <c r="AN268" s="1"/>
      <c r="AO268" s="1"/>
      <c r="AP268" s="70">
        <v>6300</v>
      </c>
      <c r="AQ268" s="181" t="s">
        <v>9</v>
      </c>
      <c r="AS268" s="4" t="str">
        <f>IFERROR(VLOOKUP(Table3[[#This Row],[Station '#]], $AV$3:$AW$150,2,FALSE),"")</f>
        <v/>
      </c>
    </row>
    <row r="269" spans="1:45" x14ac:dyDescent="0.3">
      <c r="A269" s="69"/>
      <c r="B269" s="2"/>
      <c r="C269" s="1"/>
      <c r="D269" s="2"/>
      <c r="E269" s="2"/>
      <c r="F269" s="2"/>
      <c r="G269" s="2"/>
      <c r="H269" s="2"/>
      <c r="I269" s="2" t="s">
        <v>9</v>
      </c>
      <c r="J269" s="2" t="s">
        <v>9</v>
      </c>
      <c r="K269" s="2" t="s">
        <v>9</v>
      </c>
      <c r="L269" s="2"/>
      <c r="M269" s="2"/>
      <c r="N269" s="2"/>
      <c r="O269" s="2"/>
      <c r="P269" s="2"/>
      <c r="Q269" s="2"/>
      <c r="R269" s="1"/>
      <c r="S269" s="1" t="s">
        <v>7</v>
      </c>
      <c r="T269" s="1" t="s">
        <v>9</v>
      </c>
      <c r="U269" s="1" t="s">
        <v>7</v>
      </c>
      <c r="V269" s="1" t="s">
        <v>9</v>
      </c>
      <c r="W269" s="1"/>
      <c r="X269" s="1"/>
      <c r="Y269" s="1"/>
      <c r="Z269" s="1"/>
      <c r="AA269" s="1"/>
      <c r="AB269" s="1"/>
      <c r="AC269" s="1"/>
      <c r="AD269" s="1"/>
      <c r="AE269" s="1" t="s">
        <v>9</v>
      </c>
      <c r="AF269" s="1" t="s">
        <v>9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70" t="s">
        <v>9</v>
      </c>
      <c r="AQ269" s="181" t="s">
        <v>9</v>
      </c>
      <c r="AS269" s="4" t="str">
        <f>IFERROR(VLOOKUP(Table3[[#This Row],[Station '#]], $AV$3:$AW$150,2,FALSE),"")</f>
        <v/>
      </c>
    </row>
    <row r="270" spans="1:45" ht="16.5" hidden="1" customHeight="1" x14ac:dyDescent="0.3">
      <c r="A270" s="69" t="s">
        <v>173</v>
      </c>
      <c r="B270" s="2" t="s">
        <v>29</v>
      </c>
      <c r="C270" s="1">
        <v>500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100</v>
      </c>
      <c r="Q270" s="2">
        <v>200</v>
      </c>
      <c r="R270" s="1">
        <v>200</v>
      </c>
      <c r="S270" s="1">
        <v>100</v>
      </c>
      <c r="T270" s="1" t="s">
        <v>174</v>
      </c>
      <c r="U270" s="1">
        <v>200</v>
      </c>
      <c r="V270" s="1">
        <v>200</v>
      </c>
      <c r="W270" s="1">
        <v>200</v>
      </c>
      <c r="X270" s="1">
        <v>200</v>
      </c>
      <c r="Y270" s="1">
        <v>200</v>
      </c>
      <c r="Z270" s="1">
        <v>200</v>
      </c>
      <c r="AA270" s="1">
        <v>200</v>
      </c>
      <c r="AB270" s="1"/>
      <c r="AC270" s="1"/>
      <c r="AD270" s="1"/>
      <c r="AE270" s="1" t="s">
        <v>9</v>
      </c>
      <c r="AF270" s="1" t="s">
        <v>9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70" t="s">
        <v>9</v>
      </c>
      <c r="AQ270" s="181" t="s">
        <v>9</v>
      </c>
      <c r="AS270" s="4" t="str">
        <f>IFERROR(VLOOKUP(Table3[[#This Row],[Station '#]], $AV$3:$AW$150,2,FALSE),"")</f>
        <v/>
      </c>
    </row>
    <row r="271" spans="1:45" ht="15.75" hidden="1" customHeight="1" x14ac:dyDescent="0.3">
      <c r="A271" s="69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 t="s">
        <v>7</v>
      </c>
      <c r="T271" s="1" t="s">
        <v>9</v>
      </c>
      <c r="U271" s="1" t="s">
        <v>7</v>
      </c>
      <c r="V271" s="1" t="s">
        <v>9</v>
      </c>
      <c r="W271" s="1"/>
      <c r="X271" s="1"/>
      <c r="Y271" s="1"/>
      <c r="Z271" s="1"/>
      <c r="AA271" s="1"/>
      <c r="AB271" s="1"/>
      <c r="AC271" s="1"/>
      <c r="AD271" s="1"/>
      <c r="AE271" s="1" t="s">
        <v>9</v>
      </c>
      <c r="AF271" s="1" t="s">
        <v>9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70" t="s">
        <v>9</v>
      </c>
      <c r="AQ271" s="181" t="s">
        <v>9</v>
      </c>
      <c r="AS271" s="4" t="str">
        <f>IFERROR(VLOOKUP(Table3[[#This Row],[Station '#]], $AV$3:$AW$150,2,FALSE),"")</f>
        <v/>
      </c>
    </row>
    <row r="272" spans="1:45" ht="16.5" hidden="1" customHeight="1" x14ac:dyDescent="0.3">
      <c r="A272" s="69" t="s">
        <v>175</v>
      </c>
      <c r="B272" s="2" t="s">
        <v>176</v>
      </c>
      <c r="C272" s="1">
        <v>299</v>
      </c>
      <c r="D272" s="2"/>
      <c r="E272" s="2"/>
      <c r="F272" s="2"/>
      <c r="G272" s="2"/>
      <c r="H272" s="2"/>
      <c r="I272" s="2">
        <v>12000</v>
      </c>
      <c r="J272" s="2">
        <v>13300</v>
      </c>
      <c r="K272" s="2">
        <v>14200</v>
      </c>
      <c r="L272" s="2">
        <v>13500</v>
      </c>
      <c r="M272" s="2">
        <v>13600</v>
      </c>
      <c r="N272" s="2">
        <v>14500</v>
      </c>
      <c r="O272" s="2">
        <v>13200</v>
      </c>
      <c r="P272" s="2">
        <v>13600</v>
      </c>
      <c r="Q272" s="2">
        <v>12900</v>
      </c>
      <c r="R272" s="1">
        <v>11700</v>
      </c>
      <c r="S272" s="1">
        <v>13700</v>
      </c>
      <c r="T272" s="1">
        <v>12000</v>
      </c>
      <c r="U272" s="1">
        <v>12800</v>
      </c>
      <c r="V272" s="1">
        <v>12800</v>
      </c>
      <c r="W272" s="1">
        <v>13100</v>
      </c>
      <c r="X272" s="1">
        <v>13100</v>
      </c>
      <c r="Y272" s="1">
        <v>14400</v>
      </c>
      <c r="Z272" s="1">
        <v>13100</v>
      </c>
      <c r="AA272" s="1">
        <v>9300</v>
      </c>
      <c r="AB272" s="1">
        <v>10000</v>
      </c>
      <c r="AC272" s="1">
        <v>14600</v>
      </c>
      <c r="AD272" s="1"/>
      <c r="AE272" s="1" t="s">
        <v>9</v>
      </c>
      <c r="AF272" s="1" t="s">
        <v>9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70" t="s">
        <v>9</v>
      </c>
      <c r="AQ272" s="181" t="s">
        <v>9</v>
      </c>
      <c r="AS272" s="4" t="str">
        <f>IFERROR(VLOOKUP(Table3[[#This Row],[Station '#]], $AV$3:$AW$150,2,FALSE),"")</f>
        <v/>
      </c>
    </row>
    <row r="273" spans="1:45" ht="16.5" hidden="1" customHeight="1" x14ac:dyDescent="0.3">
      <c r="A273" s="69" t="s">
        <v>175</v>
      </c>
      <c r="B273" s="2" t="s">
        <v>177</v>
      </c>
      <c r="C273" s="1">
        <v>300</v>
      </c>
      <c r="D273" s="2"/>
      <c r="E273" s="2"/>
      <c r="F273" s="2"/>
      <c r="G273" s="2">
        <v>10200</v>
      </c>
      <c r="H273" s="2">
        <v>11100</v>
      </c>
      <c r="I273" s="2">
        <v>8300</v>
      </c>
      <c r="J273" s="2">
        <v>8800</v>
      </c>
      <c r="K273" s="2">
        <v>8600</v>
      </c>
      <c r="L273" s="2">
        <v>8700</v>
      </c>
      <c r="M273" s="2">
        <v>8800</v>
      </c>
      <c r="N273" s="2">
        <v>9600</v>
      </c>
      <c r="O273" s="2">
        <v>9000</v>
      </c>
      <c r="P273" s="2">
        <v>9400</v>
      </c>
      <c r="Q273" s="2">
        <v>10300</v>
      </c>
      <c r="R273" s="1">
        <v>9300</v>
      </c>
      <c r="S273" s="1">
        <v>10300</v>
      </c>
      <c r="T273" s="1">
        <v>10200</v>
      </c>
      <c r="U273" s="1">
        <v>9500</v>
      </c>
      <c r="V273" s="1">
        <v>10100</v>
      </c>
      <c r="W273" s="1">
        <v>10600</v>
      </c>
      <c r="X273" s="1">
        <v>10500</v>
      </c>
      <c r="Y273" s="1">
        <v>11600</v>
      </c>
      <c r="Z273" s="1">
        <v>10900</v>
      </c>
      <c r="AA273" s="1">
        <v>7200</v>
      </c>
      <c r="AB273" s="1">
        <v>8400</v>
      </c>
      <c r="AC273" s="1">
        <v>12000</v>
      </c>
      <c r="AD273" s="1"/>
      <c r="AE273" s="1" t="s">
        <v>9</v>
      </c>
      <c r="AF273" s="1" t="s">
        <v>9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70" t="s">
        <v>9</v>
      </c>
      <c r="AQ273" s="181" t="s">
        <v>9</v>
      </c>
      <c r="AS273" s="4" t="str">
        <f>IFERROR(VLOOKUP(Table3[[#This Row],[Station '#]], $AV$3:$AW$150,2,FALSE),"")</f>
        <v/>
      </c>
    </row>
    <row r="274" spans="1:45" ht="12" hidden="1" customHeight="1" x14ac:dyDescent="0.3">
      <c r="A274" s="69" t="s">
        <v>175</v>
      </c>
      <c r="B274" s="2" t="s">
        <v>178</v>
      </c>
      <c r="C274" s="1">
        <v>225</v>
      </c>
      <c r="D274" s="2">
        <v>7000</v>
      </c>
      <c r="E274" s="2">
        <v>5800</v>
      </c>
      <c r="F274" s="2">
        <v>5300</v>
      </c>
      <c r="G274" s="2">
        <v>5600</v>
      </c>
      <c r="H274" s="2">
        <v>5400</v>
      </c>
      <c r="I274" s="2">
        <v>6200</v>
      </c>
      <c r="J274" s="2">
        <v>5800</v>
      </c>
      <c r="K274" s="2">
        <v>5900</v>
      </c>
      <c r="L274" s="2">
        <v>6100</v>
      </c>
      <c r="M274" s="2">
        <v>6500</v>
      </c>
      <c r="N274" s="2">
        <v>6900</v>
      </c>
      <c r="O274" s="2">
        <v>6500</v>
      </c>
      <c r="P274" s="2">
        <v>6800</v>
      </c>
      <c r="Q274" s="2">
        <v>7700</v>
      </c>
      <c r="R274" s="1">
        <v>7100</v>
      </c>
      <c r="S274" s="1">
        <v>8100</v>
      </c>
      <c r="T274" s="1">
        <v>7400</v>
      </c>
      <c r="U274" s="1">
        <v>7500</v>
      </c>
      <c r="V274" s="1">
        <v>7700</v>
      </c>
      <c r="W274" s="1">
        <v>7900</v>
      </c>
      <c r="X274" s="1">
        <v>8000</v>
      </c>
      <c r="Y274" s="1">
        <v>7500</v>
      </c>
      <c r="Z274" s="1">
        <v>7900</v>
      </c>
      <c r="AA274" s="1">
        <v>5900</v>
      </c>
      <c r="AB274" s="1">
        <v>6300</v>
      </c>
      <c r="AC274" s="1">
        <v>8600</v>
      </c>
      <c r="AD274" s="1"/>
      <c r="AE274" s="1" t="s">
        <v>9</v>
      </c>
      <c r="AF274" s="1" t="s">
        <v>9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70" t="s">
        <v>9</v>
      </c>
      <c r="AQ274" s="181" t="s">
        <v>9</v>
      </c>
      <c r="AS274" s="4" t="str">
        <f>IFERROR(VLOOKUP(Table3[[#This Row],[Station '#]], $AV$3:$AW$150,2,FALSE),"")</f>
        <v/>
      </c>
    </row>
    <row r="275" spans="1:45" ht="16.5" hidden="1" customHeight="1" x14ac:dyDescent="0.3">
      <c r="A275" s="69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 t="s">
        <v>7</v>
      </c>
      <c r="T275" s="1" t="s">
        <v>9</v>
      </c>
      <c r="U275" s="1" t="s">
        <v>7</v>
      </c>
      <c r="V275" s="1" t="s">
        <v>9</v>
      </c>
      <c r="W275" s="1"/>
      <c r="X275" s="1"/>
      <c r="Y275" s="1"/>
      <c r="Z275" s="1"/>
      <c r="AA275" s="1"/>
      <c r="AB275" s="1"/>
      <c r="AC275" s="1"/>
      <c r="AD275" s="1"/>
      <c r="AE275" s="1" t="s">
        <v>9</v>
      </c>
      <c r="AF275" s="1" t="s">
        <v>9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70" t="s">
        <v>9</v>
      </c>
      <c r="AQ275" s="181" t="s">
        <v>9</v>
      </c>
      <c r="AS275" s="4" t="str">
        <f>IFERROR(VLOOKUP(Table3[[#This Row],[Station '#]], $AV$3:$AW$150,2,FALSE),"")</f>
        <v/>
      </c>
    </row>
    <row r="276" spans="1:45" ht="16.5" hidden="1" customHeight="1" x14ac:dyDescent="0.3">
      <c r="A276" s="69" t="s">
        <v>179</v>
      </c>
      <c r="B276" s="2" t="s">
        <v>48</v>
      </c>
      <c r="C276" s="1">
        <v>617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>
        <v>1800</v>
      </c>
      <c r="T276" s="1">
        <v>1700</v>
      </c>
      <c r="U276" s="1">
        <v>1700</v>
      </c>
      <c r="V276" s="1">
        <v>1700</v>
      </c>
      <c r="W276" s="1">
        <v>2000</v>
      </c>
      <c r="X276" s="1">
        <v>900</v>
      </c>
      <c r="Y276" s="1">
        <v>1900</v>
      </c>
      <c r="Z276" s="1">
        <v>2100</v>
      </c>
      <c r="AA276" s="1">
        <v>1700</v>
      </c>
      <c r="AB276" s="1">
        <v>1700</v>
      </c>
      <c r="AC276" s="1"/>
      <c r="AD276" s="1"/>
      <c r="AE276" s="1" t="s">
        <v>9</v>
      </c>
      <c r="AF276" s="1" t="s">
        <v>9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70" t="s">
        <v>9</v>
      </c>
      <c r="AQ276" s="181" t="s">
        <v>9</v>
      </c>
      <c r="AS276" s="4" t="str">
        <f>IFERROR(VLOOKUP(Table3[[#This Row],[Station '#]], $AV$3:$AW$150,2,FALSE),"")</f>
        <v/>
      </c>
    </row>
    <row r="277" spans="1:45" ht="16.5" hidden="1" customHeight="1" x14ac:dyDescent="0.3">
      <c r="A277" s="69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 t="s">
        <v>7</v>
      </c>
      <c r="T277" s="1" t="s">
        <v>9</v>
      </c>
      <c r="U277" s="1" t="s">
        <v>7</v>
      </c>
      <c r="V277" s="1" t="s">
        <v>9</v>
      </c>
      <c r="W277" s="1"/>
      <c r="X277" s="1"/>
      <c r="Y277" s="1"/>
      <c r="Z277" s="1"/>
      <c r="AA277" s="1"/>
      <c r="AB277" s="1"/>
      <c r="AC277" s="1"/>
      <c r="AD277" s="1"/>
      <c r="AE277" s="1" t="s">
        <v>9</v>
      </c>
      <c r="AF277" s="1" t="s">
        <v>9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70" t="s">
        <v>9</v>
      </c>
      <c r="AQ277" s="181" t="s">
        <v>9</v>
      </c>
      <c r="AS277" s="4" t="str">
        <f>IFERROR(VLOOKUP(Table3[[#This Row],[Station '#]], $AV$3:$AW$150,2,FALSE),"")</f>
        <v/>
      </c>
    </row>
    <row r="278" spans="1:45" x14ac:dyDescent="0.3">
      <c r="A278" s="69" t="s">
        <v>180</v>
      </c>
      <c r="B278" s="2" t="s">
        <v>181</v>
      </c>
      <c r="C278" s="1">
        <v>6</v>
      </c>
      <c r="D278" s="2"/>
      <c r="E278" s="2"/>
      <c r="F278" s="2"/>
      <c r="G278" s="2"/>
      <c r="H278" s="2"/>
      <c r="I278" s="2">
        <v>20100</v>
      </c>
      <c r="J278" s="2">
        <v>19300</v>
      </c>
      <c r="K278" s="2">
        <v>18000</v>
      </c>
      <c r="L278" s="2">
        <v>18000</v>
      </c>
      <c r="M278" s="2">
        <v>18600</v>
      </c>
      <c r="N278" s="2">
        <v>18600</v>
      </c>
      <c r="O278" s="2">
        <v>19600</v>
      </c>
      <c r="P278" s="2">
        <v>20900</v>
      </c>
      <c r="Q278" s="2">
        <v>21700</v>
      </c>
      <c r="R278" s="1">
        <v>22800</v>
      </c>
      <c r="S278" s="1">
        <v>20800</v>
      </c>
      <c r="T278" s="1">
        <v>22000</v>
      </c>
      <c r="U278" s="1">
        <v>23700</v>
      </c>
      <c r="V278" s="1">
        <v>24600</v>
      </c>
      <c r="W278" s="1">
        <v>22800</v>
      </c>
      <c r="X278" s="1">
        <v>26200</v>
      </c>
      <c r="Y278" s="1">
        <v>25000</v>
      </c>
      <c r="Z278" s="1">
        <v>24400</v>
      </c>
      <c r="AA278" s="1">
        <v>23700</v>
      </c>
      <c r="AB278" s="1">
        <v>24300</v>
      </c>
      <c r="AC278" s="1">
        <v>26000</v>
      </c>
      <c r="AD278" s="1">
        <v>23800</v>
      </c>
      <c r="AE278" s="1">
        <v>26200</v>
      </c>
      <c r="AF278" s="1">
        <v>24000</v>
      </c>
      <c r="AG278" s="1">
        <v>24800</v>
      </c>
      <c r="AH278" s="1">
        <v>26200</v>
      </c>
      <c r="AI278" s="1">
        <v>27000</v>
      </c>
      <c r="AJ278" s="1">
        <v>27100</v>
      </c>
      <c r="AK278" s="1">
        <v>27500</v>
      </c>
      <c r="AL278" s="1">
        <v>26100</v>
      </c>
      <c r="AM278" s="1">
        <v>20000</v>
      </c>
      <c r="AN278" s="1">
        <v>26400</v>
      </c>
      <c r="AO278" s="1">
        <v>28400</v>
      </c>
      <c r="AP278" s="70">
        <v>30300</v>
      </c>
      <c r="AQ278" s="181">
        <v>31700</v>
      </c>
      <c r="AS278" s="4">
        <f>IFERROR(VLOOKUP(Table3[[#This Row],[Station '#]], $AV$3:$AW$150,2,FALSE),"")</f>
        <v>31700</v>
      </c>
    </row>
    <row r="279" spans="1:45" x14ac:dyDescent="0.3">
      <c r="A279" s="69" t="s">
        <v>180</v>
      </c>
      <c r="B279" s="2" t="s">
        <v>182</v>
      </c>
      <c r="C279" s="1">
        <v>451</v>
      </c>
      <c r="D279" s="2"/>
      <c r="E279" s="2"/>
      <c r="F279" s="2"/>
      <c r="G279" s="2"/>
      <c r="H279" s="2"/>
      <c r="I279" s="2" t="s">
        <v>9</v>
      </c>
      <c r="J279" s="2" t="s">
        <v>9</v>
      </c>
      <c r="K279" s="2" t="s">
        <v>9</v>
      </c>
      <c r="L279" s="2" t="s">
        <v>7</v>
      </c>
      <c r="M279" s="2">
        <v>4700</v>
      </c>
      <c r="N279" s="2">
        <v>5400</v>
      </c>
      <c r="O279" s="2">
        <v>5400</v>
      </c>
      <c r="P279" s="2">
        <v>6600</v>
      </c>
      <c r="Q279" s="2">
        <v>6300</v>
      </c>
      <c r="R279" s="1">
        <v>6200</v>
      </c>
      <c r="S279" s="1">
        <v>6100</v>
      </c>
      <c r="T279" s="1">
        <v>6200</v>
      </c>
      <c r="U279" s="1">
        <v>7400</v>
      </c>
      <c r="V279" s="1">
        <v>8200</v>
      </c>
      <c r="W279" s="1">
        <v>9700</v>
      </c>
      <c r="X279" s="1">
        <v>11000</v>
      </c>
      <c r="Y279" s="1">
        <v>11500</v>
      </c>
      <c r="Z279" s="1">
        <v>11000</v>
      </c>
      <c r="AA279" s="1">
        <v>9800</v>
      </c>
      <c r="AB279" s="1">
        <v>9400</v>
      </c>
      <c r="AC279" s="1">
        <v>9600</v>
      </c>
      <c r="AD279" s="1">
        <v>10000</v>
      </c>
      <c r="AE279" s="1">
        <v>10900</v>
      </c>
      <c r="AF279" s="1">
        <v>10100</v>
      </c>
      <c r="AG279" s="1">
        <v>10400</v>
      </c>
      <c r="AH279" s="1">
        <v>11600</v>
      </c>
      <c r="AI279" s="1">
        <v>11800</v>
      </c>
      <c r="AJ279" s="1">
        <v>11700</v>
      </c>
      <c r="AK279" s="1"/>
      <c r="AL279" s="1"/>
      <c r="AM279" s="1"/>
      <c r="AN279" s="1"/>
      <c r="AO279" s="1">
        <v>11600</v>
      </c>
      <c r="AP279" s="70" t="s">
        <v>9</v>
      </c>
      <c r="AQ279" s="181">
        <v>15500</v>
      </c>
      <c r="AS279" s="4">
        <f>IFERROR(VLOOKUP(Table3[[#This Row],[Station '#]], $AV$3:$AW$150,2,FALSE),"")</f>
        <v>15500</v>
      </c>
    </row>
    <row r="280" spans="1:45" ht="16.5" hidden="1" customHeight="1" x14ac:dyDescent="0.3">
      <c r="A280" s="69" t="s">
        <v>180</v>
      </c>
      <c r="B280" s="2" t="s">
        <v>409</v>
      </c>
      <c r="C280" s="1">
        <v>455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  <c r="AA280" s="1">
        <v>4900</v>
      </c>
      <c r="AB280" s="1">
        <v>4500</v>
      </c>
      <c r="AC280" s="1">
        <v>4900</v>
      </c>
      <c r="AD280" s="1"/>
      <c r="AE280" s="1" t="s">
        <v>9</v>
      </c>
      <c r="AF280" s="1" t="s">
        <v>9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70" t="s">
        <v>9</v>
      </c>
      <c r="AQ280" s="181" t="s">
        <v>9</v>
      </c>
      <c r="AS280" s="4" t="str">
        <f>IFERROR(VLOOKUP(Table3[[#This Row],[Station '#]], $AV$3:$AW$150,2,FALSE),"")</f>
        <v/>
      </c>
    </row>
    <row r="281" spans="1:45" x14ac:dyDescent="0.3">
      <c r="A281" s="69" t="s">
        <v>180</v>
      </c>
      <c r="B281" s="2" t="s">
        <v>183</v>
      </c>
      <c r="C281" s="1">
        <v>456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>
        <v>2100</v>
      </c>
      <c r="AA281" s="1">
        <v>1800</v>
      </c>
      <c r="AB281" s="1">
        <v>1400</v>
      </c>
      <c r="AC281" s="1">
        <v>1600</v>
      </c>
      <c r="AD281" s="1"/>
      <c r="AE281" s="1" t="s">
        <v>9</v>
      </c>
      <c r="AF281" s="1" t="s">
        <v>9</v>
      </c>
      <c r="AG281" s="1"/>
      <c r="AH281" s="1"/>
      <c r="AI281" s="1"/>
      <c r="AJ281" s="1"/>
      <c r="AK281" s="1"/>
      <c r="AL281" s="1">
        <v>1900</v>
      </c>
      <c r="AM281" s="1"/>
      <c r="AN281" s="1"/>
      <c r="AO281" s="1"/>
      <c r="AP281" s="70">
        <v>2700</v>
      </c>
      <c r="AQ281" s="181" t="s">
        <v>9</v>
      </c>
      <c r="AS281" s="4" t="str">
        <f>IFERROR(VLOOKUP(Table3[[#This Row],[Station '#]], $AV$3:$AW$150,2,FALSE),"")</f>
        <v/>
      </c>
    </row>
    <row r="282" spans="1:45" x14ac:dyDescent="0.3">
      <c r="A282" s="69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 t="s">
        <v>7</v>
      </c>
      <c r="T282" s="1" t="s">
        <v>9</v>
      </c>
      <c r="U282" s="1" t="s">
        <v>7</v>
      </c>
      <c r="V282" s="1" t="s">
        <v>9</v>
      </c>
      <c r="W282" s="1"/>
      <c r="X282" s="1"/>
      <c r="Y282" s="1"/>
      <c r="Z282" s="1"/>
      <c r="AA282" s="1"/>
      <c r="AB282" s="1"/>
      <c r="AC282" s="1"/>
      <c r="AD282" s="1"/>
      <c r="AE282" s="1" t="s">
        <v>9</v>
      </c>
      <c r="AF282" s="1" t="s">
        <v>9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70" t="s">
        <v>9</v>
      </c>
      <c r="AQ282" s="181" t="s">
        <v>9</v>
      </c>
      <c r="AS282" s="4" t="str">
        <f>IFERROR(VLOOKUP(Table3[[#This Row],[Station '#]], $AV$3:$AW$150,2,FALSE),"")</f>
        <v/>
      </c>
    </row>
    <row r="283" spans="1:45" ht="16.5" hidden="1" customHeight="1" x14ac:dyDescent="0.3">
      <c r="A283" s="69" t="s">
        <v>184</v>
      </c>
      <c r="B283" s="2" t="s">
        <v>94</v>
      </c>
      <c r="C283" s="1">
        <v>301</v>
      </c>
      <c r="D283" s="2"/>
      <c r="E283" s="2"/>
      <c r="F283" s="2"/>
      <c r="G283" s="2"/>
      <c r="H283" s="2"/>
      <c r="I283" s="2">
        <v>3500</v>
      </c>
      <c r="J283" s="2">
        <v>3800</v>
      </c>
      <c r="K283" s="2">
        <v>4300</v>
      </c>
      <c r="L283" s="2">
        <v>3900</v>
      </c>
      <c r="M283" s="2">
        <v>3800</v>
      </c>
      <c r="N283" s="2">
        <v>3900</v>
      </c>
      <c r="O283" s="2">
        <v>3400</v>
      </c>
      <c r="P283" s="2">
        <v>3500</v>
      </c>
      <c r="Q283" s="2">
        <v>3400</v>
      </c>
      <c r="R283" s="1">
        <v>3300</v>
      </c>
      <c r="S283" s="1">
        <v>4500</v>
      </c>
      <c r="T283" s="1">
        <v>5000</v>
      </c>
      <c r="U283" s="1">
        <v>4700</v>
      </c>
      <c r="V283" s="1">
        <v>4700</v>
      </c>
      <c r="W283" s="1">
        <v>6400</v>
      </c>
      <c r="X283" s="1">
        <v>6400</v>
      </c>
      <c r="Y283" s="1">
        <v>3600</v>
      </c>
      <c r="Z283" s="1">
        <v>5200</v>
      </c>
      <c r="AA283" s="1">
        <v>3800</v>
      </c>
      <c r="AB283" s="1">
        <v>3900</v>
      </c>
      <c r="AC283" s="1">
        <v>3200</v>
      </c>
      <c r="AD283" s="1"/>
      <c r="AE283" s="1" t="s">
        <v>9</v>
      </c>
      <c r="AF283" s="1" t="s">
        <v>9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70" t="s">
        <v>9</v>
      </c>
      <c r="AQ283" s="181" t="s">
        <v>9</v>
      </c>
      <c r="AS283" s="4" t="str">
        <f>IFERROR(VLOOKUP(Table3[[#This Row],[Station '#]], $AV$3:$AW$150,2,FALSE),"")</f>
        <v/>
      </c>
    </row>
    <row r="284" spans="1:45" ht="16.5" hidden="1" customHeight="1" x14ac:dyDescent="0.3">
      <c r="A284" s="69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 t="s">
        <v>9</v>
      </c>
      <c r="AF284" s="1" t="s">
        <v>9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70" t="s">
        <v>9</v>
      </c>
      <c r="AQ284" s="181" t="s">
        <v>9</v>
      </c>
      <c r="AS284" s="4" t="str">
        <f>IFERROR(VLOOKUP(Table3[[#This Row],[Station '#]], $AV$3:$AW$150,2,FALSE),"")</f>
        <v/>
      </c>
    </row>
    <row r="285" spans="1:45" hidden="1" x14ac:dyDescent="0.3">
      <c r="A285" s="69" t="s">
        <v>430</v>
      </c>
      <c r="B285" s="2" t="s">
        <v>185</v>
      </c>
      <c r="C285" s="1">
        <v>209</v>
      </c>
      <c r="D285" s="2"/>
      <c r="E285" s="2">
        <v>13300</v>
      </c>
      <c r="F285" s="2">
        <v>13400</v>
      </c>
      <c r="G285" s="2">
        <v>21100</v>
      </c>
      <c r="H285" s="2">
        <v>20100</v>
      </c>
      <c r="I285" s="2">
        <v>17800</v>
      </c>
      <c r="J285" s="2">
        <v>10500</v>
      </c>
      <c r="K285" s="2">
        <v>11200</v>
      </c>
      <c r="L285" s="2">
        <v>11200</v>
      </c>
      <c r="M285" s="2">
        <v>10600</v>
      </c>
      <c r="N285" s="2">
        <v>11600</v>
      </c>
      <c r="O285" s="2">
        <v>11100</v>
      </c>
      <c r="P285" s="2">
        <v>12200</v>
      </c>
      <c r="Q285" s="2">
        <v>12200</v>
      </c>
      <c r="R285" s="1">
        <v>13300</v>
      </c>
      <c r="S285" s="1">
        <v>12300</v>
      </c>
      <c r="T285" s="1">
        <v>14900</v>
      </c>
      <c r="U285" s="1">
        <v>14300</v>
      </c>
      <c r="V285" s="1">
        <v>17600</v>
      </c>
      <c r="W285" s="1">
        <v>21100</v>
      </c>
      <c r="X285" s="1">
        <v>28200</v>
      </c>
      <c r="Y285" s="1">
        <v>31800</v>
      </c>
      <c r="Z285" s="1">
        <v>31400</v>
      </c>
      <c r="AA285" s="1">
        <v>24100</v>
      </c>
      <c r="AB285" s="1">
        <v>25000</v>
      </c>
      <c r="AC285" s="1"/>
      <c r="AD285" s="1"/>
      <c r="AE285" s="1" t="s">
        <v>9</v>
      </c>
      <c r="AF285" s="1" t="s">
        <v>9</v>
      </c>
      <c r="AG285" s="1"/>
      <c r="AH285" s="1"/>
      <c r="AI285" s="1"/>
      <c r="AJ285" s="1"/>
      <c r="AK285" s="1"/>
      <c r="AL285" s="1"/>
      <c r="AM285" s="1" t="e">
        <v>#N/A</v>
      </c>
      <c r="AN285" s="1"/>
      <c r="AO285" s="1"/>
      <c r="AP285" s="70" t="s">
        <v>9</v>
      </c>
      <c r="AQ285" s="181" t="s">
        <v>9</v>
      </c>
      <c r="AS285" s="4" t="str">
        <f>IFERROR(VLOOKUP(Table3[[#This Row],[Station '#]], $AV$3:$AW$150,2,FALSE),"")</f>
        <v/>
      </c>
    </row>
    <row r="286" spans="1:45" ht="16.5" hidden="1" customHeight="1" x14ac:dyDescent="0.3">
      <c r="A286" s="69" t="s">
        <v>430</v>
      </c>
      <c r="B286" s="2" t="s">
        <v>145</v>
      </c>
      <c r="C286" s="1">
        <v>210</v>
      </c>
      <c r="D286" s="2">
        <v>12000</v>
      </c>
      <c r="E286" s="2">
        <v>14300</v>
      </c>
      <c r="F286" s="2">
        <v>14400</v>
      </c>
      <c r="G286" s="2">
        <v>17800</v>
      </c>
      <c r="H286" s="2">
        <v>17800</v>
      </c>
      <c r="I286" s="2">
        <v>15500</v>
      </c>
      <c r="J286" s="2">
        <v>8600</v>
      </c>
      <c r="K286" s="2">
        <v>9500</v>
      </c>
      <c r="L286" s="2">
        <v>9000</v>
      </c>
      <c r="M286" s="2">
        <v>8500</v>
      </c>
      <c r="N286" s="2">
        <v>10000</v>
      </c>
      <c r="O286" s="2">
        <v>10200</v>
      </c>
      <c r="P286" s="2">
        <v>9800</v>
      </c>
      <c r="Q286" s="2">
        <v>9500</v>
      </c>
      <c r="R286" s="1">
        <v>11300</v>
      </c>
      <c r="S286" s="1">
        <v>10600</v>
      </c>
      <c r="T286" s="1">
        <v>11900</v>
      </c>
      <c r="U286" s="1">
        <v>13100</v>
      </c>
      <c r="V286" s="1">
        <v>13900</v>
      </c>
      <c r="W286" s="1">
        <v>21600</v>
      </c>
      <c r="X286" s="1">
        <v>22300</v>
      </c>
      <c r="Y286" s="1">
        <v>22900</v>
      </c>
      <c r="Z286" s="1">
        <v>23300</v>
      </c>
      <c r="AA286" s="1">
        <v>18900</v>
      </c>
      <c r="AB286" s="1">
        <v>20700</v>
      </c>
      <c r="AC286" s="1"/>
      <c r="AD286" s="1"/>
      <c r="AE286" s="1" t="s">
        <v>9</v>
      </c>
      <c r="AF286" s="1" t="s">
        <v>9</v>
      </c>
      <c r="AG286" s="1"/>
      <c r="AH286" s="1"/>
      <c r="AI286" s="1"/>
      <c r="AJ286" s="1"/>
      <c r="AK286" s="1"/>
      <c r="AL286" s="1"/>
      <c r="AM286" s="1" t="e">
        <v>#N/A</v>
      </c>
      <c r="AN286" s="1"/>
      <c r="AO286" s="1"/>
      <c r="AP286" s="70" t="s">
        <v>9</v>
      </c>
      <c r="AQ286" s="181" t="s">
        <v>9</v>
      </c>
      <c r="AS286" s="4" t="str">
        <f>IFERROR(VLOOKUP(Table3[[#This Row],[Station '#]], $AV$3:$AW$150,2,FALSE),"")</f>
        <v/>
      </c>
    </row>
    <row r="287" spans="1:45" x14ac:dyDescent="0.3">
      <c r="A287" s="69" t="s">
        <v>430</v>
      </c>
      <c r="B287" s="2" t="s">
        <v>544</v>
      </c>
      <c r="C287" s="1">
        <v>90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>
        <v>25900</v>
      </c>
      <c r="AI287" s="1">
        <v>28800</v>
      </c>
      <c r="AJ287" s="1"/>
      <c r="AK287" s="1"/>
      <c r="AL287" s="1">
        <v>30700</v>
      </c>
      <c r="AM287" s="1">
        <v>29900</v>
      </c>
      <c r="AN287" s="1"/>
      <c r="AO287" s="1"/>
      <c r="AP287" s="70" t="s">
        <v>9</v>
      </c>
      <c r="AQ287" s="181" t="s">
        <v>9</v>
      </c>
      <c r="AS287" s="4" t="str">
        <f>IFERROR(VLOOKUP(Table3[[#This Row],[Station '#]], $AV$3:$AW$150,2,FALSE),"")</f>
        <v/>
      </c>
    </row>
    <row r="288" spans="1:45" ht="16.5" hidden="1" customHeight="1" x14ac:dyDescent="0.3">
      <c r="A288" s="69" t="s">
        <v>430</v>
      </c>
      <c r="B288" s="2" t="s">
        <v>186</v>
      </c>
      <c r="C288" s="1">
        <v>212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 t="s">
        <v>7</v>
      </c>
      <c r="T288" s="1" t="s">
        <v>9</v>
      </c>
      <c r="U288" s="1" t="s">
        <v>7</v>
      </c>
      <c r="V288" s="1" t="s">
        <v>9</v>
      </c>
      <c r="W288" s="1">
        <v>14700</v>
      </c>
      <c r="X288" s="1">
        <v>19400</v>
      </c>
      <c r="Y288" s="1">
        <v>25100</v>
      </c>
      <c r="Z288" s="1">
        <v>20000</v>
      </c>
      <c r="AA288" s="1">
        <v>20100</v>
      </c>
      <c r="AB288" s="1">
        <v>21400</v>
      </c>
      <c r="AC288" s="1"/>
      <c r="AD288" s="1"/>
      <c r="AE288" s="1" t="s">
        <v>9</v>
      </c>
      <c r="AF288" s="1" t="s">
        <v>9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70" t="s">
        <v>9</v>
      </c>
      <c r="AQ288" s="181" t="s">
        <v>9</v>
      </c>
      <c r="AS288" s="4" t="str">
        <f>IFERROR(VLOOKUP(Table3[[#This Row],[Station '#]], $AV$3:$AW$150,2,FALSE),"")</f>
        <v/>
      </c>
    </row>
    <row r="289" spans="1:45" ht="16.5" hidden="1" customHeight="1" x14ac:dyDescent="0.3">
      <c r="A289" s="69" t="s">
        <v>430</v>
      </c>
      <c r="B289" s="2" t="s">
        <v>187</v>
      </c>
      <c r="C289" s="1">
        <v>222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>
        <v>9400</v>
      </c>
      <c r="X289" s="1">
        <v>11100</v>
      </c>
      <c r="Y289" s="1">
        <v>13700</v>
      </c>
      <c r="Z289" s="1">
        <v>12900</v>
      </c>
      <c r="AA289" s="1">
        <v>10700</v>
      </c>
      <c r="AB289" s="1">
        <v>11400</v>
      </c>
      <c r="AC289" s="1">
        <v>12000</v>
      </c>
      <c r="AD289" s="1"/>
      <c r="AE289" s="1" t="s">
        <v>9</v>
      </c>
      <c r="AF289" s="1" t="s">
        <v>9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70" t="s">
        <v>9</v>
      </c>
      <c r="AQ289" s="181" t="s">
        <v>9</v>
      </c>
      <c r="AS289" s="4" t="str">
        <f>IFERROR(VLOOKUP(Table3[[#This Row],[Station '#]], $AV$3:$AW$150,2,FALSE),"")</f>
        <v/>
      </c>
    </row>
    <row r="290" spans="1:45" ht="15.75" customHeight="1" x14ac:dyDescent="0.3">
      <c r="A290" s="69" t="s">
        <v>430</v>
      </c>
      <c r="B290" s="2" t="s">
        <v>188</v>
      </c>
      <c r="C290" s="1">
        <v>21</v>
      </c>
      <c r="D290" s="2"/>
      <c r="E290" s="2"/>
      <c r="F290" s="2"/>
      <c r="G290" s="2"/>
      <c r="H290" s="2"/>
      <c r="I290" s="2">
        <v>4900</v>
      </c>
      <c r="J290" s="2">
        <v>5100</v>
      </c>
      <c r="K290" s="2">
        <v>5000</v>
      </c>
      <c r="L290" s="2">
        <v>5300</v>
      </c>
      <c r="M290" s="2">
        <v>5700</v>
      </c>
      <c r="N290" s="2">
        <v>6600</v>
      </c>
      <c r="O290" s="2">
        <v>7200</v>
      </c>
      <c r="P290" s="2">
        <v>7800</v>
      </c>
      <c r="Q290" s="2">
        <v>8900</v>
      </c>
      <c r="R290" s="1">
        <v>8200</v>
      </c>
      <c r="S290" s="1">
        <v>8600</v>
      </c>
      <c r="T290" s="1">
        <v>9700</v>
      </c>
      <c r="U290" s="1">
        <v>11700</v>
      </c>
      <c r="V290" s="1">
        <v>13300</v>
      </c>
      <c r="W290" s="1">
        <v>15400</v>
      </c>
      <c r="X290" s="1">
        <v>18000</v>
      </c>
      <c r="Y290" s="1">
        <v>20700</v>
      </c>
      <c r="Z290" s="1">
        <v>21900</v>
      </c>
      <c r="AA290" s="1">
        <v>19900</v>
      </c>
      <c r="AB290" s="1">
        <v>18000</v>
      </c>
      <c r="AC290" s="1">
        <v>21300</v>
      </c>
      <c r="AD290" s="1">
        <v>21900</v>
      </c>
      <c r="AE290" s="1">
        <v>25200</v>
      </c>
      <c r="AF290" s="1">
        <v>23800</v>
      </c>
      <c r="AG290" s="1">
        <v>25100</v>
      </c>
      <c r="AH290" s="1">
        <v>26700</v>
      </c>
      <c r="AI290" s="1">
        <v>28000</v>
      </c>
      <c r="AJ290" s="1">
        <v>26100</v>
      </c>
      <c r="AK290" s="1"/>
      <c r="AL290" s="1">
        <v>28000</v>
      </c>
      <c r="AM290" s="1">
        <v>27600</v>
      </c>
      <c r="AN290" s="1">
        <v>36500</v>
      </c>
      <c r="AO290" s="1">
        <v>40400</v>
      </c>
      <c r="AP290" s="70">
        <v>45500</v>
      </c>
      <c r="AQ290" s="181">
        <v>48100</v>
      </c>
      <c r="AS290" s="4">
        <f>IFERROR(VLOOKUP(Table3[[#This Row],[Station '#]], $AV$3:$AW$150,2,FALSE),"")</f>
        <v>48100</v>
      </c>
    </row>
    <row r="291" spans="1:45" ht="16.5" hidden="1" customHeight="1" x14ac:dyDescent="0.3">
      <c r="A291" s="69" t="s">
        <v>430</v>
      </c>
      <c r="B291" s="2" t="s">
        <v>246</v>
      </c>
      <c r="C291" s="1">
        <v>199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>
        <v>12900</v>
      </c>
      <c r="AD291" s="1"/>
      <c r="AE291" s="1" t="s">
        <v>9</v>
      </c>
      <c r="AF291" s="1" t="s">
        <v>9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70" t="s">
        <v>9</v>
      </c>
      <c r="AQ291" s="181" t="s">
        <v>9</v>
      </c>
      <c r="AS291" s="4" t="str">
        <f>IFERROR(VLOOKUP(Table3[[#This Row],[Station '#]], $AV$3:$AW$150,2,FALSE),"")</f>
        <v/>
      </c>
    </row>
    <row r="292" spans="1:45" ht="16.5" hidden="1" customHeight="1" x14ac:dyDescent="0.3">
      <c r="A292" s="69" t="s">
        <v>430</v>
      </c>
      <c r="B292" s="2" t="s">
        <v>189</v>
      </c>
      <c r="C292" s="1">
        <v>213</v>
      </c>
      <c r="D292" s="2"/>
      <c r="E292" s="2"/>
      <c r="F292" s="2"/>
      <c r="G292" s="2"/>
      <c r="H292" s="2"/>
      <c r="I292" s="2">
        <v>4100</v>
      </c>
      <c r="J292" s="2">
        <v>3900</v>
      </c>
      <c r="K292" s="2">
        <v>4300</v>
      </c>
      <c r="L292" s="2">
        <v>4200</v>
      </c>
      <c r="M292" s="2">
        <v>5200</v>
      </c>
      <c r="N292" s="2">
        <v>5600</v>
      </c>
      <c r="O292" s="2">
        <v>5200</v>
      </c>
      <c r="P292" s="2">
        <v>5300</v>
      </c>
      <c r="Q292" s="2">
        <v>4900</v>
      </c>
      <c r="R292" s="1">
        <v>5600</v>
      </c>
      <c r="S292" s="1">
        <v>5600</v>
      </c>
      <c r="T292" s="1">
        <v>6400</v>
      </c>
      <c r="U292" s="1">
        <v>7900</v>
      </c>
      <c r="V292" s="1">
        <v>9000</v>
      </c>
      <c r="W292" s="1">
        <v>11600</v>
      </c>
      <c r="X292" s="1">
        <v>12700</v>
      </c>
      <c r="Y292" s="1">
        <v>14800</v>
      </c>
      <c r="Z292" s="1">
        <v>9800</v>
      </c>
      <c r="AA292" s="1">
        <v>10200</v>
      </c>
      <c r="AB292" s="1">
        <v>9300</v>
      </c>
      <c r="AC292" s="1">
        <v>9700</v>
      </c>
      <c r="AD292" s="1"/>
      <c r="AE292" s="1" t="s">
        <v>9</v>
      </c>
      <c r="AF292" s="1" t="s">
        <v>9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70" t="s">
        <v>9</v>
      </c>
      <c r="AQ292" s="181" t="s">
        <v>9</v>
      </c>
      <c r="AS292" s="4" t="str">
        <f>IFERROR(VLOOKUP(Table3[[#This Row],[Station '#]], $AV$3:$AW$150,2,FALSE),"")</f>
        <v/>
      </c>
    </row>
    <row r="293" spans="1:45" x14ac:dyDescent="0.3">
      <c r="A293" s="69"/>
      <c r="B293" s="2"/>
      <c r="C293" s="1"/>
      <c r="D293" s="2"/>
      <c r="E293" s="2"/>
      <c r="F293" s="2"/>
      <c r="G293" s="2"/>
      <c r="H293" s="2"/>
      <c r="I293" s="2" t="s">
        <v>9</v>
      </c>
      <c r="J293" s="2" t="s">
        <v>9</v>
      </c>
      <c r="K293" s="2" t="s">
        <v>9</v>
      </c>
      <c r="L293" s="2"/>
      <c r="M293" s="2"/>
      <c r="N293" s="2"/>
      <c r="O293" s="2"/>
      <c r="P293" s="2"/>
      <c r="Q293" s="2"/>
      <c r="R293" s="1"/>
      <c r="S293" s="1" t="s">
        <v>7</v>
      </c>
      <c r="T293" s="1" t="s">
        <v>9</v>
      </c>
      <c r="U293" s="1" t="s">
        <v>7</v>
      </c>
      <c r="V293" s="1" t="s">
        <v>9</v>
      </c>
      <c r="W293" s="1"/>
      <c r="X293" s="1"/>
      <c r="Y293" s="1"/>
      <c r="Z293" s="1"/>
      <c r="AA293" s="1"/>
      <c r="AB293" s="1"/>
      <c r="AC293" s="1"/>
      <c r="AD293" s="1"/>
      <c r="AE293" s="1" t="s">
        <v>9</v>
      </c>
      <c r="AF293" s="1" t="s">
        <v>9</v>
      </c>
      <c r="AG293" s="1"/>
      <c r="AH293" s="1"/>
      <c r="AI293" s="1"/>
      <c r="AJ293" s="1"/>
      <c r="AK293" s="1"/>
      <c r="AL293" s="1"/>
      <c r="AM293" s="1"/>
      <c r="AN293" s="1"/>
      <c r="AO293" s="1"/>
      <c r="AP293" s="70" t="s">
        <v>9</v>
      </c>
      <c r="AQ293" s="181" t="s">
        <v>9</v>
      </c>
      <c r="AS293" s="4" t="str">
        <f>IFERROR(VLOOKUP(Table3[[#This Row],[Station '#]], $AV$3:$AW$150,2,FALSE),"")</f>
        <v/>
      </c>
    </row>
    <row r="294" spans="1:45" x14ac:dyDescent="0.3">
      <c r="A294" s="69" t="s">
        <v>190</v>
      </c>
      <c r="B294" s="2" t="s">
        <v>191</v>
      </c>
      <c r="C294" s="1">
        <v>63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  <c r="AA294" s="1">
        <v>7900</v>
      </c>
      <c r="AB294" s="1">
        <v>8900</v>
      </c>
      <c r="AC294" s="1">
        <v>8200</v>
      </c>
      <c r="AD294" s="1">
        <v>8300</v>
      </c>
      <c r="AE294" s="1">
        <v>9300</v>
      </c>
      <c r="AF294" s="1">
        <v>9900</v>
      </c>
      <c r="AG294" s="1">
        <v>11000</v>
      </c>
      <c r="AH294" s="1">
        <v>13200</v>
      </c>
      <c r="AI294" s="1">
        <v>13000</v>
      </c>
      <c r="AJ294" s="1">
        <v>14200</v>
      </c>
      <c r="AK294" s="1">
        <v>14800</v>
      </c>
      <c r="AL294" s="1">
        <v>15000</v>
      </c>
      <c r="AM294" s="1">
        <v>11700</v>
      </c>
      <c r="AN294" s="1">
        <v>13500</v>
      </c>
      <c r="AO294" s="1">
        <v>15200</v>
      </c>
      <c r="AP294" s="70">
        <v>16700</v>
      </c>
      <c r="AQ294" s="181">
        <v>17200</v>
      </c>
      <c r="AS294" s="4">
        <f>IFERROR(VLOOKUP(Table3[[#This Row],[Station '#]], $AV$3:$AW$150,2,FALSE),"")</f>
        <v>17200</v>
      </c>
    </row>
    <row r="295" spans="1:45" ht="16.5" hidden="1" customHeight="1" x14ac:dyDescent="0.3">
      <c r="A295" s="69" t="s">
        <v>190</v>
      </c>
      <c r="B295" s="2" t="s">
        <v>24</v>
      </c>
      <c r="C295" s="1">
        <v>529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  <c r="AA295" s="1">
        <v>18200</v>
      </c>
      <c r="AB295" s="1"/>
      <c r="AC295" s="1"/>
      <c r="AD295" s="1"/>
      <c r="AE295" s="1" t="s">
        <v>9</v>
      </c>
      <c r="AF295" s="1" t="s">
        <v>9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70" t="s">
        <v>9</v>
      </c>
      <c r="AQ295" s="181" t="s">
        <v>9</v>
      </c>
      <c r="AS295" s="4" t="str">
        <f>IFERROR(VLOOKUP(Table3[[#This Row],[Station '#]], $AV$3:$AW$150,2,FALSE),"")</f>
        <v/>
      </c>
    </row>
    <row r="296" spans="1:45" x14ac:dyDescent="0.3">
      <c r="A296" s="69" t="s">
        <v>190</v>
      </c>
      <c r="B296" s="2" t="s">
        <v>45</v>
      </c>
      <c r="C296" s="1">
        <v>492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800</v>
      </c>
      <c r="Q296" s="2">
        <v>700</v>
      </c>
      <c r="R296" s="1">
        <v>900</v>
      </c>
      <c r="S296" s="1">
        <v>1000</v>
      </c>
      <c r="T296" s="1">
        <v>3800</v>
      </c>
      <c r="U296" s="1">
        <v>4400</v>
      </c>
      <c r="V296" s="1" t="s">
        <v>22</v>
      </c>
      <c r="W296" s="1">
        <v>12400</v>
      </c>
      <c r="X296" s="1">
        <v>13200</v>
      </c>
      <c r="Y296" s="1">
        <v>19600</v>
      </c>
      <c r="Z296" s="1">
        <v>15600</v>
      </c>
      <c r="AA296" s="1">
        <v>16200</v>
      </c>
      <c r="AB296" s="1">
        <v>14300</v>
      </c>
      <c r="AC296" s="1">
        <v>15300</v>
      </c>
      <c r="AD296" s="1"/>
      <c r="AE296" s="1" t="s">
        <v>9</v>
      </c>
      <c r="AF296" s="1" t="s">
        <v>9</v>
      </c>
      <c r="AG296" s="1"/>
      <c r="AH296" s="1"/>
      <c r="AI296" s="1"/>
      <c r="AJ296" s="1">
        <v>22200</v>
      </c>
      <c r="AK296" s="1"/>
      <c r="AL296" s="1">
        <v>20200</v>
      </c>
      <c r="AM296" s="1"/>
      <c r="AN296" s="1"/>
      <c r="AO296" s="1"/>
      <c r="AP296" s="70">
        <v>23700</v>
      </c>
      <c r="AQ296" s="181" t="s">
        <v>9</v>
      </c>
      <c r="AS296" s="4" t="str">
        <f>IFERROR(VLOOKUP(Table3[[#This Row],[Station '#]], $AV$3:$AW$150,2,FALSE),"")</f>
        <v/>
      </c>
    </row>
    <row r="297" spans="1:45" x14ac:dyDescent="0.3">
      <c r="A297" s="69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 t="s">
        <v>7</v>
      </c>
      <c r="T297" s="1" t="s">
        <v>9</v>
      </c>
      <c r="U297" s="1" t="s">
        <v>7</v>
      </c>
      <c r="V297" s="1" t="s">
        <v>9</v>
      </c>
      <c r="W297" s="1"/>
      <c r="X297" s="1"/>
      <c r="Y297" s="1"/>
      <c r="Z297" s="1"/>
      <c r="AA297" s="1"/>
      <c r="AB297" s="1"/>
      <c r="AC297" s="1"/>
      <c r="AD297" s="1"/>
      <c r="AE297" s="1" t="s">
        <v>9</v>
      </c>
      <c r="AF297" s="1" t="s">
        <v>9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70" t="s">
        <v>9</v>
      </c>
      <c r="AQ297" s="181" t="s">
        <v>9</v>
      </c>
      <c r="AS297" s="4" t="str">
        <f>IFERROR(VLOOKUP(Table3[[#This Row],[Station '#]], $AV$3:$AW$150,2,FALSE),"")</f>
        <v/>
      </c>
    </row>
    <row r="298" spans="1:45" ht="15" customHeight="1" x14ac:dyDescent="0.3">
      <c r="A298" s="69" t="s">
        <v>192</v>
      </c>
      <c r="B298" s="2" t="s">
        <v>193</v>
      </c>
      <c r="C298" s="1">
        <v>303</v>
      </c>
      <c r="D298" s="2">
        <v>2400</v>
      </c>
      <c r="E298" s="2">
        <v>4700</v>
      </c>
      <c r="F298" s="2">
        <v>4000</v>
      </c>
      <c r="G298" s="2">
        <v>6600</v>
      </c>
      <c r="H298" s="2">
        <v>5800</v>
      </c>
      <c r="I298" s="2">
        <v>5700</v>
      </c>
      <c r="J298" s="2">
        <v>5600</v>
      </c>
      <c r="K298" s="2">
        <v>5600</v>
      </c>
      <c r="L298" s="2">
        <v>6500</v>
      </c>
      <c r="M298" s="2">
        <v>5500</v>
      </c>
      <c r="N298" s="2">
        <v>5300</v>
      </c>
      <c r="O298" s="2">
        <v>5700</v>
      </c>
      <c r="P298" s="2">
        <v>5700</v>
      </c>
      <c r="Q298" s="2">
        <v>6200</v>
      </c>
      <c r="R298" s="1">
        <v>8300</v>
      </c>
      <c r="S298" s="1">
        <v>6500</v>
      </c>
      <c r="T298" s="1">
        <v>6200</v>
      </c>
      <c r="U298" s="1">
        <v>7600</v>
      </c>
      <c r="V298" s="1">
        <v>9300</v>
      </c>
      <c r="W298" s="1">
        <v>8800</v>
      </c>
      <c r="X298" s="1">
        <v>7900</v>
      </c>
      <c r="Y298" s="1">
        <v>7500</v>
      </c>
      <c r="Z298" s="1">
        <v>4700</v>
      </c>
      <c r="AA298" s="1">
        <v>6800</v>
      </c>
      <c r="AB298" s="1">
        <v>7900</v>
      </c>
      <c r="AC298" s="1">
        <v>7400</v>
      </c>
      <c r="AD298" s="1">
        <v>7400</v>
      </c>
      <c r="AE298" s="1" t="s">
        <v>9</v>
      </c>
      <c r="AF298" s="1">
        <v>6800</v>
      </c>
      <c r="AG298" s="1"/>
      <c r="AH298" s="1">
        <v>7100</v>
      </c>
      <c r="AI298" s="1"/>
      <c r="AJ298" s="1">
        <v>7200</v>
      </c>
      <c r="AK298" s="1"/>
      <c r="AL298" s="1">
        <v>7000</v>
      </c>
      <c r="AM298" s="1"/>
      <c r="AN298" s="1"/>
      <c r="AO298" s="1"/>
      <c r="AP298" s="70">
        <v>7100</v>
      </c>
      <c r="AQ298" s="181" t="s">
        <v>9</v>
      </c>
      <c r="AS298" s="4" t="str">
        <f>IFERROR(VLOOKUP(Table3[[#This Row],[Station '#]], $AV$3:$AW$150,2,FALSE),"")</f>
        <v/>
      </c>
    </row>
    <row r="299" spans="1:45" hidden="1" x14ac:dyDescent="0.3">
      <c r="A299" s="69"/>
      <c r="B299" s="2"/>
      <c r="C299" s="1"/>
      <c r="D299" s="2"/>
      <c r="E299" s="2"/>
      <c r="F299" s="2"/>
      <c r="G299" s="2"/>
      <c r="H299" s="2"/>
      <c r="I299" s="2" t="s">
        <v>9</v>
      </c>
      <c r="J299" s="2" t="s">
        <v>9</v>
      </c>
      <c r="K299" s="2" t="s">
        <v>9</v>
      </c>
      <c r="L299" s="2"/>
      <c r="M299" s="2"/>
      <c r="N299" s="2"/>
      <c r="O299" s="2"/>
      <c r="P299" s="2"/>
      <c r="Q299" s="2"/>
      <c r="R299" s="1"/>
      <c r="S299" s="1" t="s">
        <v>7</v>
      </c>
      <c r="T299" s="1" t="s">
        <v>9</v>
      </c>
      <c r="U299" s="1" t="s">
        <v>7</v>
      </c>
      <c r="V299" s="1" t="s">
        <v>9</v>
      </c>
      <c r="W299" s="1"/>
      <c r="X299" s="1"/>
      <c r="Y299" s="1"/>
      <c r="Z299" s="1"/>
      <c r="AA299" s="1"/>
      <c r="AB299" s="1"/>
      <c r="AC299" s="1"/>
      <c r="AD299" s="1"/>
      <c r="AE299" s="1" t="s">
        <v>9</v>
      </c>
      <c r="AF299" s="1" t="s">
        <v>9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70" t="s">
        <v>9</v>
      </c>
      <c r="AQ299" s="181" t="s">
        <v>9</v>
      </c>
      <c r="AS299" s="4" t="str">
        <f>IFERROR(VLOOKUP(Table3[[#This Row],[Station '#]], $AV$3:$AW$150,2,FALSE),"")</f>
        <v/>
      </c>
    </row>
    <row r="300" spans="1:45" ht="18" hidden="1" customHeight="1" x14ac:dyDescent="0.3">
      <c r="A300" s="69" t="s">
        <v>194</v>
      </c>
      <c r="B300" s="2" t="s">
        <v>48</v>
      </c>
      <c r="C300" s="1">
        <v>304</v>
      </c>
      <c r="D300" s="2"/>
      <c r="E300" s="2"/>
      <c r="F300" s="2"/>
      <c r="G300" s="2"/>
      <c r="H300" s="2"/>
      <c r="I300" s="2">
        <v>8400</v>
      </c>
      <c r="J300" s="2">
        <v>7500</v>
      </c>
      <c r="K300" s="2">
        <v>7800</v>
      </c>
      <c r="L300" s="2">
        <v>8200</v>
      </c>
      <c r="M300" s="2">
        <v>7800</v>
      </c>
      <c r="N300" s="2">
        <v>8700</v>
      </c>
      <c r="O300" s="2">
        <v>8000</v>
      </c>
      <c r="P300" s="2">
        <v>8000</v>
      </c>
      <c r="Q300" s="2">
        <v>10300</v>
      </c>
      <c r="R300" s="1">
        <v>10800</v>
      </c>
      <c r="S300" s="1">
        <v>10000</v>
      </c>
      <c r="T300" s="1">
        <v>8100</v>
      </c>
      <c r="U300" s="1">
        <v>10900</v>
      </c>
      <c r="V300" s="1">
        <v>10300</v>
      </c>
      <c r="W300" s="1">
        <v>10300</v>
      </c>
      <c r="X300" s="1">
        <v>10300</v>
      </c>
      <c r="Y300" s="1">
        <v>11200</v>
      </c>
      <c r="Z300" s="1">
        <v>10100</v>
      </c>
      <c r="AA300" s="1">
        <v>9300</v>
      </c>
      <c r="AB300" s="1">
        <v>9400</v>
      </c>
      <c r="AC300" s="1">
        <v>9800</v>
      </c>
      <c r="AD300" s="1"/>
      <c r="AE300" s="1" t="s">
        <v>9</v>
      </c>
      <c r="AF300" s="1" t="s">
        <v>9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70" t="s">
        <v>9</v>
      </c>
      <c r="AQ300" s="181" t="s">
        <v>9</v>
      </c>
      <c r="AS300" s="4" t="str">
        <f>IFERROR(VLOOKUP(Table3[[#This Row],[Station '#]], $AV$3:$AW$150,2,FALSE),"")</f>
        <v/>
      </c>
    </row>
    <row r="301" spans="1:45" ht="16.5" customHeight="1" x14ac:dyDescent="0.3">
      <c r="A301" s="69"/>
      <c r="B301" s="2"/>
      <c r="C301" s="1"/>
      <c r="D301" s="2"/>
      <c r="E301" s="2"/>
      <c r="F301" s="2"/>
      <c r="G301" s="2"/>
      <c r="H301" s="2"/>
      <c r="I301" s="2" t="s">
        <v>9</v>
      </c>
      <c r="J301" s="2" t="s">
        <v>9</v>
      </c>
      <c r="K301" s="2" t="s">
        <v>9</v>
      </c>
      <c r="L301" s="2"/>
      <c r="M301" s="2"/>
      <c r="N301" s="2"/>
      <c r="O301" s="2"/>
      <c r="P301" s="2"/>
      <c r="Q301" s="2"/>
      <c r="R301" s="1"/>
      <c r="S301" s="1" t="s">
        <v>7</v>
      </c>
      <c r="T301" s="1" t="s">
        <v>9</v>
      </c>
      <c r="U301" s="1" t="s">
        <v>7</v>
      </c>
      <c r="V301" s="1" t="s">
        <v>9</v>
      </c>
      <c r="W301" s="1"/>
      <c r="X301" s="1"/>
      <c r="Y301" s="1"/>
      <c r="Z301" s="1"/>
      <c r="AA301" s="1"/>
      <c r="AB301" s="1"/>
      <c r="AC301" s="1"/>
      <c r="AD301" s="1"/>
      <c r="AE301" s="1" t="s">
        <v>9</v>
      </c>
      <c r="AF301" s="1" t="s">
        <v>9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70" t="s">
        <v>9</v>
      </c>
      <c r="AQ301" s="181" t="s">
        <v>9</v>
      </c>
      <c r="AS301" s="4" t="str">
        <f>IFERROR(VLOOKUP(Table3[[#This Row],[Station '#]], $AV$3:$AW$150,2,FALSE),"")</f>
        <v/>
      </c>
    </row>
    <row r="302" spans="1:45" x14ac:dyDescent="0.3">
      <c r="A302" s="69" t="s">
        <v>195</v>
      </c>
      <c r="B302" s="2" t="s">
        <v>196</v>
      </c>
      <c r="C302" s="1">
        <v>306</v>
      </c>
      <c r="D302" s="2">
        <v>10300</v>
      </c>
      <c r="E302" s="2">
        <v>9700</v>
      </c>
      <c r="F302" s="2">
        <v>10600</v>
      </c>
      <c r="G302" s="2">
        <v>10900</v>
      </c>
      <c r="H302" s="2">
        <v>13900</v>
      </c>
      <c r="I302" s="2">
        <v>12900</v>
      </c>
      <c r="J302" s="2">
        <v>11900</v>
      </c>
      <c r="K302" s="2">
        <v>11500</v>
      </c>
      <c r="L302" s="2">
        <v>11500</v>
      </c>
      <c r="M302" s="2">
        <v>10800</v>
      </c>
      <c r="N302" s="2">
        <v>11300</v>
      </c>
      <c r="O302" s="2">
        <v>11600</v>
      </c>
      <c r="P302" s="2">
        <v>12600</v>
      </c>
      <c r="Q302" s="2">
        <v>12000</v>
      </c>
      <c r="R302" s="1">
        <v>12700</v>
      </c>
      <c r="S302" s="1">
        <v>11700</v>
      </c>
      <c r="T302" s="1">
        <v>12500</v>
      </c>
      <c r="U302" s="1">
        <v>12900</v>
      </c>
      <c r="V302" s="1">
        <v>13500</v>
      </c>
      <c r="W302" s="1">
        <v>13600</v>
      </c>
      <c r="X302" s="1">
        <v>14300</v>
      </c>
      <c r="Y302" s="1">
        <v>15200</v>
      </c>
      <c r="Z302" s="1">
        <v>15100</v>
      </c>
      <c r="AA302" s="1">
        <v>13500</v>
      </c>
      <c r="AB302" s="1">
        <v>12500</v>
      </c>
      <c r="AC302" s="1">
        <v>12400</v>
      </c>
      <c r="AD302" s="1">
        <v>12500</v>
      </c>
      <c r="AE302" s="1">
        <v>14100</v>
      </c>
      <c r="AF302" s="1">
        <v>12700</v>
      </c>
      <c r="AG302" s="1">
        <v>13400</v>
      </c>
      <c r="AH302" s="1">
        <v>14100</v>
      </c>
      <c r="AI302" s="1">
        <v>14500</v>
      </c>
      <c r="AJ302" s="1">
        <v>14100</v>
      </c>
      <c r="AK302" s="1">
        <v>13600</v>
      </c>
      <c r="AL302" s="1">
        <v>14800</v>
      </c>
      <c r="AM302" s="1">
        <v>13900</v>
      </c>
      <c r="AN302" s="1"/>
      <c r="AO302" s="1"/>
      <c r="AP302" s="70" t="s">
        <v>9</v>
      </c>
      <c r="AQ302" s="181">
        <v>15200</v>
      </c>
      <c r="AS302" s="4">
        <f>IFERROR(VLOOKUP(Table3[[#This Row],[Station '#]], $AV$3:$AW$150,2,FALSE),"")</f>
        <v>15200</v>
      </c>
    </row>
    <row r="303" spans="1:45" ht="15.75" customHeight="1" x14ac:dyDescent="0.3">
      <c r="A303" s="69" t="s">
        <v>195</v>
      </c>
      <c r="B303" s="2" t="s">
        <v>456</v>
      </c>
      <c r="C303" s="1">
        <v>69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>
        <v>8900</v>
      </c>
      <c r="AJ303" s="1">
        <v>9000</v>
      </c>
      <c r="AK303" s="1">
        <v>9400</v>
      </c>
      <c r="AL303" s="1">
        <v>9500</v>
      </c>
      <c r="AM303" s="1">
        <v>9100</v>
      </c>
      <c r="AN303" s="1">
        <v>10300</v>
      </c>
      <c r="AO303" s="1">
        <v>10600</v>
      </c>
      <c r="AP303" s="70">
        <v>11900</v>
      </c>
      <c r="AQ303" s="181">
        <v>12900</v>
      </c>
      <c r="AS303" s="4">
        <f>IFERROR(VLOOKUP(Table3[[#This Row],[Station '#]], $AV$3:$AW$150,2,FALSE),"")</f>
        <v>12900</v>
      </c>
    </row>
    <row r="304" spans="1:45" hidden="1" x14ac:dyDescent="0.3">
      <c r="A304" s="69" t="s">
        <v>195</v>
      </c>
      <c r="B304" s="2" t="s">
        <v>419</v>
      </c>
      <c r="C304" s="1">
        <v>327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>
        <v>6200</v>
      </c>
      <c r="AD304" s="1"/>
      <c r="AE304" s="1" t="s">
        <v>9</v>
      </c>
      <c r="AF304" s="1" t="s">
        <v>9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70" t="s">
        <v>9</v>
      </c>
      <c r="AQ304" s="181" t="s">
        <v>9</v>
      </c>
      <c r="AS304" s="4" t="str">
        <f>IFERROR(VLOOKUP(Table3[[#This Row],[Station '#]], $AV$3:$AW$150,2,FALSE),"")</f>
        <v/>
      </c>
    </row>
    <row r="305" spans="1:45" x14ac:dyDescent="0.3">
      <c r="A305" s="69" t="s">
        <v>195</v>
      </c>
      <c r="B305" s="2" t="s">
        <v>59</v>
      </c>
      <c r="C305" s="1">
        <v>305</v>
      </c>
      <c r="D305" s="2">
        <v>2500</v>
      </c>
      <c r="E305" s="2">
        <v>3600</v>
      </c>
      <c r="F305" s="2">
        <v>4500</v>
      </c>
      <c r="G305" s="2">
        <v>4200</v>
      </c>
      <c r="H305" s="2">
        <v>3500</v>
      </c>
      <c r="I305" s="2">
        <v>3700</v>
      </c>
      <c r="J305" s="2">
        <v>3900</v>
      </c>
      <c r="K305" s="2">
        <v>3700</v>
      </c>
      <c r="L305" s="2">
        <v>4200</v>
      </c>
      <c r="M305" s="2">
        <v>3600</v>
      </c>
      <c r="N305" s="2">
        <v>4100</v>
      </c>
      <c r="O305" s="2">
        <v>4300</v>
      </c>
      <c r="P305" s="2">
        <v>4600</v>
      </c>
      <c r="Q305" s="2">
        <v>4900</v>
      </c>
      <c r="R305" s="1">
        <v>5100</v>
      </c>
      <c r="S305" s="1">
        <v>4900</v>
      </c>
      <c r="T305" s="1">
        <v>5100</v>
      </c>
      <c r="U305" s="1">
        <v>5600</v>
      </c>
      <c r="V305" s="1">
        <v>5500</v>
      </c>
      <c r="W305" s="1">
        <v>6000</v>
      </c>
      <c r="X305" s="1">
        <v>6800</v>
      </c>
      <c r="Y305" s="1">
        <v>8500</v>
      </c>
      <c r="Z305" s="1">
        <v>7600</v>
      </c>
      <c r="AA305" s="1">
        <v>6800</v>
      </c>
      <c r="AB305" s="1">
        <v>6600</v>
      </c>
      <c r="AC305" s="1">
        <v>6600</v>
      </c>
      <c r="AD305" s="1">
        <v>7300</v>
      </c>
      <c r="AE305" s="1">
        <v>8100</v>
      </c>
      <c r="AF305" s="1">
        <v>7400</v>
      </c>
      <c r="AG305" s="1">
        <v>7600</v>
      </c>
      <c r="AH305" s="1">
        <v>8200</v>
      </c>
      <c r="AI305" s="1">
        <v>8800</v>
      </c>
      <c r="AJ305" s="1">
        <v>9200</v>
      </c>
      <c r="AK305" s="1">
        <v>9200</v>
      </c>
      <c r="AL305" s="1">
        <v>11000</v>
      </c>
      <c r="AM305" s="1">
        <v>10900</v>
      </c>
      <c r="AN305" s="1"/>
      <c r="AO305" s="1"/>
      <c r="AP305" s="70">
        <v>13400</v>
      </c>
      <c r="AQ305" s="181">
        <v>14900</v>
      </c>
      <c r="AS305" s="4">
        <f>IFERROR(VLOOKUP(Table3[[#This Row],[Station '#]], $AV$3:$AW$150,2,FALSE),"")</f>
        <v>14900</v>
      </c>
    </row>
    <row r="306" spans="1:45" x14ac:dyDescent="0.3">
      <c r="A306" s="69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 t="s">
        <v>9</v>
      </c>
      <c r="U306" s="1" t="s">
        <v>7</v>
      </c>
      <c r="V306" s="1" t="s">
        <v>9</v>
      </c>
      <c r="W306" s="1"/>
      <c r="X306" s="1"/>
      <c r="Y306" s="1"/>
      <c r="Z306" s="1"/>
      <c r="AA306" s="1"/>
      <c r="AB306" s="1"/>
      <c r="AC306" s="1"/>
      <c r="AD306" s="1"/>
      <c r="AE306" s="1" t="s">
        <v>9</v>
      </c>
      <c r="AF306" s="1" t="s">
        <v>9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70" t="s">
        <v>9</v>
      </c>
      <c r="AQ306" s="181" t="s">
        <v>9</v>
      </c>
      <c r="AS306" s="4" t="str">
        <f>IFERROR(VLOOKUP(Table3[[#This Row],[Station '#]], $AV$3:$AW$150,2,FALSE),"")</f>
        <v/>
      </c>
    </row>
    <row r="307" spans="1:45" ht="16.5" hidden="1" customHeight="1" x14ac:dyDescent="0.3">
      <c r="A307" s="69" t="s">
        <v>197</v>
      </c>
      <c r="B307" s="2" t="s">
        <v>198</v>
      </c>
      <c r="C307" s="1">
        <v>497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700</v>
      </c>
      <c r="Q307" s="2">
        <v>800</v>
      </c>
      <c r="R307" s="1">
        <v>900</v>
      </c>
      <c r="S307" s="1">
        <v>1200</v>
      </c>
      <c r="T307" s="1">
        <v>1200</v>
      </c>
      <c r="U307" s="1">
        <v>800</v>
      </c>
      <c r="V307" s="1">
        <v>1300</v>
      </c>
      <c r="W307" s="1">
        <v>1200</v>
      </c>
      <c r="X307" s="1">
        <v>1700</v>
      </c>
      <c r="Y307" s="1">
        <v>1300</v>
      </c>
      <c r="Z307" s="1">
        <v>1200</v>
      </c>
      <c r="AA307" s="1">
        <v>600</v>
      </c>
      <c r="AB307" s="1">
        <v>1200</v>
      </c>
      <c r="AC307" s="1">
        <v>1100</v>
      </c>
      <c r="AD307" s="1"/>
      <c r="AE307" s="1" t="s">
        <v>9</v>
      </c>
      <c r="AF307" s="1" t="s">
        <v>9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70" t="s">
        <v>9</v>
      </c>
      <c r="AQ307" s="181" t="s">
        <v>9</v>
      </c>
      <c r="AS307" s="4" t="str">
        <f>IFERROR(VLOOKUP(Table3[[#This Row],[Station '#]], $AV$3:$AW$150,2,FALSE),"")</f>
        <v/>
      </c>
    </row>
    <row r="308" spans="1:45" x14ac:dyDescent="0.3">
      <c r="A308" s="69" t="s">
        <v>197</v>
      </c>
      <c r="B308" s="2" t="s">
        <v>31</v>
      </c>
      <c r="C308" s="1">
        <v>498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2900</v>
      </c>
      <c r="Q308" s="2">
        <v>3400</v>
      </c>
      <c r="R308" s="1">
        <v>3300</v>
      </c>
      <c r="S308" s="1">
        <v>3200</v>
      </c>
      <c r="T308" s="1">
        <v>3300</v>
      </c>
      <c r="U308" s="1">
        <v>2900</v>
      </c>
      <c r="V308" s="1">
        <v>3100</v>
      </c>
      <c r="W308" s="1">
        <v>3200</v>
      </c>
      <c r="X308" s="1">
        <v>3800</v>
      </c>
      <c r="Y308" s="1">
        <v>3900</v>
      </c>
      <c r="Z308" s="1">
        <v>4500</v>
      </c>
      <c r="AA308" s="1">
        <v>1700</v>
      </c>
      <c r="AB308" s="1">
        <v>3900</v>
      </c>
      <c r="AC308" s="1">
        <v>3300</v>
      </c>
      <c r="AD308" s="1">
        <v>3600</v>
      </c>
      <c r="AE308" s="1" t="s">
        <v>9</v>
      </c>
      <c r="AF308" s="1">
        <v>3600</v>
      </c>
      <c r="AG308" s="1"/>
      <c r="AH308" s="1">
        <v>4500</v>
      </c>
      <c r="AI308" s="1"/>
      <c r="AJ308" s="1">
        <v>4700</v>
      </c>
      <c r="AK308" s="1"/>
      <c r="AL308" s="1">
        <v>4800</v>
      </c>
      <c r="AM308" s="1"/>
      <c r="AN308" s="1"/>
      <c r="AO308" s="1"/>
      <c r="AP308" s="70">
        <v>3400</v>
      </c>
      <c r="AQ308" s="181" t="s">
        <v>9</v>
      </c>
      <c r="AS308" s="4" t="str">
        <f>IFERROR(VLOOKUP(Table3[[#This Row],[Station '#]], $AV$3:$AW$150,2,FALSE),"")</f>
        <v/>
      </c>
    </row>
    <row r="309" spans="1:45" x14ac:dyDescent="0.3">
      <c r="A309" s="69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 t="s">
        <v>7</v>
      </c>
      <c r="T309" s="1" t="s">
        <v>9</v>
      </c>
      <c r="U309" s="1" t="s">
        <v>7</v>
      </c>
      <c r="V309" s="1" t="s">
        <v>9</v>
      </c>
      <c r="W309" s="1"/>
      <c r="X309" s="1"/>
      <c r="Y309" s="1"/>
      <c r="Z309" s="1"/>
      <c r="AA309" s="1"/>
      <c r="AB309" s="1"/>
      <c r="AC309" s="1"/>
      <c r="AD309" s="1"/>
      <c r="AE309" s="1" t="s">
        <v>9</v>
      </c>
      <c r="AF309" s="1" t="s">
        <v>9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70" t="s">
        <v>9</v>
      </c>
      <c r="AQ309" s="181" t="s">
        <v>9</v>
      </c>
      <c r="AS309" s="4" t="str">
        <f>IFERROR(VLOOKUP(Table3[[#This Row],[Station '#]], $AV$3:$AW$150,2,FALSE),"")</f>
        <v/>
      </c>
    </row>
    <row r="310" spans="1:45" x14ac:dyDescent="0.3">
      <c r="A310" s="69" t="s">
        <v>199</v>
      </c>
      <c r="B310" s="2" t="s">
        <v>200</v>
      </c>
      <c r="C310" s="1">
        <v>308</v>
      </c>
      <c r="D310" s="2"/>
      <c r="E310" s="2"/>
      <c r="F310" s="2"/>
      <c r="G310" s="2"/>
      <c r="H310" s="2"/>
      <c r="I310" s="2">
        <v>3200</v>
      </c>
      <c r="J310" s="2">
        <v>3400</v>
      </c>
      <c r="K310" s="2">
        <v>2600</v>
      </c>
      <c r="L310" s="2">
        <v>4000</v>
      </c>
      <c r="M310" s="2">
        <v>3500</v>
      </c>
      <c r="N310" s="2">
        <v>2800</v>
      </c>
      <c r="O310" s="2">
        <v>3200</v>
      </c>
      <c r="P310" s="2">
        <v>3500</v>
      </c>
      <c r="Q310" s="2">
        <v>3700</v>
      </c>
      <c r="R310" s="1">
        <v>4100</v>
      </c>
      <c r="S310" s="1">
        <v>3600</v>
      </c>
      <c r="T310" s="1">
        <v>3400</v>
      </c>
      <c r="U310" s="1">
        <v>3300</v>
      </c>
      <c r="V310" s="1">
        <v>3800</v>
      </c>
      <c r="W310" s="1">
        <v>3900</v>
      </c>
      <c r="X310" s="1">
        <v>4000</v>
      </c>
      <c r="Y310" s="1">
        <v>4000</v>
      </c>
      <c r="Z310" s="1">
        <v>3600</v>
      </c>
      <c r="AA310" s="1">
        <v>1500</v>
      </c>
      <c r="AB310" s="1">
        <v>4300</v>
      </c>
      <c r="AC310" s="1">
        <v>3900</v>
      </c>
      <c r="AD310" s="1">
        <v>3400</v>
      </c>
      <c r="AE310" s="1" t="s">
        <v>9</v>
      </c>
      <c r="AF310" s="1">
        <v>4300</v>
      </c>
      <c r="AG310" s="1"/>
      <c r="AH310" s="1">
        <v>5300</v>
      </c>
      <c r="AI310" s="1"/>
      <c r="AJ310" s="1">
        <v>4500</v>
      </c>
      <c r="AK310" s="1"/>
      <c r="AL310" s="1">
        <v>4900</v>
      </c>
      <c r="AM310" s="1"/>
      <c r="AN310" s="1"/>
      <c r="AO310" s="1"/>
      <c r="AP310" s="70">
        <v>3800</v>
      </c>
      <c r="AQ310" s="181" t="s">
        <v>9</v>
      </c>
      <c r="AS310" s="4" t="str">
        <f>IFERROR(VLOOKUP(Table3[[#This Row],[Station '#]], $AV$3:$AW$150,2,FALSE),"")</f>
        <v/>
      </c>
    </row>
    <row r="311" spans="1:45" ht="16.5" hidden="1" customHeight="1" x14ac:dyDescent="0.3">
      <c r="A311" s="69" t="s">
        <v>199</v>
      </c>
      <c r="B311" s="2" t="s">
        <v>159</v>
      </c>
      <c r="C311" s="1">
        <v>307</v>
      </c>
      <c r="D311" s="2"/>
      <c r="E311" s="2"/>
      <c r="F311" s="2"/>
      <c r="G311" s="2"/>
      <c r="H311" s="2"/>
      <c r="I311" s="2">
        <v>1600</v>
      </c>
      <c r="J311" s="2">
        <v>1800</v>
      </c>
      <c r="K311" s="2">
        <v>2000</v>
      </c>
      <c r="L311" s="2">
        <v>2300</v>
      </c>
      <c r="M311" s="2">
        <v>2200</v>
      </c>
      <c r="N311" s="2">
        <v>2500</v>
      </c>
      <c r="O311" s="2">
        <v>1900</v>
      </c>
      <c r="P311" s="2">
        <v>1600</v>
      </c>
      <c r="Q311" s="2">
        <v>1600</v>
      </c>
      <c r="R311" s="1">
        <v>3000</v>
      </c>
      <c r="S311" s="1">
        <v>2500</v>
      </c>
      <c r="T311" s="1">
        <v>2100</v>
      </c>
      <c r="U311" s="1">
        <v>2000</v>
      </c>
      <c r="V311" s="1">
        <v>2000</v>
      </c>
      <c r="W311" s="1">
        <v>2100</v>
      </c>
      <c r="X311" s="1">
        <v>2500</v>
      </c>
      <c r="Y311" s="1">
        <v>2100</v>
      </c>
      <c r="Z311" s="1">
        <v>2600</v>
      </c>
      <c r="AA311" s="1">
        <v>1100</v>
      </c>
      <c r="AB311" s="1">
        <v>1900</v>
      </c>
      <c r="AC311" s="1">
        <v>1900</v>
      </c>
      <c r="AD311" s="1"/>
      <c r="AE311" s="1" t="s">
        <v>9</v>
      </c>
      <c r="AF311" s="1" t="s">
        <v>9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70" t="s">
        <v>9</v>
      </c>
      <c r="AQ311" s="181" t="s">
        <v>9</v>
      </c>
      <c r="AS311" s="4" t="str">
        <f>IFERROR(VLOOKUP(Table3[[#This Row],[Station '#]], $AV$3:$AW$150,2,FALSE),"")</f>
        <v/>
      </c>
    </row>
    <row r="312" spans="1:45" x14ac:dyDescent="0.3">
      <c r="A312" s="69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70" t="s">
        <v>9</v>
      </c>
      <c r="AQ312" s="181" t="s">
        <v>9</v>
      </c>
      <c r="AS312" s="4" t="str">
        <f>IFERROR(VLOOKUP(Table3[[#This Row],[Station '#]], $AV$3:$AW$150,2,FALSE),"")</f>
        <v/>
      </c>
    </row>
    <row r="313" spans="1:45" ht="16.5" hidden="1" customHeight="1" x14ac:dyDescent="0.3">
      <c r="A313" s="69" t="s">
        <v>431</v>
      </c>
      <c r="B313" s="2" t="s">
        <v>93</v>
      </c>
      <c r="C313" s="1">
        <v>208</v>
      </c>
      <c r="D313" s="2"/>
      <c r="E313" s="2"/>
      <c r="F313" s="2"/>
      <c r="G313" s="2"/>
      <c r="H313" s="2"/>
      <c r="I313" s="2">
        <v>14700</v>
      </c>
      <c r="J313" s="2">
        <v>15200</v>
      </c>
      <c r="K313" s="2">
        <v>14000</v>
      </c>
      <c r="L313" s="2">
        <v>14000</v>
      </c>
      <c r="M313" s="2">
        <v>13900</v>
      </c>
      <c r="N313" s="2">
        <v>14100</v>
      </c>
      <c r="O313" s="2">
        <v>16000</v>
      </c>
      <c r="P313" s="2">
        <v>18300</v>
      </c>
      <c r="Q313" s="2">
        <v>17500</v>
      </c>
      <c r="R313" s="1">
        <v>19400</v>
      </c>
      <c r="S313" s="1">
        <v>16300</v>
      </c>
      <c r="T313" s="1">
        <v>16000</v>
      </c>
      <c r="U313" s="1">
        <v>20300</v>
      </c>
      <c r="V313" s="1">
        <v>22400</v>
      </c>
      <c r="W313" s="1">
        <v>27100</v>
      </c>
      <c r="X313" s="1">
        <v>28600</v>
      </c>
      <c r="Y313" s="1">
        <v>29200</v>
      </c>
      <c r="Z313" s="1">
        <v>37600</v>
      </c>
      <c r="AA313" s="1"/>
      <c r="AB313" s="1">
        <v>20200</v>
      </c>
      <c r="AC313" s="1"/>
      <c r="AD313" s="1"/>
      <c r="AE313" s="1" t="s">
        <v>9</v>
      </c>
      <c r="AF313" s="1" t="s">
        <v>9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70" t="s">
        <v>9</v>
      </c>
      <c r="AQ313" s="181" t="s">
        <v>9</v>
      </c>
      <c r="AS313" s="4" t="str">
        <f>IFERROR(VLOOKUP(Table3[[#This Row],[Station '#]], $AV$3:$AW$150,2,FALSE),"")</f>
        <v/>
      </c>
    </row>
    <row r="314" spans="1:45" ht="16.5" hidden="1" customHeight="1" x14ac:dyDescent="0.3">
      <c r="A314" s="69" t="s">
        <v>431</v>
      </c>
      <c r="B314" s="2" t="s">
        <v>217</v>
      </c>
      <c r="C314" s="1">
        <v>211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>
        <v>12600</v>
      </c>
      <c r="P314" s="2">
        <v>13300</v>
      </c>
      <c r="Q314" s="2">
        <v>12700</v>
      </c>
      <c r="R314" s="1">
        <v>13600</v>
      </c>
      <c r="S314" s="1">
        <v>12200</v>
      </c>
      <c r="T314" s="1">
        <v>10200</v>
      </c>
      <c r="U314" s="1">
        <v>11200</v>
      </c>
      <c r="V314" s="1">
        <v>17300</v>
      </c>
      <c r="W314" s="1">
        <v>21900</v>
      </c>
      <c r="X314" s="1">
        <v>23600</v>
      </c>
      <c r="Y314" s="1">
        <v>26400</v>
      </c>
      <c r="Z314" s="1">
        <v>35300</v>
      </c>
      <c r="AA314" s="1"/>
      <c r="AB314" s="1"/>
      <c r="AC314" s="1"/>
      <c r="AD314" s="1"/>
      <c r="AE314" s="1" t="s">
        <v>9</v>
      </c>
      <c r="AF314" s="1" t="s">
        <v>9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70" t="s">
        <v>9</v>
      </c>
      <c r="AQ314" s="181" t="s">
        <v>9</v>
      </c>
      <c r="AS314" s="4" t="str">
        <f>IFERROR(VLOOKUP(Table3[[#This Row],[Station '#]], $AV$3:$AW$150,2,FALSE),"")</f>
        <v/>
      </c>
    </row>
    <row r="315" spans="1:45" x14ac:dyDescent="0.3">
      <c r="A315" s="69" t="s">
        <v>431</v>
      </c>
      <c r="B315" s="2" t="s">
        <v>452</v>
      </c>
      <c r="C315" s="1">
        <v>84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>
        <v>28500</v>
      </c>
      <c r="AI315" s="1">
        <v>26800</v>
      </c>
      <c r="AJ315" s="1">
        <v>27600</v>
      </c>
      <c r="AK315" s="1">
        <v>28300</v>
      </c>
      <c r="AL315" s="1">
        <v>29100</v>
      </c>
      <c r="AM315" s="1">
        <v>27000</v>
      </c>
      <c r="AN315" s="1">
        <v>29800</v>
      </c>
      <c r="AO315" s="1"/>
      <c r="AP315" s="70" t="s">
        <v>9</v>
      </c>
      <c r="AQ315" s="181">
        <v>28200</v>
      </c>
      <c r="AS315" s="4">
        <f>IFERROR(VLOOKUP(Table3[[#This Row],[Station '#]], $AV$3:$AW$150,2,FALSE),"")</f>
        <v>28200</v>
      </c>
    </row>
    <row r="316" spans="1:45" ht="16.5" hidden="1" customHeight="1" x14ac:dyDescent="0.3">
      <c r="A316" s="69" t="s">
        <v>431</v>
      </c>
      <c r="B316" s="2" t="s">
        <v>218</v>
      </c>
      <c r="C316" s="1">
        <v>214</v>
      </c>
      <c r="D316" s="2">
        <v>12200</v>
      </c>
      <c r="E316" s="2">
        <v>12400</v>
      </c>
      <c r="F316" s="2">
        <v>12400</v>
      </c>
      <c r="G316" s="2">
        <v>19300</v>
      </c>
      <c r="H316" s="2">
        <v>25100</v>
      </c>
      <c r="I316" s="2">
        <v>19200</v>
      </c>
      <c r="J316" s="2">
        <v>18500</v>
      </c>
      <c r="K316" s="2">
        <v>18700</v>
      </c>
      <c r="L316" s="2">
        <v>17100</v>
      </c>
      <c r="M316" s="2">
        <v>18200</v>
      </c>
      <c r="N316" s="2">
        <v>17800</v>
      </c>
      <c r="O316" s="2">
        <v>18700</v>
      </c>
      <c r="P316" s="2">
        <v>19100</v>
      </c>
      <c r="Q316" s="2">
        <v>18600</v>
      </c>
      <c r="R316" s="1">
        <v>21600</v>
      </c>
      <c r="S316" s="1">
        <v>20900</v>
      </c>
      <c r="T316" s="1">
        <v>20100</v>
      </c>
      <c r="U316" s="1">
        <v>20500</v>
      </c>
      <c r="V316" s="1" t="s">
        <v>22</v>
      </c>
      <c r="W316" s="1">
        <v>27800</v>
      </c>
      <c r="X316" s="1">
        <v>35000</v>
      </c>
      <c r="Y316" s="1">
        <v>38700</v>
      </c>
      <c r="Z316" s="1">
        <v>38400</v>
      </c>
      <c r="AA316" s="1">
        <v>30400</v>
      </c>
      <c r="AB316" s="1">
        <v>27600</v>
      </c>
      <c r="AC316" s="1">
        <v>33300</v>
      </c>
      <c r="AD316" s="1"/>
      <c r="AE316" s="1" t="s">
        <v>9</v>
      </c>
      <c r="AF316" s="1" t="s">
        <v>9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70" t="s">
        <v>9</v>
      </c>
      <c r="AQ316" s="181" t="s">
        <v>9</v>
      </c>
      <c r="AS316" s="4" t="str">
        <f>IFERROR(VLOOKUP(Table3[[#This Row],[Station '#]], $AV$3:$AW$150,2,FALSE),"")</f>
        <v/>
      </c>
    </row>
    <row r="317" spans="1:45" x14ac:dyDescent="0.3">
      <c r="A317" s="69" t="s">
        <v>431</v>
      </c>
      <c r="B317" s="2" t="s">
        <v>18</v>
      </c>
      <c r="C317" s="1">
        <v>20</v>
      </c>
      <c r="D317" s="2"/>
      <c r="E317" s="2"/>
      <c r="F317" s="2"/>
      <c r="G317" s="2"/>
      <c r="H317" s="2"/>
      <c r="I317" s="2">
        <v>15700</v>
      </c>
      <c r="J317" s="2">
        <v>14000</v>
      </c>
      <c r="K317" s="2">
        <v>14300</v>
      </c>
      <c r="L317" s="2">
        <v>13400</v>
      </c>
      <c r="M317" s="2">
        <v>14900</v>
      </c>
      <c r="N317" s="2">
        <v>15200</v>
      </c>
      <c r="O317" s="2">
        <v>15700</v>
      </c>
      <c r="P317" s="2">
        <v>16000</v>
      </c>
      <c r="Q317" s="2">
        <v>17000</v>
      </c>
      <c r="R317" s="1">
        <v>17900</v>
      </c>
      <c r="S317" s="1">
        <v>17100</v>
      </c>
      <c r="T317" s="1">
        <v>17500</v>
      </c>
      <c r="U317" s="1">
        <v>18500</v>
      </c>
      <c r="V317" s="1" t="s">
        <v>22</v>
      </c>
      <c r="W317" s="1">
        <v>27300</v>
      </c>
      <c r="X317" s="1">
        <v>31900</v>
      </c>
      <c r="Y317" s="1">
        <v>35300</v>
      </c>
      <c r="Z317" s="1">
        <v>35100</v>
      </c>
      <c r="AA317" s="1">
        <v>31300</v>
      </c>
      <c r="AB317" s="1">
        <v>29400</v>
      </c>
      <c r="AC317" s="1">
        <v>31900</v>
      </c>
      <c r="AD317" s="1"/>
      <c r="AE317" s="1" t="s">
        <v>9</v>
      </c>
      <c r="AF317" s="1">
        <v>32100</v>
      </c>
      <c r="AG317" s="1">
        <v>35100</v>
      </c>
      <c r="AH317" s="1">
        <v>38600</v>
      </c>
      <c r="AI317" s="1">
        <v>41100</v>
      </c>
      <c r="AJ317" s="1">
        <v>42200</v>
      </c>
      <c r="AK317" s="1">
        <v>43600</v>
      </c>
      <c r="AL317" s="1">
        <v>44400</v>
      </c>
      <c r="AM317" s="1">
        <v>40700</v>
      </c>
      <c r="AN317" s="1">
        <v>47100</v>
      </c>
      <c r="AO317" s="1">
        <v>51400</v>
      </c>
      <c r="AP317" s="70">
        <v>53300</v>
      </c>
      <c r="AQ317" s="181">
        <v>54100</v>
      </c>
      <c r="AS317" s="4">
        <f>IFERROR(VLOOKUP(Table3[[#This Row],[Station '#]], $AV$3:$AW$150,2,FALSE),"")</f>
        <v>54100</v>
      </c>
    </row>
    <row r="318" spans="1:45" x14ac:dyDescent="0.3">
      <c r="A318" s="69" t="s">
        <v>431</v>
      </c>
      <c r="B318" s="2" t="s">
        <v>216</v>
      </c>
      <c r="C318" s="1">
        <v>68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>
        <v>29200</v>
      </c>
      <c r="AG318" s="1">
        <v>32200</v>
      </c>
      <c r="AH318" s="1">
        <v>35100</v>
      </c>
      <c r="AI318" s="1">
        <v>37800</v>
      </c>
      <c r="AJ318" s="1">
        <v>39400</v>
      </c>
      <c r="AK318" s="1">
        <v>40300</v>
      </c>
      <c r="AL318" s="1">
        <v>41200</v>
      </c>
      <c r="AM318" s="1">
        <v>38600</v>
      </c>
      <c r="AN318" s="1">
        <v>42600</v>
      </c>
      <c r="AO318" s="1">
        <v>45000</v>
      </c>
      <c r="AP318" s="70">
        <v>52100</v>
      </c>
      <c r="AQ318" s="181"/>
      <c r="AS318" s="4">
        <f>IFERROR(VLOOKUP(Table3[[#This Row],[Station '#]], $AV$3:$AW$150,2,FALSE),"")</f>
        <v>0</v>
      </c>
    </row>
    <row r="319" spans="1:45" x14ac:dyDescent="0.3">
      <c r="A319" s="69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 t="s">
        <v>7</v>
      </c>
      <c r="T319" s="1" t="s">
        <v>9</v>
      </c>
      <c r="U319" s="1" t="s">
        <v>7</v>
      </c>
      <c r="V319" s="1" t="s">
        <v>9</v>
      </c>
      <c r="W319" s="1"/>
      <c r="X319" s="1"/>
      <c r="Y319" s="1"/>
      <c r="Z319" s="1"/>
      <c r="AA319" s="1"/>
      <c r="AB319" s="1"/>
      <c r="AC319" s="1"/>
      <c r="AD319" s="1"/>
      <c r="AE319" s="1" t="s">
        <v>9</v>
      </c>
      <c r="AF319" s="1" t="s">
        <v>9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70" t="s">
        <v>9</v>
      </c>
      <c r="AQ319" s="181" t="s">
        <v>9</v>
      </c>
      <c r="AS319" s="4" t="str">
        <f>IFERROR(VLOOKUP(Table3[[#This Row],[Station '#]], $AV$3:$AW$150,2,FALSE),"")</f>
        <v/>
      </c>
    </row>
    <row r="320" spans="1:45" x14ac:dyDescent="0.3">
      <c r="A320" s="69" t="s">
        <v>201</v>
      </c>
      <c r="B320" s="2" t="s">
        <v>32</v>
      </c>
      <c r="C320" s="1">
        <v>309</v>
      </c>
      <c r="D320" s="2"/>
      <c r="E320" s="2"/>
      <c r="F320" s="2"/>
      <c r="G320" s="2"/>
      <c r="H320" s="2"/>
      <c r="I320" s="2">
        <v>6900</v>
      </c>
      <c r="J320" s="2">
        <v>6900</v>
      </c>
      <c r="K320" s="2">
        <v>7600</v>
      </c>
      <c r="L320" s="2">
        <v>7800</v>
      </c>
      <c r="M320" s="2">
        <v>7000</v>
      </c>
      <c r="N320" s="2">
        <v>7400</v>
      </c>
      <c r="O320" s="2">
        <v>7100</v>
      </c>
      <c r="P320" s="2">
        <v>7300</v>
      </c>
      <c r="Q320" s="2">
        <v>8100</v>
      </c>
      <c r="R320" s="1">
        <v>7300</v>
      </c>
      <c r="S320" s="1">
        <v>7300</v>
      </c>
      <c r="T320" s="1">
        <v>6600</v>
      </c>
      <c r="U320" s="1">
        <v>6500</v>
      </c>
      <c r="V320" s="1">
        <v>6600</v>
      </c>
      <c r="W320" s="1">
        <v>8200</v>
      </c>
      <c r="X320" s="1">
        <v>7200</v>
      </c>
      <c r="Y320" s="1">
        <v>6900</v>
      </c>
      <c r="Z320" s="1">
        <v>6600</v>
      </c>
      <c r="AA320" s="1">
        <v>5600</v>
      </c>
      <c r="AB320" s="1">
        <v>5200</v>
      </c>
      <c r="AC320" s="1"/>
      <c r="AD320" s="1">
        <v>5900</v>
      </c>
      <c r="AE320" s="1" t="s">
        <v>9</v>
      </c>
      <c r="AF320" s="1">
        <v>5500</v>
      </c>
      <c r="AG320" s="1"/>
      <c r="AH320" s="1">
        <v>5900</v>
      </c>
      <c r="AI320" s="1"/>
      <c r="AJ320" s="1">
        <v>6500</v>
      </c>
      <c r="AK320" s="1"/>
      <c r="AL320" s="75"/>
      <c r="AM320" s="1"/>
      <c r="AN320" s="1"/>
      <c r="AO320" s="1"/>
      <c r="AP320" s="70">
        <v>6000</v>
      </c>
      <c r="AQ320" s="181" t="s">
        <v>9</v>
      </c>
      <c r="AS320" s="4" t="str">
        <f>IFERROR(VLOOKUP(Table3[[#This Row],[Station '#]], $AV$3:$AW$150,2,FALSE),"")</f>
        <v/>
      </c>
    </row>
    <row r="321" spans="1:45" x14ac:dyDescent="0.3">
      <c r="A321" s="69"/>
      <c r="B321" s="2"/>
      <c r="C321" s="1"/>
      <c r="D321" s="2"/>
      <c r="E321" s="2"/>
      <c r="F321" s="2"/>
      <c r="G321" s="2"/>
      <c r="H321" s="2"/>
      <c r="I321" s="2" t="s">
        <v>9</v>
      </c>
      <c r="J321" s="2" t="s">
        <v>9</v>
      </c>
      <c r="K321" s="2" t="s">
        <v>9</v>
      </c>
      <c r="L321" s="2"/>
      <c r="M321" s="2"/>
      <c r="N321" s="2"/>
      <c r="O321" s="2"/>
      <c r="P321" s="2"/>
      <c r="Q321" s="2"/>
      <c r="R321" s="1"/>
      <c r="S321" s="1" t="s">
        <v>7</v>
      </c>
      <c r="T321" s="1" t="s">
        <v>9</v>
      </c>
      <c r="U321" s="1" t="s">
        <v>7</v>
      </c>
      <c r="V321" s="1" t="s">
        <v>9</v>
      </c>
      <c r="W321" s="1"/>
      <c r="X321" s="1"/>
      <c r="Y321" s="1"/>
      <c r="Z321" s="1"/>
      <c r="AA321" s="1"/>
      <c r="AB321" s="1"/>
      <c r="AC321" s="1"/>
      <c r="AD321" s="1"/>
      <c r="AE321" s="1" t="s">
        <v>9</v>
      </c>
      <c r="AF321" s="1" t="s">
        <v>9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70" t="s">
        <v>9</v>
      </c>
      <c r="AQ321" s="181" t="s">
        <v>9</v>
      </c>
      <c r="AS321" s="4" t="str">
        <f>IFERROR(VLOOKUP(Table3[[#This Row],[Station '#]], $AV$3:$AW$150,2,FALSE),"")</f>
        <v/>
      </c>
    </row>
    <row r="322" spans="1:45" x14ac:dyDescent="0.3">
      <c r="A322" s="69" t="s">
        <v>202</v>
      </c>
      <c r="B322" s="2" t="s">
        <v>203</v>
      </c>
      <c r="C322" s="1">
        <v>310</v>
      </c>
      <c r="D322" s="2">
        <v>11100</v>
      </c>
      <c r="E322" s="2">
        <v>10400</v>
      </c>
      <c r="F322" s="2">
        <v>10500</v>
      </c>
      <c r="G322" s="2">
        <v>11100</v>
      </c>
      <c r="H322" s="2">
        <v>13100</v>
      </c>
      <c r="I322" s="2">
        <v>13500</v>
      </c>
      <c r="J322" s="2">
        <v>14500</v>
      </c>
      <c r="K322" s="2">
        <v>15900</v>
      </c>
      <c r="L322" s="2">
        <v>15500</v>
      </c>
      <c r="M322" s="2">
        <v>17200</v>
      </c>
      <c r="N322" s="2">
        <v>17700</v>
      </c>
      <c r="O322" s="2">
        <v>18200</v>
      </c>
      <c r="P322" s="2">
        <v>16900</v>
      </c>
      <c r="Q322" s="2">
        <v>15500</v>
      </c>
      <c r="R322" s="1">
        <v>22100</v>
      </c>
      <c r="S322" s="1">
        <v>23600</v>
      </c>
      <c r="T322" s="1">
        <v>21800</v>
      </c>
      <c r="U322" s="1">
        <v>25900</v>
      </c>
      <c r="V322" s="1">
        <v>26300</v>
      </c>
      <c r="W322" s="1">
        <v>33000</v>
      </c>
      <c r="X322" s="1">
        <v>40200</v>
      </c>
      <c r="Y322" s="1">
        <v>41200</v>
      </c>
      <c r="Z322" s="1">
        <v>44900</v>
      </c>
      <c r="AA322" s="1">
        <v>32500</v>
      </c>
      <c r="AB322" s="1">
        <v>46500</v>
      </c>
      <c r="AC322" s="1">
        <v>38300</v>
      </c>
      <c r="AD322" s="1"/>
      <c r="AE322" s="1" t="s">
        <v>9</v>
      </c>
      <c r="AF322" s="1">
        <v>38100</v>
      </c>
      <c r="AG322" s="1">
        <v>42800</v>
      </c>
      <c r="AH322" s="1"/>
      <c r="AI322" s="1">
        <v>49500</v>
      </c>
      <c r="AJ322" s="1"/>
      <c r="AK322" s="1">
        <v>44800</v>
      </c>
      <c r="AL322" s="1"/>
      <c r="AM322" s="1"/>
      <c r="AN322" s="1"/>
      <c r="AO322" s="1">
        <v>51600</v>
      </c>
      <c r="AP322" s="70" t="s">
        <v>9</v>
      </c>
      <c r="AQ322" s="181">
        <v>57100</v>
      </c>
      <c r="AS322" s="4">
        <f>IFERROR(VLOOKUP(Table3[[#This Row],[Station '#]], $AV$3:$AW$150,2,FALSE),"")</f>
        <v>57100</v>
      </c>
    </row>
    <row r="323" spans="1:45" x14ac:dyDescent="0.3">
      <c r="A323" s="69" t="s">
        <v>202</v>
      </c>
      <c r="B323" s="2" t="s">
        <v>204</v>
      </c>
      <c r="C323" s="1">
        <v>22</v>
      </c>
      <c r="D323" s="2"/>
      <c r="E323" s="2"/>
      <c r="F323" s="2"/>
      <c r="G323" s="2"/>
      <c r="H323" s="2"/>
      <c r="I323" s="2">
        <v>11600</v>
      </c>
      <c r="J323" s="2">
        <v>13000</v>
      </c>
      <c r="K323" s="2">
        <v>13400</v>
      </c>
      <c r="L323" s="2">
        <v>13000</v>
      </c>
      <c r="M323" s="2">
        <v>15100</v>
      </c>
      <c r="N323" s="2">
        <v>15400</v>
      </c>
      <c r="O323" s="2">
        <v>16400</v>
      </c>
      <c r="P323" s="2">
        <v>15500</v>
      </c>
      <c r="Q323" s="2">
        <v>14000</v>
      </c>
      <c r="R323" s="1">
        <v>20100</v>
      </c>
      <c r="S323" s="1">
        <v>20900</v>
      </c>
      <c r="T323" s="1">
        <v>21400</v>
      </c>
      <c r="U323" s="1">
        <v>21900</v>
      </c>
      <c r="V323" s="1">
        <v>20600</v>
      </c>
      <c r="W323" s="1">
        <v>23300</v>
      </c>
      <c r="X323" s="1">
        <v>26800</v>
      </c>
      <c r="Y323" s="1">
        <v>23500</v>
      </c>
      <c r="Z323" s="1">
        <v>21800</v>
      </c>
      <c r="AA323" s="1">
        <v>21300</v>
      </c>
      <c r="AB323" s="1">
        <v>28600</v>
      </c>
      <c r="AC323" s="1">
        <v>28600</v>
      </c>
      <c r="AD323" s="1">
        <v>28600</v>
      </c>
      <c r="AE323" s="1">
        <v>33800</v>
      </c>
      <c r="AF323" s="1">
        <v>31000</v>
      </c>
      <c r="AG323" s="1">
        <v>33500</v>
      </c>
      <c r="AH323" s="1">
        <v>35300</v>
      </c>
      <c r="AI323" s="1">
        <v>37400</v>
      </c>
      <c r="AJ323" s="1">
        <v>37900</v>
      </c>
      <c r="AK323" s="1">
        <v>41300</v>
      </c>
      <c r="AL323" s="1">
        <v>41000</v>
      </c>
      <c r="AM323" s="1">
        <v>36500</v>
      </c>
      <c r="AN323" s="1">
        <v>39300</v>
      </c>
      <c r="AO323" s="1">
        <v>39700</v>
      </c>
      <c r="AP323" s="70">
        <v>43100</v>
      </c>
      <c r="AQ323" s="181">
        <v>42800</v>
      </c>
      <c r="AS323" s="4">
        <f>IFERROR(VLOOKUP(Table3[[#This Row],[Station '#]], $AV$3:$AW$150,2,FALSE),"")</f>
        <v>42800</v>
      </c>
    </row>
    <row r="324" spans="1:45" ht="16.5" hidden="1" customHeight="1" x14ac:dyDescent="0.3">
      <c r="A324" s="69" t="s">
        <v>202</v>
      </c>
      <c r="B324" s="2" t="s">
        <v>418</v>
      </c>
      <c r="C324" s="1">
        <v>302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>
        <v>33500</v>
      </c>
      <c r="AD324" s="1"/>
      <c r="AE324" s="1" t="s">
        <v>9</v>
      </c>
      <c r="AF324" s="1" t="s">
        <v>9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70" t="s">
        <v>9</v>
      </c>
      <c r="AQ324" s="181" t="s">
        <v>9</v>
      </c>
      <c r="AS324" s="4" t="str">
        <f>IFERROR(VLOOKUP(Table3[[#This Row],[Station '#]], $AV$3:$AW$150,2,FALSE),"")</f>
        <v/>
      </c>
    </row>
    <row r="325" spans="1:45" x14ac:dyDescent="0.3">
      <c r="A325" s="69" t="s">
        <v>202</v>
      </c>
      <c r="B325" s="2" t="s">
        <v>205</v>
      </c>
      <c r="C325" s="1">
        <v>312</v>
      </c>
      <c r="D325" s="2"/>
      <c r="E325" s="2"/>
      <c r="F325" s="2"/>
      <c r="G325" s="2"/>
      <c r="H325" s="2"/>
      <c r="I325" s="2">
        <v>16300</v>
      </c>
      <c r="J325" s="2">
        <v>16600</v>
      </c>
      <c r="K325" s="2">
        <v>17700</v>
      </c>
      <c r="L325" s="2">
        <v>19200</v>
      </c>
      <c r="M325" s="2">
        <v>15800</v>
      </c>
      <c r="N325" s="2">
        <v>18600</v>
      </c>
      <c r="O325" s="2">
        <v>19500</v>
      </c>
      <c r="P325" s="2">
        <v>17800</v>
      </c>
      <c r="Q325" s="2">
        <v>14500</v>
      </c>
      <c r="R325" s="1">
        <v>21500</v>
      </c>
      <c r="S325" s="1">
        <v>22900</v>
      </c>
      <c r="T325" s="1">
        <v>23700</v>
      </c>
      <c r="U325" s="1">
        <v>25600</v>
      </c>
      <c r="V325" s="1">
        <v>25800</v>
      </c>
      <c r="W325" s="1">
        <v>30600</v>
      </c>
      <c r="X325" s="1">
        <v>38500</v>
      </c>
      <c r="Y325" s="1">
        <v>36600</v>
      </c>
      <c r="Z325" s="1">
        <v>37300</v>
      </c>
      <c r="AA325" s="1">
        <v>28100</v>
      </c>
      <c r="AB325" s="1">
        <v>30700</v>
      </c>
      <c r="AC325" s="1">
        <v>32600</v>
      </c>
      <c r="AD325" s="1">
        <v>32300</v>
      </c>
      <c r="AE325" s="1" t="s">
        <v>9</v>
      </c>
      <c r="AF325" s="1">
        <v>29500</v>
      </c>
      <c r="AG325" s="1"/>
      <c r="AH325" s="1">
        <v>33100</v>
      </c>
      <c r="AI325" s="1"/>
      <c r="AJ325" s="1">
        <v>32600</v>
      </c>
      <c r="AK325" s="1"/>
      <c r="AL325" s="1">
        <v>43300</v>
      </c>
      <c r="AM325" s="1"/>
      <c r="AN325" s="1">
        <v>45000</v>
      </c>
      <c r="AO325" s="1"/>
      <c r="AP325" s="70">
        <v>41100</v>
      </c>
      <c r="AQ325" s="181" t="s">
        <v>9</v>
      </c>
      <c r="AS325" s="4" t="str">
        <f>IFERROR(VLOOKUP(Table3[[#This Row],[Station '#]], $AV$3:$AW$150,2,FALSE),"")</f>
        <v/>
      </c>
    </row>
    <row r="326" spans="1:45" x14ac:dyDescent="0.3">
      <c r="A326" s="69" t="s">
        <v>202</v>
      </c>
      <c r="B326" s="2" t="s">
        <v>206</v>
      </c>
      <c r="C326" s="1">
        <v>311</v>
      </c>
      <c r="D326" s="2"/>
      <c r="E326" s="2"/>
      <c r="F326" s="2"/>
      <c r="G326" s="2"/>
      <c r="H326" s="2"/>
      <c r="I326" s="2">
        <v>7200</v>
      </c>
      <c r="J326" s="2">
        <v>7800</v>
      </c>
      <c r="K326" s="2">
        <v>7800</v>
      </c>
      <c r="L326" s="2">
        <v>7600</v>
      </c>
      <c r="M326" s="2">
        <v>7700</v>
      </c>
      <c r="N326" s="2">
        <v>7400</v>
      </c>
      <c r="O326" s="2">
        <v>8500</v>
      </c>
      <c r="P326" s="2">
        <v>7100</v>
      </c>
      <c r="Q326" s="2">
        <v>6300</v>
      </c>
      <c r="R326" s="1">
        <v>8800</v>
      </c>
      <c r="S326" s="1">
        <v>8900</v>
      </c>
      <c r="T326" s="1">
        <v>9200</v>
      </c>
      <c r="U326" s="1">
        <v>9400</v>
      </c>
      <c r="V326" s="1">
        <v>10000</v>
      </c>
      <c r="W326" s="1">
        <v>11100</v>
      </c>
      <c r="X326" s="1">
        <v>11700</v>
      </c>
      <c r="Y326" s="1">
        <v>13000</v>
      </c>
      <c r="Z326" s="1">
        <v>12400</v>
      </c>
      <c r="AA326" s="1">
        <v>19400</v>
      </c>
      <c r="AB326" s="1">
        <v>10000</v>
      </c>
      <c r="AC326" s="1">
        <v>10300</v>
      </c>
      <c r="AD326" s="1">
        <v>10500</v>
      </c>
      <c r="AE326" s="1">
        <v>11800</v>
      </c>
      <c r="AF326" s="1">
        <v>10400</v>
      </c>
      <c r="AG326" s="1">
        <v>10900</v>
      </c>
      <c r="AH326" s="1">
        <v>12100</v>
      </c>
      <c r="AI326" s="1">
        <v>12600</v>
      </c>
      <c r="AJ326" s="1">
        <v>12600</v>
      </c>
      <c r="AK326" s="1">
        <v>12800</v>
      </c>
      <c r="AL326" s="75"/>
      <c r="AM326" s="1">
        <v>19300</v>
      </c>
      <c r="AN326" s="1"/>
      <c r="AO326" s="1"/>
      <c r="AP326" s="70" t="s">
        <v>9</v>
      </c>
      <c r="AQ326" s="181">
        <v>14100</v>
      </c>
      <c r="AS326" s="4">
        <f>IFERROR(VLOOKUP(Table3[[#This Row],[Station '#]], $AV$3:$AW$150,2,FALSE),"")</f>
        <v>14100</v>
      </c>
    </row>
    <row r="327" spans="1:45" x14ac:dyDescent="0.3">
      <c r="A327" s="69"/>
      <c r="B327" s="2"/>
      <c r="C327" s="1"/>
      <c r="D327" s="2"/>
      <c r="E327" s="2"/>
      <c r="F327" s="2"/>
      <c r="G327" s="2"/>
      <c r="H327" s="2"/>
      <c r="I327" s="2" t="s">
        <v>9</v>
      </c>
      <c r="J327" s="2" t="s">
        <v>9</v>
      </c>
      <c r="K327" s="2" t="s">
        <v>9</v>
      </c>
      <c r="L327" s="2"/>
      <c r="M327" s="2"/>
      <c r="N327" s="2"/>
      <c r="O327" s="2"/>
      <c r="P327" s="2"/>
      <c r="Q327" s="2"/>
      <c r="R327" s="1"/>
      <c r="S327" s="1" t="s">
        <v>7</v>
      </c>
      <c r="T327" s="1" t="s">
        <v>9</v>
      </c>
      <c r="U327" s="1" t="s">
        <v>7</v>
      </c>
      <c r="V327" s="1" t="s">
        <v>9</v>
      </c>
      <c r="W327" s="1"/>
      <c r="X327" s="1"/>
      <c r="Y327" s="1"/>
      <c r="Z327" s="1"/>
      <c r="AA327" s="1"/>
      <c r="AB327" s="1"/>
      <c r="AC327" s="1"/>
      <c r="AD327" s="1"/>
      <c r="AE327" s="1" t="s">
        <v>9</v>
      </c>
      <c r="AF327" s="1" t="s">
        <v>9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70" t="s">
        <v>9</v>
      </c>
      <c r="AQ327" s="181" t="s">
        <v>9</v>
      </c>
      <c r="AS327" s="4" t="str">
        <f>IFERROR(VLOOKUP(Table3[[#This Row],[Station '#]], $AV$3:$AW$150,2,FALSE),"")</f>
        <v/>
      </c>
    </row>
    <row r="328" spans="1:45" hidden="1" x14ac:dyDescent="0.3">
      <c r="A328" s="69" t="s">
        <v>207</v>
      </c>
      <c r="B328" s="2" t="s">
        <v>36</v>
      </c>
      <c r="C328" s="1">
        <v>313</v>
      </c>
      <c r="D328" s="2"/>
      <c r="E328" s="2"/>
      <c r="F328" s="2"/>
      <c r="G328" s="2"/>
      <c r="H328" s="2"/>
      <c r="I328" s="2">
        <v>4800</v>
      </c>
      <c r="J328" s="2">
        <v>6000</v>
      </c>
      <c r="K328" s="2">
        <v>6400</v>
      </c>
      <c r="L328" s="2">
        <v>5800</v>
      </c>
      <c r="M328" s="2">
        <v>4500</v>
      </c>
      <c r="N328" s="2">
        <v>6100</v>
      </c>
      <c r="O328" s="2">
        <v>6700</v>
      </c>
      <c r="P328" s="2">
        <v>6300</v>
      </c>
      <c r="Q328" s="2">
        <v>6400</v>
      </c>
      <c r="R328" s="1">
        <v>7800</v>
      </c>
      <c r="S328" s="1">
        <v>7200</v>
      </c>
      <c r="T328" s="1">
        <v>7200</v>
      </c>
      <c r="U328" s="1">
        <v>6900</v>
      </c>
      <c r="V328" s="1">
        <v>6700</v>
      </c>
      <c r="W328" s="1">
        <v>6200</v>
      </c>
      <c r="X328" s="1"/>
      <c r="Y328" s="1">
        <v>5900</v>
      </c>
      <c r="Z328" s="1">
        <v>6400</v>
      </c>
      <c r="AA328" s="1">
        <v>7000</v>
      </c>
      <c r="AB328" s="1">
        <v>6500</v>
      </c>
      <c r="AC328" s="1">
        <v>6400</v>
      </c>
      <c r="AD328" s="1"/>
      <c r="AE328" s="1" t="s">
        <v>9</v>
      </c>
      <c r="AF328" s="1" t="s">
        <v>9</v>
      </c>
      <c r="AG328" s="1"/>
      <c r="AH328" s="1">
        <v>10400</v>
      </c>
      <c r="AI328" s="1"/>
      <c r="AJ328" s="1"/>
      <c r="AK328" s="1"/>
      <c r="AL328" s="1"/>
      <c r="AM328" s="1"/>
      <c r="AN328" s="1"/>
      <c r="AO328" s="1"/>
      <c r="AP328" s="70" t="s">
        <v>9</v>
      </c>
      <c r="AQ328" s="181" t="s">
        <v>9</v>
      </c>
      <c r="AS328" s="4" t="str">
        <f>IFERROR(VLOOKUP(Table3[[#This Row],[Station '#]], $AV$3:$AW$150,2,FALSE),"")</f>
        <v/>
      </c>
    </row>
    <row r="329" spans="1:45" ht="16.5" hidden="1" customHeight="1" x14ac:dyDescent="0.3">
      <c r="A329" s="69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 t="s">
        <v>7</v>
      </c>
      <c r="T329" s="1" t="s">
        <v>9</v>
      </c>
      <c r="U329" s="1" t="s">
        <v>7</v>
      </c>
      <c r="V329" s="1" t="s">
        <v>9</v>
      </c>
      <c r="W329" s="1"/>
      <c r="X329" s="1"/>
      <c r="Y329" s="1"/>
      <c r="Z329" s="1"/>
      <c r="AA329" s="1"/>
      <c r="AB329" s="1"/>
      <c r="AC329" s="1"/>
      <c r="AD329" s="1"/>
      <c r="AE329" s="1" t="s">
        <v>9</v>
      </c>
      <c r="AF329" s="1" t="s">
        <v>9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70" t="s">
        <v>9</v>
      </c>
      <c r="AQ329" s="181" t="s">
        <v>9</v>
      </c>
      <c r="AS329" s="4" t="str">
        <f>IFERROR(VLOOKUP(Table3[[#This Row],[Station '#]], $AV$3:$AW$150,2,FALSE),"")</f>
        <v/>
      </c>
    </row>
    <row r="330" spans="1:45" ht="15.75" hidden="1" customHeight="1" x14ac:dyDescent="0.3">
      <c r="A330" s="69" t="s">
        <v>208</v>
      </c>
      <c r="B330" s="2" t="s">
        <v>209</v>
      </c>
      <c r="C330" s="1">
        <v>314</v>
      </c>
      <c r="D330" s="2"/>
      <c r="E330" s="2"/>
      <c r="F330" s="2"/>
      <c r="G330" s="2"/>
      <c r="H330" s="2"/>
      <c r="I330" s="2">
        <v>14800</v>
      </c>
      <c r="J330" s="2">
        <v>13700</v>
      </c>
      <c r="K330" s="2">
        <v>13100</v>
      </c>
      <c r="L330" s="2">
        <v>11900</v>
      </c>
      <c r="M330" s="2">
        <v>11900</v>
      </c>
      <c r="N330" s="2">
        <v>12700</v>
      </c>
      <c r="O330" s="2">
        <v>13500</v>
      </c>
      <c r="P330" s="2">
        <v>13500</v>
      </c>
      <c r="Q330" s="2">
        <v>10500</v>
      </c>
      <c r="R330" s="1">
        <v>13500</v>
      </c>
      <c r="S330" s="1">
        <v>13200</v>
      </c>
      <c r="T330" s="1">
        <v>13800</v>
      </c>
      <c r="U330" s="1">
        <v>15600</v>
      </c>
      <c r="V330" s="1">
        <v>15100</v>
      </c>
      <c r="W330" s="1">
        <v>17000</v>
      </c>
      <c r="X330" s="1">
        <v>18800</v>
      </c>
      <c r="Y330" s="1">
        <v>19900</v>
      </c>
      <c r="Z330" s="1">
        <v>19300</v>
      </c>
      <c r="AA330" s="1">
        <v>16900</v>
      </c>
      <c r="AB330" s="1">
        <v>16200</v>
      </c>
      <c r="AC330" s="1">
        <v>16700</v>
      </c>
      <c r="AD330" s="1">
        <v>16500</v>
      </c>
      <c r="AE330" s="1" t="s">
        <v>9</v>
      </c>
      <c r="AF330" s="1" t="s">
        <v>9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70" t="s">
        <v>9</v>
      </c>
      <c r="AQ330" s="181" t="s">
        <v>9</v>
      </c>
      <c r="AS330" s="4" t="str">
        <f>IFERROR(VLOOKUP(Table3[[#This Row],[Station '#]], $AV$3:$AW$150,2,FALSE),"")</f>
        <v/>
      </c>
    </row>
    <row r="331" spans="1:45" ht="16.5" hidden="1" customHeight="1" x14ac:dyDescent="0.3">
      <c r="A331" s="69"/>
      <c r="B331" s="2"/>
      <c r="C331" s="1"/>
      <c r="D331" s="2"/>
      <c r="E331" s="2"/>
      <c r="F331" s="2"/>
      <c r="G331" s="2"/>
      <c r="H331" s="2"/>
      <c r="I331" s="2" t="s">
        <v>9</v>
      </c>
      <c r="J331" s="2" t="s">
        <v>9</v>
      </c>
      <c r="K331" s="2" t="s">
        <v>9</v>
      </c>
      <c r="L331" s="2"/>
      <c r="M331" s="2"/>
      <c r="N331" s="2"/>
      <c r="O331" s="2"/>
      <c r="P331" s="2"/>
      <c r="Q331" s="2"/>
      <c r="R331" s="1"/>
      <c r="S331" s="1" t="s">
        <v>7</v>
      </c>
      <c r="T331" s="1" t="s">
        <v>9</v>
      </c>
      <c r="U331" s="1" t="s">
        <v>7</v>
      </c>
      <c r="V331" s="1" t="s">
        <v>9</v>
      </c>
      <c r="W331" s="1"/>
      <c r="X331" s="1"/>
      <c r="Y331" s="1"/>
      <c r="Z331" s="1"/>
      <c r="AA331" s="1"/>
      <c r="AB331" s="1"/>
      <c r="AC331" s="1"/>
      <c r="AD331" s="1"/>
      <c r="AE331" s="1" t="s">
        <v>9</v>
      </c>
      <c r="AF331" s="1" t="s">
        <v>9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70" t="s">
        <v>9</v>
      </c>
      <c r="AQ331" s="181" t="s">
        <v>9</v>
      </c>
      <c r="AS331" s="4" t="str">
        <f>IFERROR(VLOOKUP(Table3[[#This Row],[Station '#]], $AV$3:$AW$150,2,FALSE),"")</f>
        <v/>
      </c>
    </row>
    <row r="332" spans="1:45" ht="15.75" hidden="1" customHeight="1" x14ac:dyDescent="0.3">
      <c r="A332" s="69" t="s">
        <v>210</v>
      </c>
      <c r="B332" s="2" t="s">
        <v>211</v>
      </c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1600</v>
      </c>
      <c r="Q332" s="2">
        <v>2100</v>
      </c>
      <c r="R332" s="1">
        <v>1500</v>
      </c>
      <c r="S332" s="1" t="s">
        <v>7</v>
      </c>
      <c r="T332" s="1">
        <v>2900</v>
      </c>
      <c r="U332" s="1">
        <v>2900</v>
      </c>
      <c r="V332" s="1">
        <v>3200</v>
      </c>
      <c r="W332" s="1"/>
      <c r="X332" s="1"/>
      <c r="Y332" s="1"/>
      <c r="Z332" s="1"/>
      <c r="AA332" s="1"/>
      <c r="AB332" s="1"/>
      <c r="AC332" s="1"/>
      <c r="AD332" s="1"/>
      <c r="AE332" s="1" t="s">
        <v>9</v>
      </c>
      <c r="AF332" s="1" t="s">
        <v>9</v>
      </c>
      <c r="AG332" s="1"/>
      <c r="AH332" s="1"/>
      <c r="AI332" s="1"/>
      <c r="AJ332" s="1"/>
      <c r="AK332" s="1"/>
      <c r="AL332" s="1"/>
      <c r="AM332" s="1"/>
      <c r="AN332" s="1"/>
      <c r="AO332" s="1"/>
      <c r="AP332" s="70" t="s">
        <v>9</v>
      </c>
      <c r="AQ332" s="181" t="s">
        <v>9</v>
      </c>
      <c r="AS332" s="4" t="str">
        <f>IFERROR(VLOOKUP(Table3[[#This Row],[Station '#]], $AV$3:$AW$150,2,FALSE),"")</f>
        <v/>
      </c>
    </row>
    <row r="333" spans="1:45" ht="16.5" hidden="1" customHeight="1" x14ac:dyDescent="0.3">
      <c r="A333" s="69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 t="s">
        <v>7</v>
      </c>
      <c r="T333" s="1" t="s">
        <v>9</v>
      </c>
      <c r="U333" s="1" t="s">
        <v>7</v>
      </c>
      <c r="V333" s="1" t="s">
        <v>9</v>
      </c>
      <c r="W333" s="1"/>
      <c r="X333" s="1"/>
      <c r="Y333" s="1"/>
      <c r="Z333" s="1"/>
      <c r="AA333" s="1"/>
      <c r="AB333" s="1"/>
      <c r="AC333" s="1"/>
      <c r="AD333" s="1"/>
      <c r="AE333" s="1" t="s">
        <v>9</v>
      </c>
      <c r="AF333" s="1" t="s">
        <v>9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70" t="s">
        <v>9</v>
      </c>
      <c r="AQ333" s="181" t="s">
        <v>9</v>
      </c>
      <c r="AS333" s="4" t="str">
        <f>IFERROR(VLOOKUP(Table3[[#This Row],[Station '#]], $AV$3:$AW$150,2,FALSE),"")</f>
        <v/>
      </c>
    </row>
    <row r="334" spans="1:45" ht="16.5" hidden="1" customHeight="1" x14ac:dyDescent="0.3">
      <c r="A334" s="69" t="s">
        <v>212</v>
      </c>
      <c r="B334" s="2" t="s">
        <v>48</v>
      </c>
      <c r="C334" s="1">
        <v>615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>
        <v>1200</v>
      </c>
      <c r="T334" s="1">
        <v>1300</v>
      </c>
      <c r="U334" s="1">
        <v>1200</v>
      </c>
      <c r="V334" s="1">
        <v>1400</v>
      </c>
      <c r="W334" s="1">
        <v>1500</v>
      </c>
      <c r="X334" s="1"/>
      <c r="Y334" s="1">
        <v>1200</v>
      </c>
      <c r="Z334" s="1">
        <v>1300</v>
      </c>
      <c r="AA334" s="1">
        <v>1100</v>
      </c>
      <c r="AB334" s="1">
        <v>1000</v>
      </c>
      <c r="AC334" s="1"/>
      <c r="AD334" s="1"/>
      <c r="AE334" s="1" t="s">
        <v>9</v>
      </c>
      <c r="AF334" s="1" t="s">
        <v>9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70" t="s">
        <v>9</v>
      </c>
      <c r="AQ334" s="181" t="s">
        <v>9</v>
      </c>
      <c r="AS334" s="4" t="str">
        <f>IFERROR(VLOOKUP(Table3[[#This Row],[Station '#]], $AV$3:$AW$150,2,FALSE),"")</f>
        <v/>
      </c>
    </row>
    <row r="335" spans="1:45" hidden="1" x14ac:dyDescent="0.3">
      <c r="A335" s="69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 t="s">
        <v>7</v>
      </c>
      <c r="T335" s="1" t="s">
        <v>9</v>
      </c>
      <c r="U335" s="1" t="s">
        <v>7</v>
      </c>
      <c r="V335" s="1" t="s">
        <v>9</v>
      </c>
      <c r="W335" s="1"/>
      <c r="X335" s="1"/>
      <c r="Y335" s="1"/>
      <c r="Z335" s="1"/>
      <c r="AA335" s="1"/>
      <c r="AB335" s="1"/>
      <c r="AC335" s="1"/>
      <c r="AD335" s="1"/>
      <c r="AE335" s="1" t="s">
        <v>9</v>
      </c>
      <c r="AF335" s="1" t="s">
        <v>9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70" t="s">
        <v>9</v>
      </c>
      <c r="AQ335" s="181" t="s">
        <v>9</v>
      </c>
      <c r="AS335" s="4" t="str">
        <f>IFERROR(VLOOKUP(Table3[[#This Row],[Station '#]], $AV$3:$AW$150,2,FALSE),"")</f>
        <v/>
      </c>
    </row>
    <row r="336" spans="1:45" x14ac:dyDescent="0.3">
      <c r="A336" s="69" t="s">
        <v>213</v>
      </c>
      <c r="B336" s="2" t="s">
        <v>48</v>
      </c>
      <c r="C336" s="1">
        <v>316</v>
      </c>
      <c r="D336" s="2"/>
      <c r="E336" s="2"/>
      <c r="F336" s="2"/>
      <c r="G336" s="2"/>
      <c r="H336" s="2"/>
      <c r="I336" s="2">
        <v>6900</v>
      </c>
      <c r="J336" s="2">
        <v>7000</v>
      </c>
      <c r="K336" s="2">
        <v>8000</v>
      </c>
      <c r="L336" s="2">
        <v>8900</v>
      </c>
      <c r="M336" s="2">
        <v>8000</v>
      </c>
      <c r="N336" s="2">
        <v>7600</v>
      </c>
      <c r="O336" s="2">
        <v>6700</v>
      </c>
      <c r="P336" s="2">
        <v>6200</v>
      </c>
      <c r="Q336" s="2">
        <v>6100</v>
      </c>
      <c r="R336" s="1">
        <v>5600</v>
      </c>
      <c r="S336" s="1">
        <v>5400</v>
      </c>
      <c r="T336" s="1">
        <v>6000</v>
      </c>
      <c r="U336" s="1">
        <v>5700</v>
      </c>
      <c r="V336" s="1">
        <v>6200</v>
      </c>
      <c r="W336" s="1">
        <v>7300</v>
      </c>
      <c r="X336" s="1">
        <v>7300</v>
      </c>
      <c r="Y336" s="1">
        <v>7000</v>
      </c>
      <c r="Z336" s="1">
        <v>6500</v>
      </c>
      <c r="AA336" s="1">
        <v>6100</v>
      </c>
      <c r="AB336" s="1">
        <v>6900</v>
      </c>
      <c r="AC336" s="1"/>
      <c r="AD336" s="1">
        <v>7400</v>
      </c>
      <c r="AE336" s="1" t="s">
        <v>9</v>
      </c>
      <c r="AF336" s="1">
        <v>6300</v>
      </c>
      <c r="AG336" s="1"/>
      <c r="AH336" s="1">
        <v>7600</v>
      </c>
      <c r="AI336" s="1"/>
      <c r="AJ336" s="1">
        <v>8000</v>
      </c>
      <c r="AK336" s="1"/>
      <c r="AL336" s="1">
        <v>9500</v>
      </c>
      <c r="AM336" s="1"/>
      <c r="AN336" s="1"/>
      <c r="AO336" s="1"/>
      <c r="AP336" s="70">
        <v>12100</v>
      </c>
      <c r="AQ336" s="181" t="s">
        <v>9</v>
      </c>
      <c r="AS336" s="4" t="str">
        <f>IFERROR(VLOOKUP(Table3[[#This Row],[Station '#]], $AV$3:$AW$150,2,FALSE),"")</f>
        <v/>
      </c>
    </row>
    <row r="337" spans="1:45" x14ac:dyDescent="0.3">
      <c r="A337" s="69" t="s">
        <v>213</v>
      </c>
      <c r="B337" s="2" t="s">
        <v>214</v>
      </c>
      <c r="C337" s="1">
        <v>315</v>
      </c>
      <c r="D337" s="2"/>
      <c r="E337" s="2"/>
      <c r="F337" s="2"/>
      <c r="G337" s="2"/>
      <c r="H337" s="2"/>
      <c r="I337" s="2">
        <v>5300</v>
      </c>
      <c r="J337" s="2">
        <v>5200</v>
      </c>
      <c r="K337" s="2">
        <v>5700</v>
      </c>
      <c r="L337" s="2">
        <v>5700</v>
      </c>
      <c r="M337" s="2">
        <v>5500</v>
      </c>
      <c r="N337" s="2">
        <v>5500</v>
      </c>
      <c r="O337" s="2">
        <v>5200</v>
      </c>
      <c r="P337" s="2">
        <v>5200</v>
      </c>
      <c r="Q337" s="2">
        <v>5200</v>
      </c>
      <c r="R337" s="1">
        <v>5200</v>
      </c>
      <c r="S337" s="1">
        <v>5600</v>
      </c>
      <c r="T337" s="1">
        <v>5500</v>
      </c>
      <c r="U337" s="1">
        <v>5500</v>
      </c>
      <c r="V337" s="1">
        <v>6000</v>
      </c>
      <c r="W337" s="1">
        <v>7000</v>
      </c>
      <c r="X337" s="1">
        <v>6500</v>
      </c>
      <c r="Y337" s="1">
        <v>6800</v>
      </c>
      <c r="Z337" s="1">
        <v>5700</v>
      </c>
      <c r="AA337" s="1">
        <v>5300</v>
      </c>
      <c r="AB337" s="1">
        <v>4400</v>
      </c>
      <c r="AC337" s="1"/>
      <c r="AD337" s="1">
        <v>6200</v>
      </c>
      <c r="AE337" s="1" t="s">
        <v>9</v>
      </c>
      <c r="AF337" s="1">
        <v>5100</v>
      </c>
      <c r="AG337" s="1"/>
      <c r="AH337" s="1">
        <v>6900</v>
      </c>
      <c r="AI337" s="1"/>
      <c r="AJ337" s="1">
        <v>7400</v>
      </c>
      <c r="AK337" s="1"/>
      <c r="AL337" s="75"/>
      <c r="AM337" s="1"/>
      <c r="AN337" s="1"/>
      <c r="AO337" s="1"/>
      <c r="AP337" s="70">
        <v>10100</v>
      </c>
      <c r="AQ337" s="181" t="s">
        <v>9</v>
      </c>
      <c r="AS337" s="4" t="str">
        <f>IFERROR(VLOOKUP(Table3[[#This Row],[Station '#]], $AV$3:$AW$150,2,FALSE),"")</f>
        <v/>
      </c>
    </row>
    <row r="338" spans="1:45" x14ac:dyDescent="0.3">
      <c r="A338" s="69"/>
      <c r="B338" s="2"/>
      <c r="C338" s="1"/>
      <c r="D338" s="2"/>
      <c r="E338" s="2"/>
      <c r="F338" s="2"/>
      <c r="G338" s="2"/>
      <c r="H338" s="2"/>
      <c r="I338" s="2" t="s">
        <v>9</v>
      </c>
      <c r="J338" s="2" t="s">
        <v>9</v>
      </c>
      <c r="K338" s="2" t="s">
        <v>9</v>
      </c>
      <c r="L338" s="2"/>
      <c r="M338" s="2"/>
      <c r="N338" s="2"/>
      <c r="O338" s="2"/>
      <c r="P338" s="2"/>
      <c r="Q338" s="2"/>
      <c r="R338" s="1"/>
      <c r="S338" s="1" t="s">
        <v>7</v>
      </c>
      <c r="T338" s="1" t="s">
        <v>9</v>
      </c>
      <c r="U338" s="1" t="s">
        <v>7</v>
      </c>
      <c r="V338" s="1" t="s">
        <v>9</v>
      </c>
      <c r="W338" s="1"/>
      <c r="X338" s="1"/>
      <c r="Y338" s="1"/>
      <c r="Z338" s="1"/>
      <c r="AA338" s="1"/>
      <c r="AB338" s="1"/>
      <c r="AC338" s="1"/>
      <c r="AD338" s="1"/>
      <c r="AE338" s="1" t="s">
        <v>9</v>
      </c>
      <c r="AF338" s="1" t="s">
        <v>9</v>
      </c>
      <c r="AG338" s="1"/>
      <c r="AH338" s="1"/>
      <c r="AI338" s="1"/>
      <c r="AJ338" s="1"/>
      <c r="AK338" s="1"/>
      <c r="AL338" s="1"/>
      <c r="AM338" s="1"/>
      <c r="AN338" s="1"/>
      <c r="AO338" s="1"/>
      <c r="AP338" s="70" t="s">
        <v>9</v>
      </c>
      <c r="AQ338" s="181" t="s">
        <v>9</v>
      </c>
      <c r="AS338" s="4" t="str">
        <f>IFERROR(VLOOKUP(Table3[[#This Row],[Station '#]], $AV$3:$AW$150,2,FALSE),"")</f>
        <v/>
      </c>
    </row>
    <row r="339" spans="1:45" x14ac:dyDescent="0.3">
      <c r="A339" s="69" t="s">
        <v>215</v>
      </c>
      <c r="B339" s="2" t="s">
        <v>18</v>
      </c>
      <c r="C339" s="1">
        <v>317</v>
      </c>
      <c r="D339" s="2"/>
      <c r="E339" s="2"/>
      <c r="F339" s="2"/>
      <c r="G339" s="2"/>
      <c r="H339" s="2"/>
      <c r="I339" s="2">
        <v>8000</v>
      </c>
      <c r="J339" s="2">
        <v>9200</v>
      </c>
      <c r="K339" s="2">
        <v>10200</v>
      </c>
      <c r="L339" s="2">
        <v>9100</v>
      </c>
      <c r="M339" s="2">
        <v>9200</v>
      </c>
      <c r="N339" s="2">
        <v>8200</v>
      </c>
      <c r="O339" s="2">
        <v>8600</v>
      </c>
      <c r="P339" s="2">
        <v>9100</v>
      </c>
      <c r="Q339" s="2">
        <v>9700</v>
      </c>
      <c r="R339" s="1">
        <v>9700</v>
      </c>
      <c r="S339" s="1">
        <v>9000</v>
      </c>
      <c r="T339" s="1">
        <v>10200</v>
      </c>
      <c r="U339" s="1">
        <v>11600</v>
      </c>
      <c r="V339" s="1">
        <v>12400</v>
      </c>
      <c r="W339" s="1">
        <v>12900</v>
      </c>
      <c r="X339" s="1">
        <v>14200</v>
      </c>
      <c r="Y339" s="1">
        <v>14000</v>
      </c>
      <c r="Z339" s="1">
        <v>13600</v>
      </c>
      <c r="AA339" s="1">
        <v>10500</v>
      </c>
      <c r="AB339" s="1">
        <v>8800</v>
      </c>
      <c r="AC339" s="1">
        <v>11000</v>
      </c>
      <c r="AD339" s="1"/>
      <c r="AE339" s="1" t="s">
        <v>9</v>
      </c>
      <c r="AF339" s="1">
        <v>11400</v>
      </c>
      <c r="AG339" s="1"/>
      <c r="AH339" s="1"/>
      <c r="AI339" s="1">
        <v>7300</v>
      </c>
      <c r="AJ339" s="1"/>
      <c r="AK339" s="1">
        <v>7400</v>
      </c>
      <c r="AL339" s="1"/>
      <c r="AM339" s="1">
        <v>6900</v>
      </c>
      <c r="AN339" s="1"/>
      <c r="AO339" s="1">
        <v>8200</v>
      </c>
      <c r="AP339" s="70" t="s">
        <v>9</v>
      </c>
      <c r="AQ339" s="181">
        <v>9000</v>
      </c>
      <c r="AS339" s="4">
        <f>IFERROR(VLOOKUP(Table3[[#This Row],[Station '#]], $AV$3:$AW$150,2,FALSE),"")</f>
        <v>9000</v>
      </c>
    </row>
    <row r="340" spans="1:45" ht="15.75" customHeight="1" x14ac:dyDescent="0.3">
      <c r="A340" s="69" t="s">
        <v>215</v>
      </c>
      <c r="B340" s="2" t="s">
        <v>216</v>
      </c>
      <c r="C340" s="1">
        <v>506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2200</v>
      </c>
      <c r="Q340" s="2">
        <v>2700</v>
      </c>
      <c r="R340" s="1">
        <v>2700</v>
      </c>
      <c r="S340" s="1">
        <v>2100</v>
      </c>
      <c r="T340" s="1">
        <v>3100</v>
      </c>
      <c r="U340" s="1">
        <v>3300</v>
      </c>
      <c r="V340" s="1">
        <v>4100</v>
      </c>
      <c r="W340" s="1">
        <v>4500</v>
      </c>
      <c r="X340" s="1">
        <v>4400</v>
      </c>
      <c r="Y340" s="1">
        <v>5200</v>
      </c>
      <c r="Z340" s="1">
        <v>4600</v>
      </c>
      <c r="AA340" s="1">
        <v>5300</v>
      </c>
      <c r="AB340" s="1">
        <v>4700</v>
      </c>
      <c r="AC340" s="1">
        <v>4300</v>
      </c>
      <c r="AD340" s="1"/>
      <c r="AE340" s="1" t="s">
        <v>9</v>
      </c>
      <c r="AF340" s="1" t="s">
        <v>9</v>
      </c>
      <c r="AG340" s="1"/>
      <c r="AH340" s="1"/>
      <c r="AI340" s="1">
        <v>6500</v>
      </c>
      <c r="AJ340" s="1"/>
      <c r="AK340" s="1">
        <v>6200</v>
      </c>
      <c r="AL340" s="1"/>
      <c r="AM340" s="1">
        <v>6200</v>
      </c>
      <c r="AN340" s="1"/>
      <c r="AO340" s="1">
        <v>7200</v>
      </c>
      <c r="AP340" s="70" t="s">
        <v>9</v>
      </c>
      <c r="AQ340" s="181">
        <v>7800</v>
      </c>
      <c r="AS340" s="4">
        <f>IFERROR(VLOOKUP(Table3[[#This Row],[Station '#]], $AV$3:$AW$150,2,FALSE),"")</f>
        <v>7800</v>
      </c>
    </row>
    <row r="341" spans="1:45" x14ac:dyDescent="0.3">
      <c r="A341" s="69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 t="s">
        <v>9</v>
      </c>
      <c r="AF341" s="1" t="s">
        <v>9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70" t="s">
        <v>9</v>
      </c>
      <c r="AQ341" s="181" t="s">
        <v>9</v>
      </c>
      <c r="AS341" s="4" t="str">
        <f>IFERROR(VLOOKUP(Table3[[#This Row],[Station '#]], $AV$3:$AW$150,2,FALSE),"")</f>
        <v/>
      </c>
    </row>
    <row r="342" spans="1:45" ht="16.5" hidden="1" customHeight="1" x14ac:dyDescent="0.3">
      <c r="A342" s="69" t="s">
        <v>219</v>
      </c>
      <c r="B342" s="2" t="s">
        <v>46</v>
      </c>
      <c r="C342" s="1">
        <v>318</v>
      </c>
      <c r="D342" s="2"/>
      <c r="E342" s="2"/>
      <c r="F342" s="2"/>
      <c r="G342" s="2"/>
      <c r="H342" s="2"/>
      <c r="I342" s="2">
        <v>2800</v>
      </c>
      <c r="J342" s="2">
        <v>2600</v>
      </c>
      <c r="K342" s="2">
        <v>2800</v>
      </c>
      <c r="L342" s="2">
        <v>3000</v>
      </c>
      <c r="M342" s="2">
        <v>550</v>
      </c>
      <c r="N342" s="2">
        <v>2900</v>
      </c>
      <c r="O342" s="2">
        <v>2800</v>
      </c>
      <c r="P342" s="2">
        <v>3100</v>
      </c>
      <c r="Q342" s="2">
        <v>3200</v>
      </c>
      <c r="R342" s="1">
        <v>3400</v>
      </c>
      <c r="S342" s="1">
        <v>2300</v>
      </c>
      <c r="T342" s="1">
        <v>3000</v>
      </c>
      <c r="U342" s="1">
        <v>3500</v>
      </c>
      <c r="V342" s="1">
        <v>3900</v>
      </c>
      <c r="W342" s="1">
        <v>3400</v>
      </c>
      <c r="X342" s="1">
        <v>4700</v>
      </c>
      <c r="Y342" s="1">
        <v>3600</v>
      </c>
      <c r="Z342" s="1">
        <v>3800</v>
      </c>
      <c r="AA342" s="1">
        <v>3100</v>
      </c>
      <c r="AB342" s="1">
        <v>1800</v>
      </c>
      <c r="AC342" s="1">
        <v>1800</v>
      </c>
      <c r="AD342" s="1"/>
      <c r="AE342" s="1" t="s">
        <v>9</v>
      </c>
      <c r="AF342" s="1" t="s">
        <v>9</v>
      </c>
      <c r="AG342" s="1"/>
      <c r="AH342" s="1"/>
      <c r="AI342" s="1"/>
      <c r="AJ342" s="1"/>
      <c r="AK342" s="1"/>
      <c r="AL342" s="1"/>
      <c r="AM342" s="1"/>
      <c r="AN342" s="1"/>
      <c r="AO342" s="1"/>
      <c r="AP342" s="70" t="s">
        <v>9</v>
      </c>
      <c r="AQ342" s="181" t="s">
        <v>9</v>
      </c>
      <c r="AS342" s="4" t="str">
        <f>IFERROR(VLOOKUP(Table3[[#This Row],[Station '#]], $AV$3:$AW$150,2,FALSE),"")</f>
        <v/>
      </c>
    </row>
    <row r="343" spans="1:45" ht="16.5" hidden="1" customHeight="1" x14ac:dyDescent="0.3">
      <c r="A343" s="69"/>
      <c r="B343" s="2"/>
      <c r="C343" s="1"/>
      <c r="D343" s="2"/>
      <c r="E343" s="2"/>
      <c r="F343" s="2"/>
      <c r="G343" s="2"/>
      <c r="H343" s="2"/>
      <c r="I343" s="2" t="s">
        <v>9</v>
      </c>
      <c r="J343" s="2" t="s">
        <v>9</v>
      </c>
      <c r="K343" s="2" t="s">
        <v>9</v>
      </c>
      <c r="L343" s="2"/>
      <c r="M343" s="2"/>
      <c r="N343" s="2"/>
      <c r="O343" s="2"/>
      <c r="P343" s="2"/>
      <c r="Q343" s="2"/>
      <c r="R343" s="1"/>
      <c r="S343" s="1" t="s">
        <v>7</v>
      </c>
      <c r="T343" s="1" t="s">
        <v>9</v>
      </c>
      <c r="U343" s="1" t="s">
        <v>7</v>
      </c>
      <c r="V343" s="1" t="s">
        <v>9</v>
      </c>
      <c r="W343" s="1"/>
      <c r="X343" s="1"/>
      <c r="Y343" s="1"/>
      <c r="Z343" s="1"/>
      <c r="AA343" s="1"/>
      <c r="AB343" s="1"/>
      <c r="AC343" s="1"/>
      <c r="AD343" s="1"/>
      <c r="AE343" s="1" t="s">
        <v>9</v>
      </c>
      <c r="AF343" s="1" t="s">
        <v>9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70" t="s">
        <v>9</v>
      </c>
      <c r="AQ343" s="181" t="s">
        <v>9</v>
      </c>
      <c r="AS343" s="4" t="str">
        <f>IFERROR(VLOOKUP(Table3[[#This Row],[Station '#]], $AV$3:$AW$150,2,FALSE),"")</f>
        <v/>
      </c>
    </row>
    <row r="344" spans="1:45" ht="16.5" hidden="1" customHeight="1" x14ac:dyDescent="0.3">
      <c r="A344" s="69" t="s">
        <v>220</v>
      </c>
      <c r="B344" s="2" t="s">
        <v>221</v>
      </c>
      <c r="C344" s="1">
        <v>633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>
        <v>3200</v>
      </c>
      <c r="W344" s="1">
        <v>4100</v>
      </c>
      <c r="X344" s="1">
        <v>3800</v>
      </c>
      <c r="Y344" s="1">
        <v>4800</v>
      </c>
      <c r="Z344" s="1">
        <v>3500</v>
      </c>
      <c r="AA344" s="1">
        <v>3300</v>
      </c>
      <c r="AB344" s="1">
        <v>2400</v>
      </c>
      <c r="AC344" s="1"/>
      <c r="AD344" s="1"/>
      <c r="AE344" s="1" t="s">
        <v>9</v>
      </c>
      <c r="AF344" s="1" t="s">
        <v>9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70" t="s">
        <v>9</v>
      </c>
      <c r="AQ344" s="181" t="s">
        <v>9</v>
      </c>
      <c r="AS344" s="4" t="str">
        <f>IFERROR(VLOOKUP(Table3[[#This Row],[Station '#]], $AV$3:$AW$150,2,FALSE),"")</f>
        <v/>
      </c>
    </row>
    <row r="345" spans="1:45" ht="16.5" hidden="1" customHeight="1" x14ac:dyDescent="0.3">
      <c r="A345" s="69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 t="s">
        <v>9</v>
      </c>
      <c r="W345" s="1"/>
      <c r="X345" s="1"/>
      <c r="Y345" s="1"/>
      <c r="Z345" s="1"/>
      <c r="AA345" s="1"/>
      <c r="AB345" s="1"/>
      <c r="AC345" s="1"/>
      <c r="AD345" s="1"/>
      <c r="AE345" s="1" t="s">
        <v>9</v>
      </c>
      <c r="AF345" s="1" t="s">
        <v>9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70" t="s">
        <v>9</v>
      </c>
      <c r="AQ345" s="181" t="s">
        <v>9</v>
      </c>
      <c r="AS345" s="4" t="str">
        <f>IFERROR(VLOOKUP(Table3[[#This Row],[Station '#]], $AV$3:$AW$150,2,FALSE),"")</f>
        <v/>
      </c>
    </row>
    <row r="346" spans="1:45" x14ac:dyDescent="0.3">
      <c r="A346" s="69" t="s">
        <v>222</v>
      </c>
      <c r="B346" s="2" t="s">
        <v>223</v>
      </c>
      <c r="C346" s="1">
        <v>320</v>
      </c>
      <c r="D346" s="2">
        <v>13400</v>
      </c>
      <c r="E346" s="2">
        <v>18300</v>
      </c>
      <c r="F346" s="2">
        <v>15100</v>
      </c>
      <c r="G346" s="2">
        <v>19100</v>
      </c>
      <c r="H346" s="2">
        <v>16600</v>
      </c>
      <c r="I346" s="2">
        <v>17500</v>
      </c>
      <c r="J346" s="2">
        <v>17600</v>
      </c>
      <c r="K346" s="2">
        <v>18500</v>
      </c>
      <c r="L346" s="2">
        <v>18300</v>
      </c>
      <c r="M346" s="2">
        <v>17900</v>
      </c>
      <c r="N346" s="2">
        <v>17900</v>
      </c>
      <c r="O346" s="2">
        <v>16700</v>
      </c>
      <c r="P346" s="2">
        <v>17500</v>
      </c>
      <c r="Q346" s="2">
        <v>17900</v>
      </c>
      <c r="R346" s="1">
        <v>18000</v>
      </c>
      <c r="S346" s="1">
        <v>17600</v>
      </c>
      <c r="T346" s="1">
        <v>19300</v>
      </c>
      <c r="U346" s="1">
        <v>18300</v>
      </c>
      <c r="V346" s="1">
        <v>11300</v>
      </c>
      <c r="W346" s="1"/>
      <c r="X346" s="1"/>
      <c r="Y346" s="1"/>
      <c r="Z346" s="1"/>
      <c r="AA346" s="1"/>
      <c r="AB346" s="1">
        <v>15300</v>
      </c>
      <c r="AC346" s="1">
        <v>15100</v>
      </c>
      <c r="AD346" s="1">
        <v>15800</v>
      </c>
      <c r="AE346" s="1" t="s">
        <v>9</v>
      </c>
      <c r="AF346" s="1">
        <v>16300</v>
      </c>
      <c r="AG346" s="1">
        <v>23100</v>
      </c>
      <c r="AH346" s="1"/>
      <c r="AI346" s="1"/>
      <c r="AJ346" s="1"/>
      <c r="AK346" s="1"/>
      <c r="AL346" s="1"/>
      <c r="AM346" s="1"/>
      <c r="AN346" s="1"/>
      <c r="AO346" s="1"/>
      <c r="AP346" s="70" t="s">
        <v>9</v>
      </c>
      <c r="AQ346" s="181" t="s">
        <v>9</v>
      </c>
      <c r="AS346" s="4" t="str">
        <f>IFERROR(VLOOKUP(Table3[[#This Row],[Station '#]], $AV$3:$AW$150,2,FALSE),"")</f>
        <v/>
      </c>
    </row>
    <row r="347" spans="1:45" x14ac:dyDescent="0.3">
      <c r="A347" s="69" t="s">
        <v>222</v>
      </c>
      <c r="B347" s="2" t="s">
        <v>439</v>
      </c>
      <c r="C347" s="1">
        <v>120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>
        <v>17900</v>
      </c>
      <c r="AI347" s="1">
        <v>20600</v>
      </c>
      <c r="AJ347" s="1">
        <v>18400</v>
      </c>
      <c r="AK347" s="1">
        <v>18000</v>
      </c>
      <c r="AL347" s="1">
        <v>18200</v>
      </c>
      <c r="AM347" s="1">
        <v>16400</v>
      </c>
      <c r="AN347" s="1">
        <v>19400</v>
      </c>
      <c r="AO347" s="1">
        <v>19600</v>
      </c>
      <c r="AP347" s="70">
        <v>13800</v>
      </c>
      <c r="AQ347" s="181"/>
      <c r="AS347" s="4">
        <f>IFERROR(VLOOKUP(Table3[[#This Row],[Station '#]], $AV$3:$AW$150,2,FALSE),"")</f>
        <v>0</v>
      </c>
    </row>
    <row r="348" spans="1:45" ht="16.5" hidden="1" customHeight="1" x14ac:dyDescent="0.3">
      <c r="A348" s="69" t="s">
        <v>222</v>
      </c>
      <c r="B348" s="2" t="s">
        <v>224</v>
      </c>
      <c r="C348" s="1">
        <v>323</v>
      </c>
      <c r="D348" s="2">
        <v>14500</v>
      </c>
      <c r="E348" s="2">
        <v>15300</v>
      </c>
      <c r="F348" s="2">
        <v>14400</v>
      </c>
      <c r="G348" s="2">
        <v>16200</v>
      </c>
      <c r="H348" s="2">
        <v>21600</v>
      </c>
      <c r="I348" s="2">
        <v>19900</v>
      </c>
      <c r="J348" s="2">
        <v>21000</v>
      </c>
      <c r="K348" s="2">
        <v>19500</v>
      </c>
      <c r="L348" s="2">
        <v>19600</v>
      </c>
      <c r="M348" s="2">
        <v>19800</v>
      </c>
      <c r="N348" s="2">
        <v>19700</v>
      </c>
      <c r="O348" s="2">
        <v>19600</v>
      </c>
      <c r="P348" s="2">
        <v>20500</v>
      </c>
      <c r="Q348" s="2">
        <v>20200</v>
      </c>
      <c r="R348" s="1">
        <v>20600</v>
      </c>
      <c r="S348" s="1">
        <v>21200</v>
      </c>
      <c r="T348" s="1">
        <v>22100</v>
      </c>
      <c r="U348" s="1">
        <v>22200</v>
      </c>
      <c r="V348" s="1">
        <v>18800</v>
      </c>
      <c r="W348" s="1">
        <v>19800</v>
      </c>
      <c r="X348" s="1">
        <v>19800</v>
      </c>
      <c r="Y348" s="1">
        <v>17000</v>
      </c>
      <c r="Z348" s="1">
        <v>19700</v>
      </c>
      <c r="AA348" s="1">
        <v>19000</v>
      </c>
      <c r="AB348" s="1">
        <v>18600</v>
      </c>
      <c r="AC348" s="1">
        <v>16100</v>
      </c>
      <c r="AD348" s="1"/>
      <c r="AE348" s="1" t="s">
        <v>9</v>
      </c>
      <c r="AF348" s="1" t="s">
        <v>9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70" t="s">
        <v>9</v>
      </c>
      <c r="AQ348" s="181" t="s">
        <v>9</v>
      </c>
      <c r="AS348" s="4" t="str">
        <f>IFERROR(VLOOKUP(Table3[[#This Row],[Station '#]], $AV$3:$AW$150,2,FALSE),"")</f>
        <v/>
      </c>
    </row>
    <row r="349" spans="1:45" ht="16.5" hidden="1" customHeight="1" x14ac:dyDescent="0.3">
      <c r="A349" s="69" t="s">
        <v>222</v>
      </c>
      <c r="B349" s="2" t="s">
        <v>225</v>
      </c>
      <c r="C349" s="1">
        <v>329</v>
      </c>
      <c r="D349" s="2">
        <v>6000</v>
      </c>
      <c r="E349" s="2">
        <v>10500</v>
      </c>
      <c r="F349" s="2">
        <v>8500</v>
      </c>
      <c r="G349" s="2">
        <v>16000</v>
      </c>
      <c r="H349" s="2">
        <v>9600</v>
      </c>
      <c r="I349" s="2">
        <v>9200</v>
      </c>
      <c r="J349" s="2">
        <v>9600</v>
      </c>
      <c r="K349" s="2">
        <v>8900</v>
      </c>
      <c r="L349" s="2">
        <v>9700</v>
      </c>
      <c r="M349" s="2">
        <v>9400</v>
      </c>
      <c r="N349" s="2">
        <v>9300</v>
      </c>
      <c r="O349" s="2">
        <v>8900</v>
      </c>
      <c r="P349" s="2">
        <v>9700</v>
      </c>
      <c r="Q349" s="2">
        <v>10300</v>
      </c>
      <c r="R349" s="1">
        <v>9700</v>
      </c>
      <c r="S349" s="1">
        <v>9900</v>
      </c>
      <c r="T349" s="1">
        <v>10700</v>
      </c>
      <c r="U349" s="1">
        <v>10700</v>
      </c>
      <c r="V349" s="1">
        <v>10800</v>
      </c>
      <c r="W349" s="1">
        <v>10800</v>
      </c>
      <c r="X349" s="1">
        <v>11300</v>
      </c>
      <c r="Y349" s="1">
        <v>10400</v>
      </c>
      <c r="Z349" s="1"/>
      <c r="AA349" s="1">
        <v>10500</v>
      </c>
      <c r="AB349" s="1">
        <v>9600</v>
      </c>
      <c r="AC349" s="1">
        <v>9400</v>
      </c>
      <c r="AD349" s="1"/>
      <c r="AE349" s="1" t="s">
        <v>9</v>
      </c>
      <c r="AF349" s="1" t="s">
        <v>9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70" t="s">
        <v>9</v>
      </c>
      <c r="AQ349" s="181" t="s">
        <v>9</v>
      </c>
      <c r="AS349" s="4" t="str">
        <f>IFERROR(VLOOKUP(Table3[[#This Row],[Station '#]], $AV$3:$AW$150,2,FALSE),"")</f>
        <v/>
      </c>
    </row>
    <row r="350" spans="1:45" x14ac:dyDescent="0.3">
      <c r="A350" s="69" t="s">
        <v>222</v>
      </c>
      <c r="B350" s="2" t="s">
        <v>226</v>
      </c>
      <c r="C350" s="1">
        <v>38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>
        <v>15300</v>
      </c>
      <c r="O350" s="2">
        <v>15000</v>
      </c>
      <c r="P350" s="2">
        <v>15800</v>
      </c>
      <c r="Q350" s="2">
        <v>15600</v>
      </c>
      <c r="R350" s="1">
        <v>15000</v>
      </c>
      <c r="S350" s="1">
        <v>15300</v>
      </c>
      <c r="T350" s="1">
        <v>16400</v>
      </c>
      <c r="U350" s="1">
        <v>16500</v>
      </c>
      <c r="V350" s="1">
        <v>15600</v>
      </c>
      <c r="W350" s="1">
        <v>14900</v>
      </c>
      <c r="X350" s="1">
        <v>19800</v>
      </c>
      <c r="Y350" s="1">
        <v>20600</v>
      </c>
      <c r="Z350" s="1">
        <v>21700</v>
      </c>
      <c r="AA350" s="1">
        <v>14600</v>
      </c>
      <c r="AB350" s="1">
        <v>15100</v>
      </c>
      <c r="AC350" s="1">
        <v>15000</v>
      </c>
      <c r="AD350" s="1">
        <v>15200</v>
      </c>
      <c r="AE350" s="1">
        <v>15600</v>
      </c>
      <c r="AF350" s="1">
        <v>15500</v>
      </c>
      <c r="AG350" s="1">
        <v>15800</v>
      </c>
      <c r="AH350" s="1">
        <v>16100</v>
      </c>
      <c r="AI350" s="1">
        <v>15600</v>
      </c>
      <c r="AJ350" s="1">
        <v>15700</v>
      </c>
      <c r="AK350" s="1">
        <v>15900</v>
      </c>
      <c r="AL350" s="1">
        <v>15900</v>
      </c>
      <c r="AM350" s="1">
        <v>15300</v>
      </c>
      <c r="AN350" s="1">
        <v>16100</v>
      </c>
      <c r="AO350" s="1">
        <v>14800</v>
      </c>
      <c r="AP350" s="70">
        <v>12600</v>
      </c>
      <c r="AQ350" s="181"/>
      <c r="AS350" s="4">
        <f>IFERROR(VLOOKUP(Table3[[#This Row],[Station '#]], $AV$3:$AW$150,2,FALSE),"")</f>
        <v>0</v>
      </c>
    </row>
    <row r="351" spans="1:45" x14ac:dyDescent="0.3">
      <c r="A351" s="69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 t="s">
        <v>7</v>
      </c>
      <c r="T351" s="1" t="s">
        <v>9</v>
      </c>
      <c r="U351" s="1" t="s">
        <v>7</v>
      </c>
      <c r="V351" s="1" t="s">
        <v>9</v>
      </c>
      <c r="W351" s="1"/>
      <c r="X351" s="1"/>
      <c r="Y351" s="1"/>
      <c r="Z351" s="1"/>
      <c r="AA351" s="1"/>
      <c r="AB351" s="1"/>
      <c r="AC351" s="1"/>
      <c r="AD351" s="1"/>
      <c r="AE351" s="1" t="s">
        <v>9</v>
      </c>
      <c r="AF351" s="1" t="s">
        <v>9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70" t="s">
        <v>9</v>
      </c>
      <c r="AQ351" s="181" t="s">
        <v>9</v>
      </c>
      <c r="AS351" s="4" t="str">
        <f>IFERROR(VLOOKUP(Table3[[#This Row],[Station '#]], $AV$3:$AW$150,2,FALSE),"")</f>
        <v/>
      </c>
    </row>
    <row r="352" spans="1:45" ht="16.5" hidden="1" customHeight="1" x14ac:dyDescent="0.3">
      <c r="A352" s="69" t="s">
        <v>432</v>
      </c>
      <c r="B352" s="2" t="s">
        <v>6</v>
      </c>
      <c r="C352" s="1">
        <v>326</v>
      </c>
      <c r="D352" s="2">
        <v>14100</v>
      </c>
      <c r="E352" s="2">
        <v>19500</v>
      </c>
      <c r="F352" s="2">
        <v>22400</v>
      </c>
      <c r="G352" s="2">
        <v>20500</v>
      </c>
      <c r="H352" s="2">
        <v>20400</v>
      </c>
      <c r="I352" s="2">
        <v>18500</v>
      </c>
      <c r="J352" s="2">
        <v>20100</v>
      </c>
      <c r="K352" s="2">
        <v>21600</v>
      </c>
      <c r="L352" s="2">
        <v>19600</v>
      </c>
      <c r="M352" s="2">
        <v>21700</v>
      </c>
      <c r="N352" s="2">
        <v>16100</v>
      </c>
      <c r="O352" s="2">
        <v>18200</v>
      </c>
      <c r="P352" s="2">
        <v>19500</v>
      </c>
      <c r="Q352" s="2">
        <v>18700</v>
      </c>
      <c r="R352" s="1">
        <v>15700</v>
      </c>
      <c r="S352" s="1">
        <v>17800</v>
      </c>
      <c r="T352" s="1">
        <v>21700</v>
      </c>
      <c r="U352" s="1">
        <v>23800</v>
      </c>
      <c r="V352" s="1">
        <v>23900</v>
      </c>
      <c r="W352" s="1">
        <v>23700</v>
      </c>
      <c r="X352" s="1">
        <v>24900</v>
      </c>
      <c r="Y352" s="1">
        <v>24000</v>
      </c>
      <c r="Z352" s="1">
        <v>25300</v>
      </c>
      <c r="AA352" s="1">
        <v>24300</v>
      </c>
      <c r="AB352" s="1">
        <v>23100</v>
      </c>
      <c r="AC352" s="1">
        <v>24100</v>
      </c>
      <c r="AD352" s="1"/>
      <c r="AE352" s="1" t="s">
        <v>9</v>
      </c>
      <c r="AF352" s="1" t="s">
        <v>9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70" t="s">
        <v>9</v>
      </c>
      <c r="AQ352" s="181" t="s">
        <v>9</v>
      </c>
      <c r="AS352" s="4" t="str">
        <f>IFERROR(VLOOKUP(Table3[[#This Row],[Station '#]], $AV$3:$AW$150,2,FALSE),"")</f>
        <v/>
      </c>
    </row>
    <row r="353" spans="1:45" x14ac:dyDescent="0.3">
      <c r="A353" s="69" t="s">
        <v>432</v>
      </c>
      <c r="B353" s="2" t="s">
        <v>227</v>
      </c>
      <c r="C353" s="1">
        <v>37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>
        <v>20300</v>
      </c>
      <c r="O353" s="2">
        <v>19500</v>
      </c>
      <c r="P353" s="2">
        <v>20300</v>
      </c>
      <c r="Q353" s="2">
        <v>20900</v>
      </c>
      <c r="R353" s="1">
        <v>19500</v>
      </c>
      <c r="S353" s="1" t="s">
        <v>22</v>
      </c>
      <c r="T353" s="1">
        <v>24700</v>
      </c>
      <c r="U353" s="1">
        <v>26300</v>
      </c>
      <c r="V353" s="1">
        <v>26600</v>
      </c>
      <c r="W353" s="1">
        <v>26900</v>
      </c>
      <c r="X353" s="1">
        <v>28200</v>
      </c>
      <c r="Y353" s="1">
        <v>29900</v>
      </c>
      <c r="Z353" s="1">
        <v>28400</v>
      </c>
      <c r="AA353" s="1">
        <v>26000</v>
      </c>
      <c r="AB353" s="1">
        <v>27800</v>
      </c>
      <c r="AC353" s="1">
        <v>27700</v>
      </c>
      <c r="AD353" s="1">
        <v>27400</v>
      </c>
      <c r="AE353" s="1">
        <v>27300</v>
      </c>
      <c r="AF353" s="1">
        <v>27400</v>
      </c>
      <c r="AG353" s="1">
        <v>27700</v>
      </c>
      <c r="AH353" s="1">
        <v>28300</v>
      </c>
      <c r="AI353" s="1">
        <v>28000</v>
      </c>
      <c r="AJ353" s="1">
        <v>27600</v>
      </c>
      <c r="AK353" s="1">
        <v>27800</v>
      </c>
      <c r="AL353" s="1">
        <v>30000</v>
      </c>
      <c r="AM353" s="1">
        <v>25500</v>
      </c>
      <c r="AN353" s="1">
        <v>28700</v>
      </c>
      <c r="AO353" s="1">
        <v>28100</v>
      </c>
      <c r="AP353" s="70">
        <v>25600</v>
      </c>
      <c r="AQ353" s="181">
        <v>27400</v>
      </c>
      <c r="AS353" s="4">
        <f>IFERROR(VLOOKUP(Table3[[#This Row],[Station '#]], $AV$3:$AW$150,2,FALSE),"")</f>
        <v>27400</v>
      </c>
    </row>
    <row r="354" spans="1:45" ht="15.75" customHeight="1" x14ac:dyDescent="0.3">
      <c r="A354" s="69" t="s">
        <v>432</v>
      </c>
      <c r="B354" s="2" t="s">
        <v>557</v>
      </c>
      <c r="C354" s="1">
        <v>126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>
        <v>32200</v>
      </c>
      <c r="AN354" s="1">
        <v>39300</v>
      </c>
      <c r="AO354" s="1">
        <v>38200</v>
      </c>
      <c r="AP354" s="70">
        <v>35600</v>
      </c>
      <c r="AQ354" s="181">
        <v>35700</v>
      </c>
      <c r="AS354" s="4">
        <f>IFERROR(VLOOKUP(Table3[[#This Row],[Station '#]], $AV$3:$AW$150,2,FALSE),"")</f>
        <v>35700</v>
      </c>
    </row>
    <row r="355" spans="1:45" ht="16.5" hidden="1" customHeight="1" x14ac:dyDescent="0.3">
      <c r="A355" s="69" t="s">
        <v>432</v>
      </c>
      <c r="B355" s="2" t="s">
        <v>228</v>
      </c>
      <c r="C355" s="1">
        <v>324</v>
      </c>
      <c r="D355" s="2">
        <v>18000</v>
      </c>
      <c r="E355" s="2">
        <v>17900</v>
      </c>
      <c r="F355" s="2">
        <v>16800</v>
      </c>
      <c r="G355" s="2">
        <v>24700</v>
      </c>
      <c r="H355" s="2">
        <v>24100</v>
      </c>
      <c r="I355" s="2">
        <v>21700</v>
      </c>
      <c r="J355" s="2">
        <v>20700</v>
      </c>
      <c r="K355" s="2">
        <v>23600</v>
      </c>
      <c r="L355" s="2">
        <v>23500</v>
      </c>
      <c r="M355" s="2">
        <v>26100</v>
      </c>
      <c r="N355" s="2">
        <v>23500</v>
      </c>
      <c r="O355" s="2">
        <v>22200</v>
      </c>
      <c r="P355" s="2">
        <v>27100</v>
      </c>
      <c r="Q355" s="2">
        <v>27200</v>
      </c>
      <c r="R355" s="1">
        <v>28600</v>
      </c>
      <c r="S355" s="1">
        <v>29900</v>
      </c>
      <c r="T355" s="1">
        <v>35900</v>
      </c>
      <c r="U355" s="1">
        <v>33200</v>
      </c>
      <c r="V355" s="1">
        <v>35300</v>
      </c>
      <c r="W355" s="1">
        <v>37200</v>
      </c>
      <c r="X355" s="1">
        <v>36600</v>
      </c>
      <c r="Y355" s="1">
        <v>38300</v>
      </c>
      <c r="Z355" s="1">
        <v>37200</v>
      </c>
      <c r="AA355" s="1">
        <v>41600</v>
      </c>
      <c r="AB355" s="1">
        <v>36800</v>
      </c>
      <c r="AC355" s="1">
        <v>40300</v>
      </c>
      <c r="AD355" s="1"/>
      <c r="AE355" s="1" t="s">
        <v>9</v>
      </c>
      <c r="AF355" s="1" t="s">
        <v>9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70" t="s">
        <v>9</v>
      </c>
      <c r="AQ355" s="181" t="s">
        <v>9</v>
      </c>
      <c r="AS355" s="4" t="str">
        <f>IFERROR(VLOOKUP(Table3[[#This Row],[Station '#]], $AV$3:$AW$150,2,FALSE),"")</f>
        <v/>
      </c>
    </row>
    <row r="356" spans="1:45" ht="16.5" hidden="1" customHeight="1" x14ac:dyDescent="0.3">
      <c r="A356" s="69" t="s">
        <v>432</v>
      </c>
      <c r="B356" s="2" t="s">
        <v>229</v>
      </c>
      <c r="C356" s="1">
        <v>332</v>
      </c>
      <c r="D356" s="2">
        <v>21400</v>
      </c>
      <c r="E356" s="2">
        <v>22900</v>
      </c>
      <c r="F356" s="2">
        <v>22000</v>
      </c>
      <c r="G356" s="2">
        <v>19700</v>
      </c>
      <c r="H356" s="2">
        <v>19700</v>
      </c>
      <c r="I356" s="2">
        <v>21700</v>
      </c>
      <c r="J356" s="2">
        <v>21300</v>
      </c>
      <c r="K356" s="2">
        <v>23300</v>
      </c>
      <c r="L356" s="2">
        <v>23300</v>
      </c>
      <c r="M356" s="2">
        <v>26400</v>
      </c>
      <c r="N356" s="2">
        <v>21900</v>
      </c>
      <c r="O356" s="2">
        <v>20600</v>
      </c>
      <c r="P356" s="2">
        <v>24600</v>
      </c>
      <c r="Q356" s="2">
        <v>25700</v>
      </c>
      <c r="R356" s="1">
        <v>26800</v>
      </c>
      <c r="S356" s="1">
        <v>25700</v>
      </c>
      <c r="T356" s="1">
        <v>28600</v>
      </c>
      <c r="U356" s="1">
        <v>28700</v>
      </c>
      <c r="V356" s="1">
        <v>32500</v>
      </c>
      <c r="W356" s="1">
        <v>38200</v>
      </c>
      <c r="X356" s="1">
        <v>35500</v>
      </c>
      <c r="Y356" s="1">
        <v>34600</v>
      </c>
      <c r="Z356" s="1">
        <v>32300</v>
      </c>
      <c r="AA356" s="1">
        <v>31700</v>
      </c>
      <c r="AB356" s="1">
        <v>27900</v>
      </c>
      <c r="AC356" s="1"/>
      <c r="AD356" s="1"/>
      <c r="AE356" s="1" t="s">
        <v>9</v>
      </c>
      <c r="AF356" s="1" t="s">
        <v>9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70" t="s">
        <v>9</v>
      </c>
      <c r="AQ356" s="181" t="s">
        <v>9</v>
      </c>
      <c r="AS356" s="4" t="str">
        <f>IFERROR(VLOOKUP(Table3[[#This Row],[Station '#]], $AV$3:$AW$150,2,FALSE),"")</f>
        <v/>
      </c>
    </row>
    <row r="357" spans="1:45" ht="16.5" hidden="1" customHeight="1" x14ac:dyDescent="0.3">
      <c r="A357" s="69" t="s">
        <v>432</v>
      </c>
      <c r="B357" s="2" t="s">
        <v>230</v>
      </c>
      <c r="C357" s="1">
        <v>331</v>
      </c>
      <c r="D357" s="2">
        <v>17800</v>
      </c>
      <c r="E357" s="2">
        <v>17000</v>
      </c>
      <c r="F357" s="2">
        <v>16800</v>
      </c>
      <c r="G357" s="2">
        <v>17300</v>
      </c>
      <c r="H357" s="2">
        <v>14800</v>
      </c>
      <c r="I357" s="2">
        <v>16100</v>
      </c>
      <c r="J357" s="2">
        <v>15500</v>
      </c>
      <c r="K357" s="2">
        <v>16700</v>
      </c>
      <c r="L357" s="2">
        <v>17000</v>
      </c>
      <c r="M357" s="2">
        <v>16600</v>
      </c>
      <c r="N357" s="2">
        <v>16800</v>
      </c>
      <c r="O357" s="2">
        <v>14700</v>
      </c>
      <c r="P357" s="2">
        <v>14400</v>
      </c>
      <c r="Q357" s="2">
        <v>13800</v>
      </c>
      <c r="R357" s="1">
        <v>14400</v>
      </c>
      <c r="S357" s="1">
        <v>12900</v>
      </c>
      <c r="T357" s="1">
        <v>15300</v>
      </c>
      <c r="U357" s="1">
        <v>15800</v>
      </c>
      <c r="V357" s="1">
        <v>15900</v>
      </c>
      <c r="W357" s="1">
        <v>17800</v>
      </c>
      <c r="X357" s="1">
        <v>17500</v>
      </c>
      <c r="Y357" s="1">
        <v>16300</v>
      </c>
      <c r="Z357" s="1">
        <v>15900</v>
      </c>
      <c r="AA357" s="1">
        <v>10300</v>
      </c>
      <c r="AB357" s="1">
        <v>14300</v>
      </c>
      <c r="AC357" s="1">
        <v>15500</v>
      </c>
      <c r="AD357" s="1"/>
      <c r="AE357" s="1" t="s">
        <v>9</v>
      </c>
      <c r="AF357" s="1" t="s">
        <v>9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70" t="s">
        <v>9</v>
      </c>
      <c r="AQ357" s="181" t="s">
        <v>9</v>
      </c>
      <c r="AS357" s="4" t="str">
        <f>IFERROR(VLOOKUP(Table3[[#This Row],[Station '#]], $AV$3:$AW$150,2,FALSE),"")</f>
        <v/>
      </c>
    </row>
    <row r="358" spans="1:45" ht="16.5" hidden="1" customHeight="1" x14ac:dyDescent="0.3">
      <c r="A358" s="69" t="s">
        <v>222</v>
      </c>
      <c r="B358" s="2" t="s">
        <v>231</v>
      </c>
      <c r="C358" s="1">
        <v>322</v>
      </c>
      <c r="D358" s="2"/>
      <c r="E358" s="2"/>
      <c r="F358" s="2"/>
      <c r="G358" s="2"/>
      <c r="H358" s="2"/>
      <c r="I358" s="2">
        <v>23200</v>
      </c>
      <c r="J358" s="2">
        <v>22900</v>
      </c>
      <c r="K358" s="2">
        <v>23800</v>
      </c>
      <c r="L358" s="2">
        <v>23400</v>
      </c>
      <c r="M358" s="2">
        <v>20700</v>
      </c>
      <c r="N358" s="2">
        <v>22300</v>
      </c>
      <c r="O358" s="2">
        <v>21500</v>
      </c>
      <c r="P358" s="2">
        <v>20600</v>
      </c>
      <c r="Q358" s="2">
        <v>18600</v>
      </c>
      <c r="R358" s="1">
        <v>21700</v>
      </c>
      <c r="S358" s="1">
        <v>19900</v>
      </c>
      <c r="T358" s="1">
        <v>18500</v>
      </c>
      <c r="U358" s="1">
        <v>22500</v>
      </c>
      <c r="V358" s="1">
        <v>23200</v>
      </c>
      <c r="W358" s="1">
        <v>24200</v>
      </c>
      <c r="X358" s="1">
        <v>24400</v>
      </c>
      <c r="Y358" s="1">
        <v>24000</v>
      </c>
      <c r="Z358" s="1">
        <v>22400</v>
      </c>
      <c r="AA358" s="1">
        <v>22400</v>
      </c>
      <c r="AB358" s="1">
        <v>22200</v>
      </c>
      <c r="AC358" s="1">
        <v>21600</v>
      </c>
      <c r="AD358" s="1"/>
      <c r="AE358" s="1" t="s">
        <v>9</v>
      </c>
      <c r="AF358" s="1" t="s">
        <v>9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70" t="s">
        <v>9</v>
      </c>
      <c r="AQ358" s="181" t="s">
        <v>9</v>
      </c>
      <c r="AS358" s="4" t="str">
        <f>IFERROR(VLOOKUP(Table3[[#This Row],[Station '#]], $AV$3:$AW$150,2,FALSE),"")</f>
        <v/>
      </c>
    </row>
    <row r="359" spans="1:45" ht="16.5" hidden="1" customHeight="1" x14ac:dyDescent="0.3">
      <c r="A359" s="69" t="s">
        <v>222</v>
      </c>
      <c r="B359" s="2" t="s">
        <v>232</v>
      </c>
      <c r="C359" s="1">
        <v>321</v>
      </c>
      <c r="D359" s="2">
        <v>27400</v>
      </c>
      <c r="E359" s="2">
        <v>26200</v>
      </c>
      <c r="F359" s="2">
        <v>24200</v>
      </c>
      <c r="G359" s="2">
        <v>28300</v>
      </c>
      <c r="H359" s="2">
        <v>26200</v>
      </c>
      <c r="I359" s="2">
        <v>25900</v>
      </c>
      <c r="J359" s="2">
        <v>25900</v>
      </c>
      <c r="K359" s="2">
        <v>26200</v>
      </c>
      <c r="L359" s="2">
        <v>26000</v>
      </c>
      <c r="M359" s="2">
        <v>22300</v>
      </c>
      <c r="N359" s="2">
        <v>24700</v>
      </c>
      <c r="O359" s="2">
        <v>20600</v>
      </c>
      <c r="P359" s="2">
        <v>21000</v>
      </c>
      <c r="Q359" s="2">
        <v>18900</v>
      </c>
      <c r="R359" s="1">
        <v>21600</v>
      </c>
      <c r="S359" s="1">
        <v>20800</v>
      </c>
      <c r="T359" s="1">
        <v>20200</v>
      </c>
      <c r="U359" s="1">
        <v>22900</v>
      </c>
      <c r="V359" s="1">
        <v>23300</v>
      </c>
      <c r="W359" s="1">
        <v>23400</v>
      </c>
      <c r="X359" s="1">
        <v>23100</v>
      </c>
      <c r="Y359" s="1">
        <v>23900</v>
      </c>
      <c r="Z359" s="1">
        <v>23600</v>
      </c>
      <c r="AA359" s="1">
        <v>20600</v>
      </c>
      <c r="AB359" s="1">
        <v>20700</v>
      </c>
      <c r="AC359" s="1">
        <v>21700</v>
      </c>
      <c r="AD359" s="1"/>
      <c r="AE359" s="1" t="s">
        <v>9</v>
      </c>
      <c r="AF359" s="1" t="s">
        <v>9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70" t="s">
        <v>9</v>
      </c>
      <c r="AQ359" s="181" t="s">
        <v>9</v>
      </c>
      <c r="AS359" s="4" t="str">
        <f>IFERROR(VLOOKUP(Table3[[#This Row],[Station '#]], $AV$3:$AW$150,2,FALSE),"")</f>
        <v/>
      </c>
    </row>
    <row r="360" spans="1:45" ht="16.5" hidden="1" customHeight="1" x14ac:dyDescent="0.3">
      <c r="A360" s="69" t="s">
        <v>222</v>
      </c>
      <c r="B360" s="2" t="s">
        <v>233</v>
      </c>
      <c r="C360" s="1">
        <v>325</v>
      </c>
      <c r="D360" s="2">
        <v>21800</v>
      </c>
      <c r="E360" s="2">
        <v>22100</v>
      </c>
      <c r="F360" s="2">
        <v>21500</v>
      </c>
      <c r="G360" s="2">
        <v>22600</v>
      </c>
      <c r="H360" s="2">
        <v>23600</v>
      </c>
      <c r="I360" s="2">
        <v>24100</v>
      </c>
      <c r="J360" s="2">
        <v>24700</v>
      </c>
      <c r="K360" s="2">
        <v>25700</v>
      </c>
      <c r="L360" s="2">
        <v>24400</v>
      </c>
      <c r="M360" s="2">
        <v>22900</v>
      </c>
      <c r="N360" s="2">
        <v>21500</v>
      </c>
      <c r="O360" s="2">
        <v>21600</v>
      </c>
      <c r="P360" s="2">
        <v>20400</v>
      </c>
      <c r="Q360" s="2">
        <v>13900</v>
      </c>
      <c r="R360" s="1">
        <v>18200</v>
      </c>
      <c r="S360" s="1">
        <v>16200</v>
      </c>
      <c r="T360" s="1">
        <v>18500</v>
      </c>
      <c r="U360" s="1">
        <v>20500</v>
      </c>
      <c r="V360" s="1">
        <v>20600</v>
      </c>
      <c r="W360" s="1">
        <v>20900</v>
      </c>
      <c r="X360" s="1">
        <v>20100</v>
      </c>
      <c r="Y360" s="1">
        <v>19700</v>
      </c>
      <c r="Z360" s="1">
        <v>20900</v>
      </c>
      <c r="AA360" s="1">
        <v>18900</v>
      </c>
      <c r="AB360" s="1">
        <v>17100</v>
      </c>
      <c r="AC360" s="1"/>
      <c r="AD360" s="1"/>
      <c r="AE360" s="1" t="s">
        <v>9</v>
      </c>
      <c r="AF360" s="1" t="s">
        <v>9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70" t="s">
        <v>9</v>
      </c>
      <c r="AQ360" s="181" t="s">
        <v>9</v>
      </c>
      <c r="AS360" s="4" t="str">
        <f>IFERROR(VLOOKUP(Table3[[#This Row],[Station '#]], $AV$3:$AW$150,2,FALSE),"")</f>
        <v/>
      </c>
    </row>
    <row r="361" spans="1:45" x14ac:dyDescent="0.3">
      <c r="A361" s="69" t="s">
        <v>222</v>
      </c>
      <c r="B361" s="2" t="s">
        <v>234</v>
      </c>
      <c r="C361" s="1">
        <v>29</v>
      </c>
      <c r="D361" s="2"/>
      <c r="E361" s="2"/>
      <c r="F361" s="2"/>
      <c r="G361" s="2"/>
      <c r="H361" s="2"/>
      <c r="I361" s="2" t="s">
        <v>9</v>
      </c>
      <c r="J361" s="2" t="s">
        <v>9</v>
      </c>
      <c r="K361" s="2">
        <v>18800</v>
      </c>
      <c r="L361" s="2">
        <v>18800</v>
      </c>
      <c r="M361" s="2">
        <v>18900</v>
      </c>
      <c r="N361" s="2">
        <v>18400</v>
      </c>
      <c r="O361" s="2">
        <v>17500</v>
      </c>
      <c r="P361" s="2">
        <v>18100</v>
      </c>
      <c r="Q361" s="2">
        <v>12700</v>
      </c>
      <c r="R361" s="1">
        <v>12600</v>
      </c>
      <c r="S361" s="1">
        <v>14100</v>
      </c>
      <c r="T361" s="1">
        <v>14800</v>
      </c>
      <c r="U361" s="1">
        <v>16400</v>
      </c>
      <c r="V361" s="1">
        <v>16700</v>
      </c>
      <c r="W361" s="1">
        <v>17100</v>
      </c>
      <c r="X361" s="1">
        <v>17100</v>
      </c>
      <c r="Y361" s="1">
        <v>16600</v>
      </c>
      <c r="Z361" s="1">
        <v>15700</v>
      </c>
      <c r="AA361" s="1">
        <v>14600</v>
      </c>
      <c r="AB361" s="1">
        <v>15000</v>
      </c>
      <c r="AC361" s="1">
        <v>14900</v>
      </c>
      <c r="AD361" s="1">
        <v>15000</v>
      </c>
      <c r="AE361" s="1">
        <v>15400</v>
      </c>
      <c r="AF361" s="1">
        <v>14800</v>
      </c>
      <c r="AG361" s="1">
        <v>14700</v>
      </c>
      <c r="AH361" s="1">
        <v>15200</v>
      </c>
      <c r="AI361" s="1">
        <v>15500</v>
      </c>
      <c r="AJ361" s="1">
        <v>13200</v>
      </c>
      <c r="AK361" s="1">
        <v>11500</v>
      </c>
      <c r="AL361" s="1">
        <v>15400</v>
      </c>
      <c r="AM361" s="1">
        <v>13100</v>
      </c>
      <c r="AN361" s="1">
        <v>13300</v>
      </c>
      <c r="AO361" s="1">
        <v>14900</v>
      </c>
      <c r="AP361" s="70">
        <v>15500</v>
      </c>
      <c r="AQ361" s="181">
        <v>14900</v>
      </c>
      <c r="AS361" s="4">
        <f>IFERROR(VLOOKUP(Table3[[#This Row],[Station '#]], $AV$3:$AW$150,2,FALSE),"")</f>
        <v>14900</v>
      </c>
    </row>
    <row r="362" spans="1:45" x14ac:dyDescent="0.3">
      <c r="A362" s="69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 t="s">
        <v>7</v>
      </c>
      <c r="T362" s="1" t="s">
        <v>9</v>
      </c>
      <c r="U362" s="1" t="s">
        <v>7</v>
      </c>
      <c r="V362" s="1" t="s">
        <v>9</v>
      </c>
      <c r="W362" s="1"/>
      <c r="X362" s="1"/>
      <c r="Y362" s="1"/>
      <c r="Z362" s="1"/>
      <c r="AA362" s="1"/>
      <c r="AB362" s="1"/>
      <c r="AC362" s="1"/>
      <c r="AD362" s="1"/>
      <c r="AE362" s="1" t="s">
        <v>9</v>
      </c>
      <c r="AF362" s="1" t="s">
        <v>9</v>
      </c>
      <c r="AG362" s="1"/>
      <c r="AH362" s="1"/>
      <c r="AI362" s="1"/>
      <c r="AJ362" s="1"/>
      <c r="AK362" s="1"/>
      <c r="AL362" s="1"/>
      <c r="AM362" s="1"/>
      <c r="AN362" s="1"/>
      <c r="AO362" s="1"/>
      <c r="AP362" s="70" t="s">
        <v>9</v>
      </c>
      <c r="AQ362" s="181" t="s">
        <v>9</v>
      </c>
      <c r="AS362" s="4" t="str">
        <f>IFERROR(VLOOKUP(Table3[[#This Row],[Station '#]], $AV$3:$AW$150,2,FALSE),"")</f>
        <v/>
      </c>
    </row>
    <row r="363" spans="1:45" ht="15.75" hidden="1" customHeight="1" x14ac:dyDescent="0.3">
      <c r="A363" s="69" t="s">
        <v>433</v>
      </c>
      <c r="B363" s="2" t="s">
        <v>236</v>
      </c>
      <c r="C363" s="1">
        <v>337</v>
      </c>
      <c r="D363" s="2">
        <v>0</v>
      </c>
      <c r="E363" s="2"/>
      <c r="F363" s="2"/>
      <c r="G363" s="2">
        <v>5600</v>
      </c>
      <c r="H363" s="2">
        <v>6500</v>
      </c>
      <c r="I363" s="2">
        <v>6100</v>
      </c>
      <c r="J363" s="2">
        <v>6900</v>
      </c>
      <c r="K363" s="2">
        <v>8200</v>
      </c>
      <c r="L363" s="2">
        <v>9200</v>
      </c>
      <c r="M363" s="2">
        <v>7700</v>
      </c>
      <c r="N363" s="2">
        <v>8500</v>
      </c>
      <c r="O363" s="2">
        <v>7800</v>
      </c>
      <c r="P363" s="2">
        <v>8300</v>
      </c>
      <c r="Q363" s="2">
        <v>8100</v>
      </c>
      <c r="R363" s="1">
        <v>9300</v>
      </c>
      <c r="S363" s="1">
        <v>9100</v>
      </c>
      <c r="T363" s="1">
        <v>9900</v>
      </c>
      <c r="U363" s="1">
        <v>9300</v>
      </c>
      <c r="V363" s="1">
        <v>9200</v>
      </c>
      <c r="W363" s="1">
        <v>10400</v>
      </c>
      <c r="X363" s="1">
        <v>9200</v>
      </c>
      <c r="Y363" s="1">
        <v>9400</v>
      </c>
      <c r="Z363" s="1">
        <v>9200</v>
      </c>
      <c r="AA363" s="1">
        <v>7300</v>
      </c>
      <c r="AB363" s="1"/>
      <c r="AC363" s="1"/>
      <c r="AD363" s="1"/>
      <c r="AE363" s="1" t="s">
        <v>9</v>
      </c>
      <c r="AF363" s="1">
        <v>14300</v>
      </c>
      <c r="AG363" s="1"/>
      <c r="AH363" s="1"/>
      <c r="AI363" s="1"/>
      <c r="AJ363" s="1"/>
      <c r="AK363" s="1"/>
      <c r="AL363" s="1"/>
      <c r="AM363" s="1"/>
      <c r="AN363" s="1"/>
      <c r="AO363" s="1"/>
      <c r="AP363" s="70" t="s">
        <v>9</v>
      </c>
      <c r="AQ363" s="181" t="s">
        <v>9</v>
      </c>
      <c r="AS363" s="4" t="str">
        <f>IFERROR(VLOOKUP(Table3[[#This Row],[Station '#]], $AV$3:$AW$150,2,FALSE),"")</f>
        <v/>
      </c>
    </row>
    <row r="364" spans="1:45" ht="16.5" hidden="1" customHeight="1" x14ac:dyDescent="0.3">
      <c r="A364" s="69" t="s">
        <v>433</v>
      </c>
      <c r="B364" s="2" t="s">
        <v>237</v>
      </c>
      <c r="C364" s="1">
        <v>335</v>
      </c>
      <c r="D364" s="2">
        <v>6800</v>
      </c>
      <c r="E364" s="2">
        <v>7200</v>
      </c>
      <c r="F364" s="2">
        <v>9000</v>
      </c>
      <c r="G364" s="2">
        <v>9800</v>
      </c>
      <c r="H364" s="2">
        <v>12100</v>
      </c>
      <c r="I364" s="2">
        <v>11800</v>
      </c>
      <c r="J364" s="2">
        <v>16000</v>
      </c>
      <c r="K364" s="2">
        <v>17800</v>
      </c>
      <c r="L364" s="2">
        <v>20100</v>
      </c>
      <c r="M364" s="2">
        <v>19200</v>
      </c>
      <c r="N364" s="2">
        <v>20500</v>
      </c>
      <c r="O364" s="2">
        <v>19000</v>
      </c>
      <c r="P364" s="2">
        <v>19600</v>
      </c>
      <c r="Q364" s="2">
        <v>20100</v>
      </c>
      <c r="R364" s="1">
        <v>22400</v>
      </c>
      <c r="S364" s="1">
        <v>20900</v>
      </c>
      <c r="T364" s="1">
        <v>24000</v>
      </c>
      <c r="U364" s="1">
        <v>23000</v>
      </c>
      <c r="V364" s="1">
        <v>23400</v>
      </c>
      <c r="W364" s="1">
        <v>25400</v>
      </c>
      <c r="X364" s="1">
        <v>21700</v>
      </c>
      <c r="Y364" s="1">
        <v>24700</v>
      </c>
      <c r="Z364" s="1">
        <v>25500</v>
      </c>
      <c r="AA364" s="1">
        <v>20000</v>
      </c>
      <c r="AB364" s="1">
        <v>22600</v>
      </c>
      <c r="AC364" s="1">
        <v>19200</v>
      </c>
      <c r="AD364" s="1"/>
      <c r="AE364" s="1" t="s">
        <v>9</v>
      </c>
      <c r="AF364" s="1" t="s">
        <v>9</v>
      </c>
      <c r="AG364" s="1"/>
      <c r="AH364" s="1"/>
      <c r="AI364" s="1"/>
      <c r="AJ364" s="1"/>
      <c r="AK364" s="1"/>
      <c r="AL364" s="1"/>
      <c r="AM364" s="1"/>
      <c r="AN364" s="1"/>
      <c r="AO364" s="1"/>
      <c r="AP364" s="70" t="s">
        <v>9</v>
      </c>
      <c r="AQ364" s="181" t="s">
        <v>9</v>
      </c>
      <c r="AS364" s="4" t="str">
        <f>IFERROR(VLOOKUP(Table3[[#This Row],[Station '#]], $AV$3:$AW$150,2,FALSE),"")</f>
        <v/>
      </c>
    </row>
    <row r="365" spans="1:45" ht="16.5" hidden="1" customHeight="1" x14ac:dyDescent="0.3">
      <c r="A365" s="69" t="s">
        <v>433</v>
      </c>
      <c r="B365" s="2" t="s">
        <v>238</v>
      </c>
      <c r="C365" s="1"/>
      <c r="D365" s="2"/>
      <c r="E365" s="2"/>
      <c r="F365" s="2"/>
      <c r="G365" s="2"/>
      <c r="H365" s="2"/>
      <c r="I365" s="2">
        <v>16100</v>
      </c>
      <c r="J365" s="2">
        <v>24500</v>
      </c>
      <c r="K365" s="2">
        <v>25100</v>
      </c>
      <c r="L365" s="2">
        <v>28700</v>
      </c>
      <c r="M365" s="2">
        <v>23900</v>
      </c>
      <c r="N365" s="2">
        <v>27800</v>
      </c>
      <c r="O365" s="2"/>
      <c r="P365" s="2"/>
      <c r="Q365" s="2"/>
      <c r="R365" s="1"/>
      <c r="S365" s="1" t="s">
        <v>7</v>
      </c>
      <c r="T365" s="1" t="s">
        <v>9</v>
      </c>
      <c r="U365" s="1" t="s">
        <v>7</v>
      </c>
      <c r="V365" s="1" t="s">
        <v>9</v>
      </c>
      <c r="W365" s="1"/>
      <c r="X365" s="1"/>
      <c r="Y365" s="1"/>
      <c r="Z365" s="1"/>
      <c r="AA365" s="1"/>
      <c r="AB365" s="1"/>
      <c r="AC365" s="1" t="e">
        <v>#N/A</v>
      </c>
      <c r="AD365" s="1" t="e">
        <v>#N/A</v>
      </c>
      <c r="AE365" s="1" t="s">
        <v>9</v>
      </c>
      <c r="AF365" s="1" t="s">
        <v>9</v>
      </c>
      <c r="AG365" s="1" t="e">
        <v>#N/A</v>
      </c>
      <c r="AH365" s="1"/>
      <c r="AI365" s="1"/>
      <c r="AJ365" s="1"/>
      <c r="AK365" s="1"/>
      <c r="AL365" s="1"/>
      <c r="AM365" s="1" t="e">
        <v>#N/A</v>
      </c>
      <c r="AN365" s="1"/>
      <c r="AO365" s="1"/>
      <c r="AP365" s="70" t="s">
        <v>9</v>
      </c>
      <c r="AQ365" s="181" t="s">
        <v>9</v>
      </c>
      <c r="AS365" s="4" t="str">
        <f>IFERROR(VLOOKUP(Table3[[#This Row],[Station '#]], $AV$3:$AW$150,2,FALSE),"")</f>
        <v/>
      </c>
    </row>
    <row r="366" spans="1:45" x14ac:dyDescent="0.3">
      <c r="A366" s="69" t="s">
        <v>433</v>
      </c>
      <c r="B366" s="2" t="s">
        <v>556</v>
      </c>
      <c r="C366" s="1">
        <v>125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>
        <v>20900</v>
      </c>
      <c r="AN366" s="1"/>
      <c r="AO366" s="1">
        <v>26300</v>
      </c>
      <c r="AP366" s="70">
        <v>25800</v>
      </c>
      <c r="AQ366" s="181">
        <v>28800</v>
      </c>
      <c r="AS366" s="4">
        <f>IFERROR(VLOOKUP(Table3[[#This Row],[Station '#]], $AV$3:$AW$150,2,FALSE),"")</f>
        <v>28800</v>
      </c>
    </row>
    <row r="367" spans="1:45" ht="15.75" customHeight="1" x14ac:dyDescent="0.3">
      <c r="A367" s="69" t="s">
        <v>433</v>
      </c>
      <c r="B367" s="2" t="s">
        <v>239</v>
      </c>
      <c r="C367" s="1">
        <v>45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24900</v>
      </c>
      <c r="P367" s="2">
        <v>24800</v>
      </c>
      <c r="Q367" s="2">
        <v>25300</v>
      </c>
      <c r="R367" s="1">
        <v>24700</v>
      </c>
      <c r="S367" s="1">
        <v>24400</v>
      </c>
      <c r="T367" s="1">
        <v>24500</v>
      </c>
      <c r="U367" s="1">
        <v>26000</v>
      </c>
      <c r="V367" s="1">
        <v>26200</v>
      </c>
      <c r="W367" s="1">
        <v>25200</v>
      </c>
      <c r="X367" s="1">
        <v>23200</v>
      </c>
      <c r="Y367" s="1">
        <v>23000</v>
      </c>
      <c r="Z367" s="1">
        <v>21700</v>
      </c>
      <c r="AA367" s="1">
        <v>21500</v>
      </c>
      <c r="AB367" s="1">
        <v>22100</v>
      </c>
      <c r="AC367" s="1">
        <v>19300</v>
      </c>
      <c r="AD367" s="1">
        <v>19200</v>
      </c>
      <c r="AE367" s="1">
        <v>19600</v>
      </c>
      <c r="AF367" s="1">
        <v>21600</v>
      </c>
      <c r="AG367" s="1">
        <v>22700</v>
      </c>
      <c r="AH367" s="1">
        <v>24300</v>
      </c>
      <c r="AI367" s="1">
        <v>25200</v>
      </c>
      <c r="AJ367" s="1">
        <v>25000</v>
      </c>
      <c r="AK367" s="1">
        <v>25300</v>
      </c>
      <c r="AL367" s="1">
        <v>25700</v>
      </c>
      <c r="AM367" s="1">
        <v>23400</v>
      </c>
      <c r="AN367" s="1">
        <v>25200</v>
      </c>
      <c r="AO367" s="1">
        <v>25500</v>
      </c>
      <c r="AP367" s="70">
        <v>25900</v>
      </c>
      <c r="AQ367" s="181">
        <v>26600</v>
      </c>
      <c r="AS367" s="4">
        <f>IFERROR(VLOOKUP(Table3[[#This Row],[Station '#]], $AV$3:$AW$150,2,FALSE),"")</f>
        <v>26600</v>
      </c>
    </row>
    <row r="368" spans="1:45" ht="15.75" customHeight="1" x14ac:dyDescent="0.3">
      <c r="A368" s="69" t="s">
        <v>433</v>
      </c>
      <c r="B368" s="2" t="s">
        <v>423</v>
      </c>
      <c r="C368" s="1">
        <v>3809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>
        <v>27600</v>
      </c>
      <c r="AP368" s="70">
        <v>28400</v>
      </c>
      <c r="AQ368" s="181">
        <v>28400</v>
      </c>
      <c r="AS368" s="4">
        <f>IFERROR(VLOOKUP(Table3[[#This Row],[Station '#]], $AV$3:$AW$150,2,FALSE),"")</f>
        <v>28400</v>
      </c>
    </row>
    <row r="369" spans="1:45" ht="13.5" hidden="1" customHeight="1" x14ac:dyDescent="0.3">
      <c r="A369" s="69" t="s">
        <v>433</v>
      </c>
      <c r="B369" s="2" t="s">
        <v>232</v>
      </c>
      <c r="C369" s="1">
        <v>336</v>
      </c>
      <c r="D369" s="2">
        <v>11300</v>
      </c>
      <c r="E369" s="2">
        <v>13100</v>
      </c>
      <c r="F369" s="2">
        <v>13500</v>
      </c>
      <c r="G369" s="2">
        <v>20700</v>
      </c>
      <c r="H369" s="2">
        <v>22900</v>
      </c>
      <c r="I369" s="2">
        <v>21700</v>
      </c>
      <c r="J369" s="2">
        <v>30100</v>
      </c>
      <c r="K369" s="2">
        <v>28300</v>
      </c>
      <c r="L369" s="2">
        <v>27800</v>
      </c>
      <c r="M369" s="2">
        <v>29200</v>
      </c>
      <c r="N369" s="2">
        <v>29900</v>
      </c>
      <c r="O369" s="2">
        <v>26500</v>
      </c>
      <c r="P369" s="2">
        <v>27000</v>
      </c>
      <c r="Q369" s="2">
        <v>30300</v>
      </c>
      <c r="R369" s="1">
        <v>30100</v>
      </c>
      <c r="S369" s="1">
        <v>31700</v>
      </c>
      <c r="T369" s="1">
        <v>34000</v>
      </c>
      <c r="U369" s="1">
        <v>31600</v>
      </c>
      <c r="V369" s="1">
        <v>30200</v>
      </c>
      <c r="W369" s="1">
        <v>35700</v>
      </c>
      <c r="X369" s="1">
        <v>36900</v>
      </c>
      <c r="Y369" s="1">
        <v>32600</v>
      </c>
      <c r="Z369" s="1">
        <v>34700</v>
      </c>
      <c r="AA369" s="1">
        <v>29100</v>
      </c>
      <c r="AB369" s="1">
        <v>29300</v>
      </c>
      <c r="AC369" s="1">
        <v>23400</v>
      </c>
      <c r="AD369" s="1"/>
      <c r="AE369" s="1" t="s">
        <v>9</v>
      </c>
      <c r="AF369" s="1" t="s">
        <v>9</v>
      </c>
      <c r="AG369" s="1"/>
      <c r="AH369" s="1"/>
      <c r="AI369" s="1"/>
      <c r="AJ369" s="1"/>
      <c r="AK369" s="1"/>
      <c r="AL369" s="1"/>
      <c r="AM369" s="1"/>
      <c r="AN369" s="1"/>
      <c r="AO369" s="1"/>
      <c r="AP369" s="70" t="s">
        <v>9</v>
      </c>
      <c r="AQ369" s="181" t="s">
        <v>9</v>
      </c>
      <c r="AS369" s="4" t="str">
        <f>IFERROR(VLOOKUP(Table3[[#This Row],[Station '#]], $AV$3:$AW$150,2,FALSE),"")</f>
        <v/>
      </c>
    </row>
    <row r="370" spans="1:45" ht="16.5" hidden="1" customHeight="1" x14ac:dyDescent="0.3">
      <c r="A370" s="69" t="s">
        <v>433</v>
      </c>
      <c r="B370" s="2" t="s">
        <v>145</v>
      </c>
      <c r="C370" s="1">
        <v>339</v>
      </c>
      <c r="D370" s="2">
        <v>11800</v>
      </c>
      <c r="E370" s="2">
        <v>13500</v>
      </c>
      <c r="F370" s="2">
        <v>15700</v>
      </c>
      <c r="G370" s="2">
        <v>21000</v>
      </c>
      <c r="H370" s="2">
        <v>19800</v>
      </c>
      <c r="I370" s="2">
        <v>17800</v>
      </c>
      <c r="J370" s="2">
        <v>19500</v>
      </c>
      <c r="K370" s="2">
        <v>22200</v>
      </c>
      <c r="L370" s="2">
        <v>19100</v>
      </c>
      <c r="M370" s="2">
        <v>18100</v>
      </c>
      <c r="N370" s="2">
        <v>18800</v>
      </c>
      <c r="O370" s="2">
        <v>17100</v>
      </c>
      <c r="P370" s="2">
        <v>17500</v>
      </c>
      <c r="Q370" s="2">
        <v>18700</v>
      </c>
      <c r="R370" s="1">
        <v>18400</v>
      </c>
      <c r="S370" s="1">
        <v>19000</v>
      </c>
      <c r="T370" s="1">
        <v>18400</v>
      </c>
      <c r="U370" s="1">
        <v>17600</v>
      </c>
      <c r="V370" s="1">
        <v>19500</v>
      </c>
      <c r="W370" s="1">
        <v>21600</v>
      </c>
      <c r="X370" s="1">
        <v>19700</v>
      </c>
      <c r="Y370" s="1">
        <v>17600</v>
      </c>
      <c r="Z370" s="1">
        <v>17100</v>
      </c>
      <c r="AA370" s="1">
        <v>15800</v>
      </c>
      <c r="AB370" s="1">
        <v>14800</v>
      </c>
      <c r="AC370" s="1"/>
      <c r="AD370" s="1"/>
      <c r="AE370" s="1" t="s">
        <v>9</v>
      </c>
      <c r="AF370" s="1" t="s">
        <v>9</v>
      </c>
      <c r="AG370" s="1"/>
      <c r="AH370" s="1"/>
      <c r="AI370" s="1"/>
      <c r="AJ370" s="1"/>
      <c r="AK370" s="1"/>
      <c r="AL370" s="1"/>
      <c r="AM370" s="1"/>
      <c r="AN370" s="1"/>
      <c r="AO370" s="1"/>
      <c r="AP370" s="70" t="s">
        <v>9</v>
      </c>
      <c r="AQ370" s="181" t="s">
        <v>9</v>
      </c>
      <c r="AS370" s="4" t="str">
        <f>IFERROR(VLOOKUP(Table3[[#This Row],[Station '#]], $AV$3:$AW$150,2,FALSE),"")</f>
        <v/>
      </c>
    </row>
    <row r="371" spans="1:45" ht="16.5" hidden="1" customHeight="1" x14ac:dyDescent="0.3">
      <c r="A371" s="69" t="s">
        <v>433</v>
      </c>
      <c r="B371" s="2" t="s">
        <v>240</v>
      </c>
      <c r="C371" s="1">
        <v>334</v>
      </c>
      <c r="D371" s="2"/>
      <c r="E371" s="2"/>
      <c r="F371" s="2"/>
      <c r="G371" s="2"/>
      <c r="H371" s="2"/>
      <c r="I371" s="2">
        <v>18500</v>
      </c>
      <c r="J371" s="2">
        <v>16600</v>
      </c>
      <c r="K371" s="2">
        <v>17800</v>
      </c>
      <c r="L371" s="2">
        <v>17600</v>
      </c>
      <c r="M371" s="2">
        <v>16000</v>
      </c>
      <c r="N371" s="2">
        <v>16100</v>
      </c>
      <c r="O371" s="2">
        <v>14900</v>
      </c>
      <c r="P371" s="2">
        <v>15000</v>
      </c>
      <c r="Q371" s="2">
        <v>16400</v>
      </c>
      <c r="R371" s="1">
        <v>16900</v>
      </c>
      <c r="S371" s="1">
        <v>18800</v>
      </c>
      <c r="T371" s="1">
        <v>17200</v>
      </c>
      <c r="U371" s="1">
        <v>19100</v>
      </c>
      <c r="V371" s="1">
        <v>19600</v>
      </c>
      <c r="W371" s="1">
        <v>21500</v>
      </c>
      <c r="X371" s="1">
        <v>20300</v>
      </c>
      <c r="Y371" s="1">
        <v>16500</v>
      </c>
      <c r="Z371" s="1">
        <v>15000</v>
      </c>
      <c r="AA371" s="1">
        <v>12400</v>
      </c>
      <c r="AB371" s="1">
        <v>12400</v>
      </c>
      <c r="AC371" s="1"/>
      <c r="AD371" s="1"/>
      <c r="AE371" s="1" t="s">
        <v>9</v>
      </c>
      <c r="AF371" s="1" t="s">
        <v>9</v>
      </c>
      <c r="AG371" s="1"/>
      <c r="AH371" s="1"/>
      <c r="AI371" s="1"/>
      <c r="AJ371" s="1"/>
      <c r="AK371" s="1"/>
      <c r="AL371" s="1"/>
      <c r="AM371" s="1"/>
      <c r="AN371" s="1"/>
      <c r="AO371" s="1"/>
      <c r="AP371" s="70" t="s">
        <v>9</v>
      </c>
      <c r="AQ371" s="181" t="s">
        <v>9</v>
      </c>
      <c r="AS371" s="4" t="str">
        <f>IFERROR(VLOOKUP(Table3[[#This Row],[Station '#]], $AV$3:$AW$150,2,FALSE),"")</f>
        <v/>
      </c>
    </row>
    <row r="372" spans="1:45" ht="16.5" hidden="1" customHeight="1" x14ac:dyDescent="0.3">
      <c r="A372" s="69" t="s">
        <v>433</v>
      </c>
      <c r="B372" s="2" t="s">
        <v>144</v>
      </c>
      <c r="C372" s="1">
        <v>338</v>
      </c>
      <c r="D372" s="2">
        <v>9700</v>
      </c>
      <c r="E372" s="2">
        <v>10600</v>
      </c>
      <c r="F372" s="2">
        <v>12400</v>
      </c>
      <c r="G372" s="2">
        <v>13600</v>
      </c>
      <c r="H372" s="2">
        <v>14900</v>
      </c>
      <c r="I372" s="2">
        <v>14400</v>
      </c>
      <c r="J372" s="2">
        <v>16200</v>
      </c>
      <c r="K372" s="2">
        <v>15700</v>
      </c>
      <c r="L372" s="2">
        <v>17000</v>
      </c>
      <c r="M372" s="2">
        <v>13800</v>
      </c>
      <c r="N372" s="2">
        <v>13800</v>
      </c>
      <c r="O372" s="2">
        <v>13300</v>
      </c>
      <c r="P372" s="2">
        <v>14500</v>
      </c>
      <c r="Q372" s="2">
        <v>13400</v>
      </c>
      <c r="R372" s="1">
        <v>14100</v>
      </c>
      <c r="S372" s="1">
        <v>14200</v>
      </c>
      <c r="T372" s="1">
        <v>12300</v>
      </c>
      <c r="U372" s="1">
        <v>14700</v>
      </c>
      <c r="V372" s="1">
        <v>15200</v>
      </c>
      <c r="W372" s="1">
        <v>17800</v>
      </c>
      <c r="X372" s="1">
        <v>15100</v>
      </c>
      <c r="Y372" s="1">
        <v>14000</v>
      </c>
      <c r="Z372" s="1">
        <v>11700</v>
      </c>
      <c r="AA372" s="1">
        <v>10100</v>
      </c>
      <c r="AB372" s="1">
        <v>9900</v>
      </c>
      <c r="AC372" s="1"/>
      <c r="AD372" s="1"/>
      <c r="AE372" s="1" t="s">
        <v>9</v>
      </c>
      <c r="AF372" s="1" t="s">
        <v>9</v>
      </c>
      <c r="AG372" s="1"/>
      <c r="AH372" s="1"/>
      <c r="AI372" s="1"/>
      <c r="AJ372" s="1"/>
      <c r="AK372" s="1"/>
      <c r="AL372" s="1"/>
      <c r="AM372" s="1"/>
      <c r="AN372" s="1"/>
      <c r="AO372" s="1"/>
      <c r="AP372" s="70" t="s">
        <v>9</v>
      </c>
      <c r="AQ372" s="181" t="s">
        <v>9</v>
      </c>
      <c r="AS372" s="4" t="str">
        <f>IFERROR(VLOOKUP(Table3[[#This Row],[Station '#]], $AV$3:$AW$150,2,FALSE),"")</f>
        <v/>
      </c>
    </row>
    <row r="373" spans="1:45" x14ac:dyDescent="0.3">
      <c r="A373" s="69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 t="s">
        <v>9</v>
      </c>
      <c r="AF373" s="1" t="s">
        <v>9</v>
      </c>
      <c r="AG373" s="1"/>
      <c r="AH373" s="1"/>
      <c r="AI373" s="1"/>
      <c r="AJ373" s="1"/>
      <c r="AK373" s="1"/>
      <c r="AL373" s="1"/>
      <c r="AM373" s="1"/>
      <c r="AN373" s="1"/>
      <c r="AO373" s="1"/>
      <c r="AP373" s="70" t="s">
        <v>9</v>
      </c>
      <c r="AQ373" s="181" t="s">
        <v>9</v>
      </c>
      <c r="AS373" s="4" t="str">
        <f>IFERROR(VLOOKUP(Table3[[#This Row],[Station '#]], $AV$3:$AW$150,2,FALSE),"")</f>
        <v/>
      </c>
    </row>
    <row r="374" spans="1:45" hidden="1" x14ac:dyDescent="0.3">
      <c r="A374" s="69" t="s">
        <v>422</v>
      </c>
      <c r="B374" s="2" t="s">
        <v>423</v>
      </c>
      <c r="C374" s="1">
        <v>531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>
        <v>17500</v>
      </c>
      <c r="AG374" s="1"/>
      <c r="AH374" s="1"/>
      <c r="AI374" s="1"/>
      <c r="AJ374" s="1"/>
      <c r="AK374" s="1"/>
      <c r="AL374" s="1"/>
      <c r="AM374" s="1"/>
      <c r="AN374" s="1"/>
      <c r="AO374" s="1"/>
      <c r="AP374" s="70" t="s">
        <v>9</v>
      </c>
      <c r="AQ374" s="181" t="s">
        <v>9</v>
      </c>
      <c r="AS374" s="4" t="str">
        <f>IFERROR(VLOOKUP(Table3[[#This Row],[Station '#]], $AV$3:$AW$150,2,FALSE),"")</f>
        <v/>
      </c>
    </row>
    <row r="375" spans="1:45" hidden="1" x14ac:dyDescent="0.3">
      <c r="A375" s="69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9</v>
      </c>
      <c r="AG375" s="1"/>
      <c r="AH375" s="1"/>
      <c r="AI375" s="1"/>
      <c r="AJ375" s="1"/>
      <c r="AK375" s="1"/>
      <c r="AL375" s="1"/>
      <c r="AM375" s="1"/>
      <c r="AN375" s="1"/>
      <c r="AO375" s="1"/>
      <c r="AP375" s="70" t="s">
        <v>9</v>
      </c>
      <c r="AQ375" s="181" t="s">
        <v>9</v>
      </c>
      <c r="AS375" s="4" t="str">
        <f>IFERROR(VLOOKUP(Table3[[#This Row],[Station '#]], $AV$3:$AW$150,2,FALSE),"")</f>
        <v/>
      </c>
    </row>
    <row r="376" spans="1:45" ht="16.5" hidden="1" customHeight="1" x14ac:dyDescent="0.3">
      <c r="A376" s="69" t="s">
        <v>241</v>
      </c>
      <c r="B376" s="2" t="s">
        <v>242</v>
      </c>
      <c r="C376" s="1">
        <v>608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>
        <v>6800</v>
      </c>
      <c r="T376" s="1">
        <v>5400</v>
      </c>
      <c r="U376" s="1">
        <v>4800</v>
      </c>
      <c r="V376" s="1">
        <v>4400</v>
      </c>
      <c r="W376" s="1">
        <v>4500</v>
      </c>
      <c r="X376" s="1">
        <v>4100</v>
      </c>
      <c r="Y376" s="1">
        <v>4800</v>
      </c>
      <c r="Z376" s="1">
        <v>3100</v>
      </c>
      <c r="AA376" s="1">
        <v>5400</v>
      </c>
      <c r="AB376" s="1">
        <v>2800</v>
      </c>
      <c r="AC376" s="1"/>
      <c r="AD376" s="1"/>
      <c r="AE376" s="1" t="s">
        <v>9</v>
      </c>
      <c r="AF376" s="1" t="s">
        <v>9</v>
      </c>
      <c r="AG376" s="1"/>
      <c r="AH376" s="1"/>
      <c r="AI376" s="1"/>
      <c r="AJ376" s="1"/>
      <c r="AK376" s="1"/>
      <c r="AL376" s="1"/>
      <c r="AM376" s="1"/>
      <c r="AN376" s="1"/>
      <c r="AO376" s="1"/>
      <c r="AP376" s="70" t="s">
        <v>9</v>
      </c>
      <c r="AQ376" s="181" t="s">
        <v>9</v>
      </c>
      <c r="AS376" s="4" t="str">
        <f>IFERROR(VLOOKUP(Table3[[#This Row],[Station '#]], $AV$3:$AW$150,2,FALSE),"")</f>
        <v/>
      </c>
    </row>
    <row r="377" spans="1:45" ht="16.5" hidden="1" customHeight="1" x14ac:dyDescent="0.3">
      <c r="A377" s="69" t="s">
        <v>241</v>
      </c>
      <c r="B377" s="2" t="s">
        <v>243</v>
      </c>
      <c r="C377" s="1">
        <v>609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>
        <v>11400</v>
      </c>
      <c r="T377" s="1">
        <v>8800</v>
      </c>
      <c r="U377" s="1">
        <v>10500</v>
      </c>
      <c r="V377" s="1">
        <v>9700</v>
      </c>
      <c r="W377" s="1">
        <v>10600</v>
      </c>
      <c r="X377" s="1">
        <v>8900</v>
      </c>
      <c r="Y377" s="1">
        <v>10700</v>
      </c>
      <c r="Z377" s="1">
        <v>7700</v>
      </c>
      <c r="AA377" s="1">
        <v>7400</v>
      </c>
      <c r="AB377" s="1">
        <v>6300</v>
      </c>
      <c r="AC377" s="1"/>
      <c r="AD377" s="1"/>
      <c r="AE377" s="1" t="s">
        <v>9</v>
      </c>
      <c r="AF377" s="1" t="s">
        <v>9</v>
      </c>
      <c r="AG377" s="1"/>
      <c r="AH377" s="1"/>
      <c r="AI377" s="1"/>
      <c r="AJ377" s="1"/>
      <c r="AK377" s="1"/>
      <c r="AL377" s="1"/>
      <c r="AM377" s="1"/>
      <c r="AN377" s="1"/>
      <c r="AO377" s="1"/>
      <c r="AP377" s="70" t="s">
        <v>9</v>
      </c>
      <c r="AQ377" s="181" t="s">
        <v>9</v>
      </c>
      <c r="AS377" s="4" t="str">
        <f>IFERROR(VLOOKUP(Table3[[#This Row],[Station '#]], $AV$3:$AW$150,2,FALSE),"")</f>
        <v/>
      </c>
    </row>
    <row r="378" spans="1:45" hidden="1" x14ac:dyDescent="0.3">
      <c r="A378" s="69" t="s">
        <v>241</v>
      </c>
      <c r="B378" s="2" t="s">
        <v>244</v>
      </c>
      <c r="C378" s="1">
        <v>610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>
        <v>7500</v>
      </c>
      <c r="T378" s="1">
        <v>7800</v>
      </c>
      <c r="U378" s="1">
        <v>7400</v>
      </c>
      <c r="V378" s="1">
        <v>7600</v>
      </c>
      <c r="W378" s="1">
        <v>8900</v>
      </c>
      <c r="X378" s="1">
        <v>8700</v>
      </c>
      <c r="Y378" s="1">
        <v>11500</v>
      </c>
      <c r="Z378" s="1">
        <v>8400</v>
      </c>
      <c r="AA378" s="1">
        <v>7700</v>
      </c>
      <c r="AB378" s="1">
        <v>6700</v>
      </c>
      <c r="AC378" s="1"/>
      <c r="AD378" s="1"/>
      <c r="AE378" s="1" t="s">
        <v>9</v>
      </c>
      <c r="AF378" s="1" t="s">
        <v>9</v>
      </c>
      <c r="AG378" s="1"/>
      <c r="AH378" s="1"/>
      <c r="AI378" s="1"/>
      <c r="AJ378" s="1"/>
      <c r="AK378" s="1"/>
      <c r="AL378" s="1"/>
      <c r="AM378" s="1"/>
      <c r="AN378" s="1"/>
      <c r="AO378" s="1"/>
      <c r="AP378" s="70" t="s">
        <v>9</v>
      </c>
      <c r="AQ378" s="181" t="s">
        <v>9</v>
      </c>
      <c r="AS378" s="4" t="str">
        <f>IFERROR(VLOOKUP(Table3[[#This Row],[Station '#]], $AV$3:$AW$150,2,FALSE),"")</f>
        <v/>
      </c>
    </row>
    <row r="379" spans="1:45" hidden="1" x14ac:dyDescent="0.3">
      <c r="A379" s="69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 t="s">
        <v>7</v>
      </c>
      <c r="T379" s="1" t="s">
        <v>9</v>
      </c>
      <c r="U379" s="1" t="s">
        <v>7</v>
      </c>
      <c r="V379" s="1" t="s">
        <v>9</v>
      </c>
      <c r="W379" s="1"/>
      <c r="X379" s="1"/>
      <c r="Y379" s="1"/>
      <c r="Z379" s="1"/>
      <c r="AA379" s="1"/>
      <c r="AB379" s="1"/>
      <c r="AC379" s="1"/>
      <c r="AD379" s="1"/>
      <c r="AE379" s="1" t="s">
        <v>9</v>
      </c>
      <c r="AF379" s="1" t="s">
        <v>9</v>
      </c>
      <c r="AG379" s="1"/>
      <c r="AH379" s="1"/>
      <c r="AI379" s="1"/>
      <c r="AJ379" s="1"/>
      <c r="AK379" s="1"/>
      <c r="AL379" s="1"/>
      <c r="AM379" s="1"/>
      <c r="AN379" s="1"/>
      <c r="AO379" s="1"/>
      <c r="AP379" s="70" t="s">
        <v>9</v>
      </c>
      <c r="AQ379" s="181" t="s">
        <v>9</v>
      </c>
      <c r="AS379" s="4" t="str">
        <f>IFERROR(VLOOKUP(Table3[[#This Row],[Station '#]], $AV$3:$AW$150,2,FALSE),"")</f>
        <v/>
      </c>
    </row>
    <row r="380" spans="1:45" x14ac:dyDescent="0.3">
      <c r="A380" s="69" t="s">
        <v>245</v>
      </c>
      <c r="B380" s="2" t="s">
        <v>196</v>
      </c>
      <c r="C380" s="1">
        <v>340</v>
      </c>
      <c r="D380" s="2"/>
      <c r="E380" s="2"/>
      <c r="F380" s="2"/>
      <c r="G380" s="2"/>
      <c r="H380" s="2"/>
      <c r="I380" s="2">
        <v>200</v>
      </c>
      <c r="J380" s="2">
        <v>200</v>
      </c>
      <c r="K380" s="2">
        <v>200</v>
      </c>
      <c r="L380" s="2">
        <v>200</v>
      </c>
      <c r="M380" s="2">
        <v>250</v>
      </c>
      <c r="N380" s="2">
        <v>200</v>
      </c>
      <c r="O380" s="2">
        <v>200</v>
      </c>
      <c r="P380" s="2">
        <v>200</v>
      </c>
      <c r="Q380" s="2">
        <v>200</v>
      </c>
      <c r="R380" s="1">
        <v>200</v>
      </c>
      <c r="S380" s="1">
        <v>200</v>
      </c>
      <c r="T380" s="1">
        <v>200</v>
      </c>
      <c r="U380" s="1">
        <v>300</v>
      </c>
      <c r="V380" s="1">
        <v>400</v>
      </c>
      <c r="W380" s="1">
        <v>300</v>
      </c>
      <c r="X380" s="1">
        <v>1300</v>
      </c>
      <c r="Y380" s="1"/>
      <c r="Z380" s="1">
        <v>3600</v>
      </c>
      <c r="AA380" s="1">
        <v>1900</v>
      </c>
      <c r="AB380" s="1">
        <v>1800</v>
      </c>
      <c r="AC380" s="1">
        <v>2000</v>
      </c>
      <c r="AD380" s="1"/>
      <c r="AE380" s="1" t="s">
        <v>9</v>
      </c>
      <c r="AF380" s="1" t="s">
        <v>9</v>
      </c>
      <c r="AG380" s="1"/>
      <c r="AH380" s="1"/>
      <c r="AI380" s="1"/>
      <c r="AJ380" s="1"/>
      <c r="AK380" s="1"/>
      <c r="AL380" s="1"/>
      <c r="AM380" s="1"/>
      <c r="AN380" s="1"/>
      <c r="AO380" s="1"/>
      <c r="AP380" s="70">
        <v>3500</v>
      </c>
      <c r="AQ380" s="181" t="s">
        <v>9</v>
      </c>
      <c r="AS380" s="4" t="str">
        <f>IFERROR(VLOOKUP(Table3[[#This Row],[Station '#]], $AV$3:$AW$150,2,FALSE),"")</f>
        <v/>
      </c>
    </row>
    <row r="381" spans="1:45" ht="16.5" hidden="1" customHeight="1" x14ac:dyDescent="0.3">
      <c r="A381" s="69" t="s">
        <v>245</v>
      </c>
      <c r="B381" s="2" t="s">
        <v>246</v>
      </c>
      <c r="C381" s="1">
        <v>376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 t="s">
        <v>247</v>
      </c>
      <c r="P381" s="2" t="s">
        <v>247</v>
      </c>
      <c r="Q381" s="2" t="s">
        <v>248</v>
      </c>
      <c r="R381" s="1">
        <v>100</v>
      </c>
      <c r="S381" s="1">
        <v>100</v>
      </c>
      <c r="T381" s="1">
        <v>100</v>
      </c>
      <c r="U381" s="1">
        <v>100</v>
      </c>
      <c r="V381" s="1"/>
      <c r="W381" s="1"/>
      <c r="X381" s="1"/>
      <c r="Y381" s="1"/>
      <c r="Z381" s="1"/>
      <c r="AA381" s="1"/>
      <c r="AB381" s="1">
        <v>1800</v>
      </c>
      <c r="AC381" s="1">
        <v>2100</v>
      </c>
      <c r="AD381" s="1"/>
      <c r="AE381" s="1" t="s">
        <v>9</v>
      </c>
      <c r="AF381" s="1" t="s">
        <v>9</v>
      </c>
      <c r="AG381" s="1"/>
      <c r="AH381" s="1"/>
      <c r="AI381" s="1"/>
      <c r="AJ381" s="1"/>
      <c r="AK381" s="1"/>
      <c r="AL381" s="1"/>
      <c r="AM381" s="1"/>
      <c r="AN381" s="1"/>
      <c r="AO381" s="1"/>
      <c r="AP381" s="70" t="s">
        <v>9</v>
      </c>
      <c r="AQ381" s="181" t="s">
        <v>9</v>
      </c>
      <c r="AS381" s="4" t="str">
        <f>IFERROR(VLOOKUP(Table3[[#This Row],[Station '#]], $AV$3:$AW$150,2,FALSE),"")</f>
        <v/>
      </c>
    </row>
    <row r="382" spans="1:45" x14ac:dyDescent="0.3">
      <c r="A382" s="69" t="s">
        <v>245</v>
      </c>
      <c r="B382" s="2" t="s">
        <v>249</v>
      </c>
      <c r="C382" s="1">
        <v>341</v>
      </c>
      <c r="D382" s="2"/>
      <c r="E382" s="2"/>
      <c r="F382" s="2"/>
      <c r="G382" s="2"/>
      <c r="H382" s="2"/>
      <c r="I382" s="2" t="s">
        <v>9</v>
      </c>
      <c r="J382" s="2" t="s">
        <v>9</v>
      </c>
      <c r="K382" s="2" t="s">
        <v>9</v>
      </c>
      <c r="L382" s="2"/>
      <c r="M382" s="2"/>
      <c r="N382" s="2"/>
      <c r="O382" s="2"/>
      <c r="P382" s="2"/>
      <c r="Q382" s="2"/>
      <c r="R382" s="1"/>
      <c r="S382" s="1" t="s">
        <v>7</v>
      </c>
      <c r="T382" s="1" t="s">
        <v>9</v>
      </c>
      <c r="U382" s="1" t="s">
        <v>7</v>
      </c>
      <c r="V382" s="1" t="s">
        <v>9</v>
      </c>
      <c r="W382" s="1"/>
      <c r="X382" s="1">
        <v>2100</v>
      </c>
      <c r="Y382" s="1">
        <v>2900</v>
      </c>
      <c r="Z382" s="1">
        <v>3400</v>
      </c>
      <c r="AA382" s="1">
        <v>2500</v>
      </c>
      <c r="AB382" s="1">
        <v>2200</v>
      </c>
      <c r="AC382" s="1">
        <v>2300</v>
      </c>
      <c r="AD382" s="1"/>
      <c r="AE382" s="1" t="s">
        <v>9</v>
      </c>
      <c r="AF382" s="1" t="s">
        <v>9</v>
      </c>
      <c r="AG382" s="1"/>
      <c r="AH382" s="1"/>
      <c r="AI382" s="1"/>
      <c r="AJ382" s="1">
        <v>3700</v>
      </c>
      <c r="AK382" s="1"/>
      <c r="AL382" s="1">
        <v>3800</v>
      </c>
      <c r="AM382" s="1"/>
      <c r="AN382" s="1"/>
      <c r="AO382" s="1"/>
      <c r="AP382" s="70">
        <v>4200</v>
      </c>
      <c r="AQ382" s="181" t="s">
        <v>9</v>
      </c>
      <c r="AS382" s="4" t="str">
        <f>IFERROR(VLOOKUP(Table3[[#This Row],[Station '#]], $AV$3:$AW$150,2,FALSE),"")</f>
        <v/>
      </c>
    </row>
    <row r="383" spans="1:45" x14ac:dyDescent="0.3">
      <c r="A383" s="69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 t="s">
        <v>9</v>
      </c>
      <c r="AF383" s="1" t="s">
        <v>9</v>
      </c>
      <c r="AG383" s="1"/>
      <c r="AH383" s="1"/>
      <c r="AI383" s="1"/>
      <c r="AJ383" s="1"/>
      <c r="AK383" s="1"/>
      <c r="AL383" s="1"/>
      <c r="AM383" s="1"/>
      <c r="AN383" s="1"/>
      <c r="AO383" s="1"/>
      <c r="AP383" s="70" t="s">
        <v>9</v>
      </c>
      <c r="AQ383" s="181" t="s">
        <v>9</v>
      </c>
      <c r="AS383" s="4" t="str">
        <f>IFERROR(VLOOKUP(Table3[[#This Row],[Station '#]], $AV$3:$AW$150,2,FALSE),"")</f>
        <v/>
      </c>
    </row>
    <row r="384" spans="1:45" ht="16.5" hidden="1" customHeight="1" x14ac:dyDescent="0.3">
      <c r="A384" s="69" t="s">
        <v>250</v>
      </c>
      <c r="B384" s="2" t="s">
        <v>251</v>
      </c>
      <c r="C384" s="1">
        <v>507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2400</v>
      </c>
      <c r="Q384" s="2">
        <v>2600</v>
      </c>
      <c r="R384" s="1">
        <v>2900</v>
      </c>
      <c r="S384" s="1">
        <v>2300</v>
      </c>
      <c r="T384" s="1">
        <v>2800</v>
      </c>
      <c r="U384" s="1">
        <v>2900</v>
      </c>
      <c r="V384" s="1">
        <v>3000</v>
      </c>
      <c r="W384" s="1">
        <v>3000</v>
      </c>
      <c r="X384" s="1">
        <v>3400</v>
      </c>
      <c r="Y384" s="1">
        <v>3300</v>
      </c>
      <c r="Z384" s="1">
        <v>3300</v>
      </c>
      <c r="AA384" s="1">
        <v>2900</v>
      </c>
      <c r="AB384" s="1">
        <v>3000</v>
      </c>
      <c r="AC384" s="1"/>
      <c r="AD384" s="1"/>
      <c r="AE384" s="1" t="s">
        <v>9</v>
      </c>
      <c r="AF384" s="1" t="s">
        <v>9</v>
      </c>
      <c r="AG384" s="1"/>
      <c r="AH384" s="1"/>
      <c r="AI384" s="1"/>
      <c r="AJ384" s="1"/>
      <c r="AK384" s="1"/>
      <c r="AL384" s="1"/>
      <c r="AM384" s="1"/>
      <c r="AN384" s="1"/>
      <c r="AO384" s="1"/>
      <c r="AP384" s="70" t="s">
        <v>9</v>
      </c>
      <c r="AQ384" s="181" t="s">
        <v>9</v>
      </c>
      <c r="AS384" s="4" t="str">
        <f>IFERROR(VLOOKUP(Table3[[#This Row],[Station '#]], $AV$3:$AW$150,2,FALSE),"")</f>
        <v/>
      </c>
    </row>
    <row r="385" spans="1:45" ht="16.5" hidden="1" customHeight="1" x14ac:dyDescent="0.3">
      <c r="A385" s="69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 t="s">
        <v>7</v>
      </c>
      <c r="T385" s="1" t="s">
        <v>9</v>
      </c>
      <c r="U385" s="1" t="s">
        <v>7</v>
      </c>
      <c r="V385" s="1" t="s">
        <v>9</v>
      </c>
      <c r="W385" s="1"/>
      <c r="X385" s="1"/>
      <c r="Y385" s="1"/>
      <c r="Z385" s="1"/>
      <c r="AA385" s="1"/>
      <c r="AB385" s="1"/>
      <c r="AC385" s="1"/>
      <c r="AD385" s="1"/>
      <c r="AE385" s="1" t="s">
        <v>9</v>
      </c>
      <c r="AF385" s="1" t="s">
        <v>9</v>
      </c>
      <c r="AG385" s="1"/>
      <c r="AH385" s="1"/>
      <c r="AI385" s="1"/>
      <c r="AJ385" s="1"/>
      <c r="AK385" s="1"/>
      <c r="AL385" s="1"/>
      <c r="AM385" s="1"/>
      <c r="AN385" s="1"/>
      <c r="AO385" s="1"/>
      <c r="AP385" s="70" t="s">
        <v>9</v>
      </c>
      <c r="AQ385" s="181" t="s">
        <v>9</v>
      </c>
      <c r="AS385" s="4" t="str">
        <f>IFERROR(VLOOKUP(Table3[[#This Row],[Station '#]], $AV$3:$AW$150,2,FALSE),"")</f>
        <v/>
      </c>
    </row>
    <row r="386" spans="1:45" ht="16.5" customHeight="1" x14ac:dyDescent="0.3">
      <c r="A386" s="69" t="s">
        <v>252</v>
      </c>
      <c r="B386" s="2" t="s">
        <v>253</v>
      </c>
      <c r="C386" s="1">
        <v>477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400</v>
      </c>
      <c r="Q386" s="2">
        <v>300</v>
      </c>
      <c r="R386" s="1">
        <v>300</v>
      </c>
      <c r="S386" s="1">
        <v>200</v>
      </c>
      <c r="T386" s="1">
        <v>300</v>
      </c>
      <c r="U386" s="1">
        <v>400</v>
      </c>
      <c r="V386" s="1">
        <v>400</v>
      </c>
      <c r="W386" s="1">
        <v>500</v>
      </c>
      <c r="X386" s="1"/>
      <c r="Y386" s="1">
        <v>1200</v>
      </c>
      <c r="Z386" s="1">
        <v>1000</v>
      </c>
      <c r="AA386" s="1">
        <v>800</v>
      </c>
      <c r="AB386" s="1">
        <v>600</v>
      </c>
      <c r="AC386" s="1"/>
      <c r="AD386" s="1"/>
      <c r="AE386" s="1" t="s">
        <v>9</v>
      </c>
      <c r="AF386" s="1" t="s">
        <v>9</v>
      </c>
      <c r="AG386" s="1"/>
      <c r="AH386" s="1"/>
      <c r="AI386" s="1"/>
      <c r="AJ386" s="1"/>
      <c r="AK386" s="1"/>
      <c r="AL386" s="1"/>
      <c r="AM386" s="1"/>
      <c r="AN386" s="1"/>
      <c r="AO386" s="1"/>
      <c r="AP386" s="70">
        <v>1200</v>
      </c>
      <c r="AQ386" s="181" t="s">
        <v>9</v>
      </c>
      <c r="AS386" s="4" t="str">
        <f>IFERROR(VLOOKUP(Table3[[#This Row],[Station '#]], $AV$3:$AW$150,2,FALSE),"")</f>
        <v/>
      </c>
    </row>
    <row r="387" spans="1:45" ht="16.5" customHeight="1" x14ac:dyDescent="0.3">
      <c r="A387" s="69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 t="s">
        <v>7</v>
      </c>
      <c r="T387" s="1" t="s">
        <v>9</v>
      </c>
      <c r="U387" s="1" t="s">
        <v>7</v>
      </c>
      <c r="V387" s="1" t="s">
        <v>9</v>
      </c>
      <c r="W387" s="1"/>
      <c r="X387" s="1"/>
      <c r="Y387" s="1"/>
      <c r="Z387" s="1"/>
      <c r="AA387" s="1"/>
      <c r="AB387" s="1"/>
      <c r="AC387" s="1"/>
      <c r="AD387" s="1"/>
      <c r="AE387" s="1" t="s">
        <v>9</v>
      </c>
      <c r="AF387" s="1" t="s">
        <v>9</v>
      </c>
      <c r="AG387" s="1"/>
      <c r="AH387" s="1"/>
      <c r="AI387" s="1"/>
      <c r="AJ387" s="1"/>
      <c r="AK387" s="1"/>
      <c r="AL387" s="1"/>
      <c r="AM387" s="1"/>
      <c r="AN387" s="1"/>
      <c r="AO387" s="1"/>
      <c r="AP387" s="70" t="s">
        <v>9</v>
      </c>
      <c r="AQ387" s="181" t="s">
        <v>9</v>
      </c>
      <c r="AS387" s="4" t="str">
        <f>IFERROR(VLOOKUP(Table3[[#This Row],[Station '#]], $AV$3:$AW$150,2,FALSE),"")</f>
        <v/>
      </c>
    </row>
    <row r="388" spans="1:45" ht="15.75" customHeight="1" x14ac:dyDescent="0.3">
      <c r="A388" s="69" t="s">
        <v>254</v>
      </c>
      <c r="B388" s="2" t="s">
        <v>255</v>
      </c>
      <c r="C388" s="1">
        <v>344</v>
      </c>
      <c r="D388" s="2"/>
      <c r="E388" s="2">
        <v>2700</v>
      </c>
      <c r="F388" s="2">
        <v>2600</v>
      </c>
      <c r="G388" s="2">
        <v>2900</v>
      </c>
      <c r="H388" s="2">
        <v>2600</v>
      </c>
      <c r="I388" s="2">
        <v>2700</v>
      </c>
      <c r="J388" s="2">
        <v>2200</v>
      </c>
      <c r="K388" s="2">
        <v>2200</v>
      </c>
      <c r="L388" s="2">
        <v>4100</v>
      </c>
      <c r="M388" s="2">
        <v>2500</v>
      </c>
      <c r="N388" s="2">
        <v>2500</v>
      </c>
      <c r="O388" s="2">
        <v>2500</v>
      </c>
      <c r="P388" s="2">
        <v>2700</v>
      </c>
      <c r="Q388" s="2">
        <v>2700</v>
      </c>
      <c r="R388" s="1">
        <v>2400</v>
      </c>
      <c r="S388" s="1">
        <v>3000</v>
      </c>
      <c r="T388" s="1">
        <v>2700</v>
      </c>
      <c r="U388" s="1">
        <v>3100</v>
      </c>
      <c r="V388" s="1">
        <v>3000</v>
      </c>
      <c r="W388" s="1">
        <v>2500</v>
      </c>
      <c r="X388" s="1">
        <v>2900</v>
      </c>
      <c r="Y388" s="1">
        <v>3200</v>
      </c>
      <c r="Z388" s="1">
        <v>2700</v>
      </c>
      <c r="AA388" s="1">
        <v>2600</v>
      </c>
      <c r="AB388" s="1">
        <v>2400</v>
      </c>
      <c r="AC388" s="1"/>
      <c r="AD388" s="1">
        <v>2100</v>
      </c>
      <c r="AE388" s="1" t="s">
        <v>9</v>
      </c>
      <c r="AF388" s="1">
        <v>2600</v>
      </c>
      <c r="AG388" s="1"/>
      <c r="AH388" s="1">
        <v>2500</v>
      </c>
      <c r="AI388" s="1"/>
      <c r="AJ388" s="1">
        <v>2500</v>
      </c>
      <c r="AK388" s="1"/>
      <c r="AL388" s="1">
        <v>2300</v>
      </c>
      <c r="AM388" s="1"/>
      <c r="AN388" s="1"/>
      <c r="AO388" s="1"/>
      <c r="AP388" s="70">
        <v>2800</v>
      </c>
      <c r="AQ388" s="181" t="s">
        <v>9</v>
      </c>
      <c r="AS388" s="4" t="str">
        <f>IFERROR(VLOOKUP(Table3[[#This Row],[Station '#]], $AV$3:$AW$150,2,FALSE),"")</f>
        <v/>
      </c>
    </row>
    <row r="389" spans="1:45" x14ac:dyDescent="0.3">
      <c r="A389" s="69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 t="s">
        <v>7</v>
      </c>
      <c r="T389" s="1" t="s">
        <v>9</v>
      </c>
      <c r="U389" s="1" t="s">
        <v>7</v>
      </c>
      <c r="V389" s="1" t="s">
        <v>9</v>
      </c>
      <c r="W389" s="1"/>
      <c r="X389" s="1"/>
      <c r="Y389" s="1"/>
      <c r="Z389" s="1"/>
      <c r="AA389" s="1"/>
      <c r="AB389" s="1"/>
      <c r="AC389" s="1"/>
      <c r="AD389" s="1"/>
      <c r="AE389" s="1" t="s">
        <v>9</v>
      </c>
      <c r="AF389" s="1" t="s">
        <v>9</v>
      </c>
      <c r="AG389" s="1"/>
      <c r="AH389" s="1"/>
      <c r="AI389" s="1"/>
      <c r="AJ389" s="1"/>
      <c r="AK389" s="1"/>
      <c r="AL389" s="1"/>
      <c r="AM389" s="1"/>
      <c r="AN389" s="1"/>
      <c r="AO389" s="1"/>
      <c r="AP389" s="70" t="s">
        <v>9</v>
      </c>
      <c r="AQ389" s="181" t="s">
        <v>9</v>
      </c>
      <c r="AS389" s="4" t="str">
        <f>IFERROR(VLOOKUP(Table3[[#This Row],[Station '#]], $AV$3:$AW$150,2,FALSE),"")</f>
        <v/>
      </c>
    </row>
    <row r="390" spans="1:45" ht="16.5" hidden="1" customHeight="1" x14ac:dyDescent="0.3">
      <c r="A390" s="69" t="s">
        <v>256</v>
      </c>
      <c r="B390" s="2" t="s">
        <v>257</v>
      </c>
      <c r="C390" s="1">
        <v>487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1100</v>
      </c>
      <c r="Q390" s="2">
        <v>1000</v>
      </c>
      <c r="R390" s="1">
        <v>1000</v>
      </c>
      <c r="S390" s="1">
        <v>1400</v>
      </c>
      <c r="T390" s="1">
        <v>1200</v>
      </c>
      <c r="U390" s="1">
        <v>1200</v>
      </c>
      <c r="V390" s="1">
        <v>1200</v>
      </c>
      <c r="W390" s="1">
        <v>1200</v>
      </c>
      <c r="X390" s="1">
        <v>1500</v>
      </c>
      <c r="Y390" s="1">
        <v>1600</v>
      </c>
      <c r="Z390" s="1">
        <v>1200</v>
      </c>
      <c r="AA390" s="1">
        <v>1100</v>
      </c>
      <c r="AB390" s="1">
        <v>1100</v>
      </c>
      <c r="AC390" s="1"/>
      <c r="AD390" s="1"/>
      <c r="AE390" s="1" t="s">
        <v>9</v>
      </c>
      <c r="AF390" s="1" t="s">
        <v>9</v>
      </c>
      <c r="AG390" s="1"/>
      <c r="AH390" s="1"/>
      <c r="AI390" s="1"/>
      <c r="AJ390" s="1"/>
      <c r="AK390" s="1"/>
      <c r="AL390" s="1"/>
      <c r="AM390" s="1"/>
      <c r="AN390" s="1"/>
      <c r="AO390" s="1"/>
      <c r="AP390" s="70" t="s">
        <v>9</v>
      </c>
      <c r="AQ390" s="181" t="s">
        <v>9</v>
      </c>
      <c r="AS390" s="4" t="str">
        <f>IFERROR(VLOOKUP(Table3[[#This Row],[Station '#]], $AV$3:$AW$150,2,FALSE),"")</f>
        <v/>
      </c>
    </row>
    <row r="391" spans="1:45" ht="16.5" hidden="1" customHeight="1" x14ac:dyDescent="0.3">
      <c r="A391" s="69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 t="s">
        <v>7</v>
      </c>
      <c r="T391" s="1" t="s">
        <v>9</v>
      </c>
      <c r="U391" s="1" t="s">
        <v>7</v>
      </c>
      <c r="V391" s="1" t="s">
        <v>9</v>
      </c>
      <c r="W391" s="1"/>
      <c r="X391" s="1"/>
      <c r="Y391" s="1"/>
      <c r="Z391" s="1"/>
      <c r="AA391" s="1"/>
      <c r="AB391" s="1"/>
      <c r="AC391" s="1"/>
      <c r="AD391" s="1"/>
      <c r="AE391" s="1" t="s">
        <v>9</v>
      </c>
      <c r="AF391" s="1" t="s">
        <v>9</v>
      </c>
      <c r="AG391" s="1"/>
      <c r="AH391" s="1"/>
      <c r="AI391" s="1"/>
      <c r="AJ391" s="1"/>
      <c r="AK391" s="1"/>
      <c r="AL391" s="1"/>
      <c r="AM391" s="1"/>
      <c r="AN391" s="1"/>
      <c r="AO391" s="1"/>
      <c r="AP391" s="70" t="s">
        <v>9</v>
      </c>
      <c r="AQ391" s="181" t="s">
        <v>9</v>
      </c>
      <c r="AS391" s="4" t="str">
        <f>IFERROR(VLOOKUP(Table3[[#This Row],[Station '#]], $AV$3:$AW$150,2,FALSE),"")</f>
        <v/>
      </c>
    </row>
    <row r="392" spans="1:45" hidden="1" x14ac:dyDescent="0.3">
      <c r="A392" s="69" t="s">
        <v>258</v>
      </c>
      <c r="B392" s="2" t="s">
        <v>259</v>
      </c>
      <c r="C392" s="1">
        <v>485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1000</v>
      </c>
      <c r="Q392" s="2">
        <v>1300</v>
      </c>
      <c r="R392" s="1">
        <v>1200</v>
      </c>
      <c r="S392" s="1">
        <v>1400</v>
      </c>
      <c r="T392" s="1">
        <v>1300</v>
      </c>
      <c r="U392" s="1">
        <v>1400</v>
      </c>
      <c r="V392" s="1">
        <v>1300</v>
      </c>
      <c r="W392" s="1">
        <v>1500</v>
      </c>
      <c r="X392" s="1">
        <v>1600</v>
      </c>
      <c r="Y392" s="1">
        <v>2200</v>
      </c>
      <c r="Z392" s="1">
        <v>2300</v>
      </c>
      <c r="AA392" s="1">
        <v>1600</v>
      </c>
      <c r="AB392" s="1">
        <v>1500</v>
      </c>
      <c r="AC392" s="1">
        <v>1800</v>
      </c>
      <c r="AD392" s="1"/>
      <c r="AE392" s="1" t="s">
        <v>9</v>
      </c>
      <c r="AF392" s="1">
        <v>2000</v>
      </c>
      <c r="AG392" s="1"/>
      <c r="AH392" s="1"/>
      <c r="AI392" s="1"/>
      <c r="AJ392" s="1"/>
      <c r="AK392" s="1"/>
      <c r="AL392" s="1"/>
      <c r="AM392" s="1"/>
      <c r="AN392" s="1"/>
      <c r="AO392" s="1"/>
      <c r="AP392" s="70" t="s">
        <v>9</v>
      </c>
      <c r="AQ392" s="181">
        <v>3100</v>
      </c>
      <c r="AS392" s="4">
        <f>IFERROR(VLOOKUP(Table3[[#This Row],[Station '#]], $AV$3:$AW$150,2,FALSE),"")</f>
        <v>3100</v>
      </c>
    </row>
    <row r="393" spans="1:45" hidden="1" x14ac:dyDescent="0.3">
      <c r="A393" s="69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 t="s">
        <v>7</v>
      </c>
      <c r="T393" s="1" t="s">
        <v>9</v>
      </c>
      <c r="U393" s="1" t="s">
        <v>7</v>
      </c>
      <c r="V393" s="1" t="s">
        <v>9</v>
      </c>
      <c r="W393" s="1"/>
      <c r="X393" s="1"/>
      <c r="Y393" s="1"/>
      <c r="Z393" s="1"/>
      <c r="AA393" s="1"/>
      <c r="AB393" s="1"/>
      <c r="AC393" s="1"/>
      <c r="AD393" s="1"/>
      <c r="AE393" s="1" t="s">
        <v>9</v>
      </c>
      <c r="AF393" s="1" t="s">
        <v>9</v>
      </c>
      <c r="AG393" s="1"/>
      <c r="AH393" s="1"/>
      <c r="AI393" s="1"/>
      <c r="AJ393" s="1"/>
      <c r="AK393" s="1"/>
      <c r="AL393" s="1"/>
      <c r="AM393" s="1"/>
      <c r="AN393" s="1"/>
      <c r="AO393" s="1"/>
      <c r="AP393" s="70" t="s">
        <v>9</v>
      </c>
      <c r="AQ393" s="181" t="s">
        <v>9</v>
      </c>
      <c r="AS393" s="4" t="str">
        <f>IFERROR(VLOOKUP(Table3[[#This Row],[Station '#]], $AV$3:$AW$150,2,FALSE),"")</f>
        <v/>
      </c>
    </row>
    <row r="394" spans="1:45" ht="16.5" hidden="1" customHeight="1" x14ac:dyDescent="0.3">
      <c r="A394" s="69" t="s">
        <v>260</v>
      </c>
      <c r="B394" s="2" t="s">
        <v>16</v>
      </c>
      <c r="C394" s="1"/>
      <c r="D394" s="2"/>
      <c r="E394" s="2"/>
      <c r="F394" s="2"/>
      <c r="G394" s="2">
        <v>14300</v>
      </c>
      <c r="H394" s="2">
        <v>20100</v>
      </c>
      <c r="I394" s="2">
        <v>20900</v>
      </c>
      <c r="J394" s="2">
        <v>18800</v>
      </c>
      <c r="K394" s="2">
        <v>18500</v>
      </c>
      <c r="L394" s="2">
        <v>19400</v>
      </c>
      <c r="M394" s="2">
        <v>13700</v>
      </c>
      <c r="N394" s="2">
        <v>16600</v>
      </c>
      <c r="O394" s="2">
        <v>15100</v>
      </c>
      <c r="P394" s="2"/>
      <c r="Q394" s="2"/>
      <c r="R394" s="1"/>
      <c r="S394" s="1" t="s">
        <v>7</v>
      </c>
      <c r="T394" s="1" t="s">
        <v>9</v>
      </c>
      <c r="U394" s="1" t="s">
        <v>7</v>
      </c>
      <c r="V394" s="1" t="s">
        <v>9</v>
      </c>
      <c r="W394" s="1"/>
      <c r="X394" s="1"/>
      <c r="Y394" s="1"/>
      <c r="Z394" s="1"/>
      <c r="AA394" s="1"/>
      <c r="AB394" s="1"/>
      <c r="AC394" s="1"/>
      <c r="AD394" s="1"/>
      <c r="AE394" s="1" t="s">
        <v>9</v>
      </c>
      <c r="AF394" s="1" t="s">
        <v>9</v>
      </c>
      <c r="AG394" s="1"/>
      <c r="AH394" s="1"/>
      <c r="AI394" s="1"/>
      <c r="AJ394" s="1"/>
      <c r="AK394" s="1"/>
      <c r="AL394" s="1"/>
      <c r="AM394" s="1"/>
      <c r="AN394" s="1"/>
      <c r="AO394" s="1"/>
      <c r="AP394" s="70" t="s">
        <v>9</v>
      </c>
      <c r="AQ394" s="181" t="s">
        <v>9</v>
      </c>
      <c r="AS394" s="4" t="str">
        <f>IFERROR(VLOOKUP(Table3[[#This Row],[Station '#]], $AV$3:$AW$150,2,FALSE),"")</f>
        <v/>
      </c>
    </row>
    <row r="395" spans="1:45" ht="16.5" hidden="1" customHeight="1" x14ac:dyDescent="0.3">
      <c r="A395" s="69"/>
      <c r="B395" s="2"/>
      <c r="C395" s="1"/>
      <c r="D395" s="2"/>
      <c r="E395" s="2"/>
      <c r="F395" s="2"/>
      <c r="G395" s="2"/>
      <c r="H395" s="2"/>
      <c r="I395" s="2" t="s">
        <v>9</v>
      </c>
      <c r="J395" s="2" t="s">
        <v>9</v>
      </c>
      <c r="K395" s="2" t="s">
        <v>9</v>
      </c>
      <c r="L395" s="2"/>
      <c r="M395" s="2"/>
      <c r="N395" s="2"/>
      <c r="O395" s="2"/>
      <c r="P395" s="2"/>
      <c r="Q395" s="2"/>
      <c r="R395" s="1"/>
      <c r="S395" s="1" t="s">
        <v>7</v>
      </c>
      <c r="T395" s="1" t="s">
        <v>9</v>
      </c>
      <c r="U395" s="1" t="s">
        <v>7</v>
      </c>
      <c r="V395" s="1" t="s">
        <v>9</v>
      </c>
      <c r="W395" s="1"/>
      <c r="X395" s="1"/>
      <c r="Y395" s="1"/>
      <c r="Z395" s="1"/>
      <c r="AA395" s="1"/>
      <c r="AB395" s="1"/>
      <c r="AC395" s="1"/>
      <c r="AD395" s="1"/>
      <c r="AE395" s="1" t="s">
        <v>9</v>
      </c>
      <c r="AF395" s="1" t="s">
        <v>9</v>
      </c>
      <c r="AG395" s="1"/>
      <c r="AH395" s="1"/>
      <c r="AI395" s="1"/>
      <c r="AJ395" s="1"/>
      <c r="AK395" s="1"/>
      <c r="AL395" s="1"/>
      <c r="AM395" s="1"/>
      <c r="AN395" s="1"/>
      <c r="AO395" s="1"/>
      <c r="AP395" s="70" t="s">
        <v>9</v>
      </c>
      <c r="AQ395" s="181" t="s">
        <v>9</v>
      </c>
      <c r="AS395" s="4" t="str">
        <f>IFERROR(VLOOKUP(Table3[[#This Row],[Station '#]], $AV$3:$AW$150,2,FALSE),"")</f>
        <v/>
      </c>
    </row>
    <row r="396" spans="1:45" x14ac:dyDescent="0.3">
      <c r="A396" s="69" t="s">
        <v>261</v>
      </c>
      <c r="B396" s="2" t="s">
        <v>262</v>
      </c>
      <c r="C396" s="1">
        <v>348</v>
      </c>
      <c r="D396" s="2"/>
      <c r="E396" s="2"/>
      <c r="F396" s="2"/>
      <c r="G396" s="2"/>
      <c r="H396" s="2"/>
      <c r="I396" s="2">
        <v>1900</v>
      </c>
      <c r="J396" s="2">
        <v>1700</v>
      </c>
      <c r="K396" s="2">
        <v>2000</v>
      </c>
      <c r="L396" s="2">
        <v>2100</v>
      </c>
      <c r="M396" s="2">
        <v>1900</v>
      </c>
      <c r="N396" s="2">
        <v>2300</v>
      </c>
      <c r="O396" s="2">
        <v>1900</v>
      </c>
      <c r="P396" s="2">
        <v>2100</v>
      </c>
      <c r="Q396" s="2">
        <v>2300</v>
      </c>
      <c r="R396" s="1">
        <v>2200</v>
      </c>
      <c r="S396" s="1">
        <v>1800</v>
      </c>
      <c r="T396" s="1">
        <v>2300</v>
      </c>
      <c r="U396" s="1">
        <v>2500</v>
      </c>
      <c r="V396" s="1">
        <v>2800</v>
      </c>
      <c r="W396" s="1">
        <v>3100</v>
      </c>
      <c r="X396" s="1">
        <v>2900</v>
      </c>
      <c r="Y396" s="1">
        <v>2900</v>
      </c>
      <c r="Z396" s="1">
        <v>2800</v>
      </c>
      <c r="AA396" s="1">
        <v>2100</v>
      </c>
      <c r="AB396" s="1">
        <v>2400</v>
      </c>
      <c r="AC396" s="1">
        <v>1400</v>
      </c>
      <c r="AD396" s="1">
        <v>2200</v>
      </c>
      <c r="AE396" s="1" t="s">
        <v>9</v>
      </c>
      <c r="AF396" s="1">
        <v>2700</v>
      </c>
      <c r="AG396" s="1"/>
      <c r="AH396" s="1">
        <v>2900</v>
      </c>
      <c r="AI396" s="1"/>
      <c r="AJ396" s="1">
        <v>3100</v>
      </c>
      <c r="AK396" s="1"/>
      <c r="AL396" s="1">
        <v>2900</v>
      </c>
      <c r="AM396" s="1"/>
      <c r="AN396" s="1"/>
      <c r="AO396" s="1"/>
      <c r="AP396" s="70">
        <v>4500</v>
      </c>
      <c r="AQ396" s="181" t="s">
        <v>9</v>
      </c>
      <c r="AS396" s="4" t="str">
        <f>IFERROR(VLOOKUP(Table3[[#This Row],[Station '#]], $AV$3:$AW$150,2,FALSE),"")</f>
        <v/>
      </c>
    </row>
    <row r="397" spans="1:45" x14ac:dyDescent="0.3">
      <c r="A397" s="69" t="s">
        <v>261</v>
      </c>
      <c r="B397" s="2" t="s">
        <v>263</v>
      </c>
      <c r="C397" s="1">
        <v>346</v>
      </c>
      <c r="D397" s="2"/>
      <c r="E397" s="2"/>
      <c r="F397" s="2"/>
      <c r="G397" s="2"/>
      <c r="H397" s="2"/>
      <c r="I397" s="2">
        <v>1300</v>
      </c>
      <c r="J397" s="2">
        <v>1100</v>
      </c>
      <c r="K397" s="2">
        <v>1100</v>
      </c>
      <c r="L397" s="2">
        <v>1300</v>
      </c>
      <c r="M397" s="2">
        <v>1000</v>
      </c>
      <c r="N397" s="2">
        <v>1100</v>
      </c>
      <c r="O397" s="2">
        <v>1100</v>
      </c>
      <c r="P397" s="2">
        <v>1100</v>
      </c>
      <c r="Q397" s="2">
        <v>1100</v>
      </c>
      <c r="R397" s="1">
        <v>1200</v>
      </c>
      <c r="S397" s="1">
        <v>1200</v>
      </c>
      <c r="T397" s="1">
        <v>1300</v>
      </c>
      <c r="U397" s="1">
        <v>1500</v>
      </c>
      <c r="V397" s="1">
        <v>1500</v>
      </c>
      <c r="W397" s="1">
        <v>1700</v>
      </c>
      <c r="X397" s="1">
        <v>1600</v>
      </c>
      <c r="Y397" s="1">
        <v>1700</v>
      </c>
      <c r="Z397" s="1">
        <v>1600</v>
      </c>
      <c r="AA397" s="1">
        <v>1600</v>
      </c>
      <c r="AB397" s="1">
        <v>1200</v>
      </c>
      <c r="AC397" s="1"/>
      <c r="AD397" s="1"/>
      <c r="AE397" s="1" t="s">
        <v>9</v>
      </c>
      <c r="AF397" s="1">
        <v>1300</v>
      </c>
      <c r="AG397" s="1"/>
      <c r="AH397" s="1"/>
      <c r="AI397" s="1"/>
      <c r="AJ397" s="1"/>
      <c r="AK397" s="1"/>
      <c r="AL397" s="1"/>
      <c r="AM397" s="1"/>
      <c r="AN397" s="1"/>
      <c r="AO397" s="1"/>
      <c r="AP397" s="70" t="s">
        <v>9</v>
      </c>
      <c r="AQ397" s="181" t="s">
        <v>9</v>
      </c>
      <c r="AS397" s="4" t="str">
        <f>IFERROR(VLOOKUP(Table3[[#This Row],[Station '#]], $AV$3:$AW$150,2,FALSE),"")</f>
        <v/>
      </c>
    </row>
    <row r="398" spans="1:45" x14ac:dyDescent="0.3">
      <c r="A398" s="69" t="s">
        <v>261</v>
      </c>
      <c r="B398" s="2" t="s">
        <v>264</v>
      </c>
      <c r="C398" s="1">
        <v>347</v>
      </c>
      <c r="D398" s="2"/>
      <c r="E398" s="2"/>
      <c r="F398" s="2"/>
      <c r="G398" s="2"/>
      <c r="H398" s="2"/>
      <c r="I398" s="2">
        <v>1200</v>
      </c>
      <c r="J398" s="2">
        <v>1200</v>
      </c>
      <c r="K398" s="2">
        <v>1300</v>
      </c>
      <c r="L398" s="2">
        <v>1500</v>
      </c>
      <c r="M398" s="2">
        <v>1300</v>
      </c>
      <c r="N398" s="2">
        <v>1600</v>
      </c>
      <c r="O398" s="2">
        <v>1500</v>
      </c>
      <c r="P398" s="2">
        <v>1700</v>
      </c>
      <c r="Q398" s="2">
        <v>1600</v>
      </c>
      <c r="R398" s="1">
        <v>1900</v>
      </c>
      <c r="S398" s="1">
        <v>1900</v>
      </c>
      <c r="T398" s="1">
        <v>1900</v>
      </c>
      <c r="U398" s="1">
        <v>2300</v>
      </c>
      <c r="V398" s="1">
        <v>2200</v>
      </c>
      <c r="W398" s="1">
        <v>2100</v>
      </c>
      <c r="X398" s="1">
        <v>1900</v>
      </c>
      <c r="Y398" s="1">
        <v>2000</v>
      </c>
      <c r="Z398" s="1">
        <v>1800</v>
      </c>
      <c r="AA398" s="1">
        <v>1600</v>
      </c>
      <c r="AB398" s="1">
        <v>1400</v>
      </c>
      <c r="AC398" s="1">
        <v>1600</v>
      </c>
      <c r="AD398" s="1">
        <v>1400</v>
      </c>
      <c r="AE398" s="1" t="s">
        <v>9</v>
      </c>
      <c r="AF398" s="1">
        <v>1400</v>
      </c>
      <c r="AG398" s="1"/>
      <c r="AH398" s="1">
        <v>1500</v>
      </c>
      <c r="AI398" s="1"/>
      <c r="AJ398" s="1">
        <v>1500</v>
      </c>
      <c r="AK398" s="1"/>
      <c r="AL398" s="1">
        <v>2000</v>
      </c>
      <c r="AM398" s="1"/>
      <c r="AN398" s="1"/>
      <c r="AO398" s="1"/>
      <c r="AP398" s="70">
        <v>2000</v>
      </c>
      <c r="AQ398" s="181" t="s">
        <v>9</v>
      </c>
      <c r="AS398" s="4" t="str">
        <f>IFERROR(VLOOKUP(Table3[[#This Row],[Station '#]], $AV$3:$AW$150,2,FALSE),"")</f>
        <v/>
      </c>
    </row>
    <row r="399" spans="1:45" x14ac:dyDescent="0.3">
      <c r="A399" s="69"/>
      <c r="B399" s="2"/>
      <c r="C399" s="1"/>
      <c r="D399" s="2"/>
      <c r="E399" s="2"/>
      <c r="F399" s="2"/>
      <c r="G399" s="2"/>
      <c r="H399" s="2"/>
      <c r="I399" s="2" t="s">
        <v>9</v>
      </c>
      <c r="J399" s="2" t="s">
        <v>9</v>
      </c>
      <c r="K399" s="2" t="s">
        <v>9</v>
      </c>
      <c r="L399" s="2"/>
      <c r="M399" s="2"/>
      <c r="N399" s="2"/>
      <c r="O399" s="2"/>
      <c r="P399" s="2"/>
      <c r="Q399" s="2"/>
      <c r="R399" s="1"/>
      <c r="S399" s="1" t="s">
        <v>7</v>
      </c>
      <c r="T399" s="1" t="s">
        <v>9</v>
      </c>
      <c r="U399" s="1" t="s">
        <v>7</v>
      </c>
      <c r="V399" s="1" t="s">
        <v>9</v>
      </c>
      <c r="W399" s="1"/>
      <c r="X399" s="1"/>
      <c r="Y399" s="1"/>
      <c r="Z399" s="1"/>
      <c r="AA399" s="1"/>
      <c r="AB399" s="1"/>
      <c r="AC399" s="1"/>
      <c r="AD399" s="1"/>
      <c r="AE399" s="1" t="s">
        <v>9</v>
      </c>
      <c r="AF399" s="1" t="s">
        <v>9</v>
      </c>
      <c r="AG399" s="1"/>
      <c r="AH399" s="1"/>
      <c r="AI399" s="1"/>
      <c r="AJ399" s="1"/>
      <c r="AK399" s="1"/>
      <c r="AL399" s="1"/>
      <c r="AM399" s="1"/>
      <c r="AN399" s="1"/>
      <c r="AO399" s="1"/>
      <c r="AP399" s="70" t="s">
        <v>9</v>
      </c>
      <c r="AQ399" s="181" t="s">
        <v>9</v>
      </c>
      <c r="AS399" s="4" t="str">
        <f>IFERROR(VLOOKUP(Table3[[#This Row],[Station '#]], $AV$3:$AW$150,2,FALSE),"")</f>
        <v/>
      </c>
    </row>
    <row r="400" spans="1:45" x14ac:dyDescent="0.3">
      <c r="A400" s="69" t="s">
        <v>265</v>
      </c>
      <c r="B400" s="2" t="s">
        <v>266</v>
      </c>
      <c r="C400" s="1">
        <v>16</v>
      </c>
      <c r="D400" s="2"/>
      <c r="E400" s="2"/>
      <c r="F400" s="2"/>
      <c r="G400" s="2"/>
      <c r="H400" s="2"/>
      <c r="I400" s="2">
        <v>6800</v>
      </c>
      <c r="J400" s="2">
        <v>6900</v>
      </c>
      <c r="K400" s="2">
        <v>7200</v>
      </c>
      <c r="L400" s="2">
        <v>7700</v>
      </c>
      <c r="M400" s="2">
        <v>7700</v>
      </c>
      <c r="N400" s="2" t="s">
        <v>267</v>
      </c>
      <c r="O400" s="2">
        <v>8500</v>
      </c>
      <c r="P400" s="2">
        <v>8300</v>
      </c>
      <c r="Q400" s="2">
        <v>9500</v>
      </c>
      <c r="R400" s="1">
        <v>10200</v>
      </c>
      <c r="S400" s="1">
        <v>10200</v>
      </c>
      <c r="T400" s="1">
        <v>10200</v>
      </c>
      <c r="U400" s="1">
        <v>10700</v>
      </c>
      <c r="V400" s="1">
        <v>12600</v>
      </c>
      <c r="W400" s="1">
        <v>13700</v>
      </c>
      <c r="X400" s="1">
        <v>14000</v>
      </c>
      <c r="Y400" s="1">
        <v>14000</v>
      </c>
      <c r="Z400" s="1">
        <v>13000</v>
      </c>
      <c r="AA400" s="1">
        <v>11600</v>
      </c>
      <c r="AB400" s="1">
        <v>11000</v>
      </c>
      <c r="AC400" s="1">
        <v>11500</v>
      </c>
      <c r="AD400" s="1">
        <v>11700</v>
      </c>
      <c r="AE400" s="1">
        <v>11500</v>
      </c>
      <c r="AF400" s="1">
        <v>12000</v>
      </c>
      <c r="AG400" s="1">
        <v>13000</v>
      </c>
      <c r="AH400" s="1">
        <v>13700</v>
      </c>
      <c r="AI400" s="1">
        <v>13600</v>
      </c>
      <c r="AJ400" s="1">
        <v>14000</v>
      </c>
      <c r="AK400" s="1">
        <v>14700</v>
      </c>
      <c r="AL400" s="1">
        <v>14900</v>
      </c>
      <c r="AM400" s="1">
        <v>13400</v>
      </c>
      <c r="AN400" s="1">
        <v>15400</v>
      </c>
      <c r="AO400" s="1">
        <v>15500</v>
      </c>
      <c r="AP400" s="70">
        <v>15600</v>
      </c>
      <c r="AQ400" s="181">
        <v>16200</v>
      </c>
      <c r="AS400" s="4">
        <f>IFERROR(VLOOKUP(Table3[[#This Row],[Station '#]], $AV$3:$AW$150,2,FALSE),"")</f>
        <v>16200</v>
      </c>
    </row>
    <row r="401" spans="1:45" ht="16.5" hidden="1" customHeight="1" x14ac:dyDescent="0.3">
      <c r="A401" s="69" t="s">
        <v>265</v>
      </c>
      <c r="B401" s="2" t="s">
        <v>24</v>
      </c>
      <c r="C401" s="1">
        <v>251</v>
      </c>
      <c r="D401" s="2">
        <v>11300</v>
      </c>
      <c r="E401" s="2">
        <v>13400</v>
      </c>
      <c r="F401" s="2">
        <v>15000</v>
      </c>
      <c r="G401" s="2">
        <v>15800</v>
      </c>
      <c r="H401" s="2">
        <v>14100</v>
      </c>
      <c r="I401" s="2">
        <v>15600</v>
      </c>
      <c r="J401" s="2">
        <v>21300</v>
      </c>
      <c r="K401" s="2">
        <v>16900</v>
      </c>
      <c r="L401" s="2">
        <v>15700</v>
      </c>
      <c r="M401" s="2">
        <v>12100</v>
      </c>
      <c r="N401" s="2">
        <v>15400</v>
      </c>
      <c r="O401" s="2">
        <v>14800</v>
      </c>
      <c r="P401" s="2">
        <v>17200</v>
      </c>
      <c r="Q401" s="2">
        <v>16200</v>
      </c>
      <c r="R401" s="1">
        <v>17300</v>
      </c>
      <c r="S401" s="1">
        <v>15700</v>
      </c>
      <c r="T401" s="1">
        <v>16700</v>
      </c>
      <c r="U401" s="1">
        <v>17000</v>
      </c>
      <c r="V401" s="1">
        <v>16500</v>
      </c>
      <c r="W401" s="1">
        <v>18500</v>
      </c>
      <c r="X401" s="1">
        <v>17600</v>
      </c>
      <c r="Y401" s="1">
        <v>17400</v>
      </c>
      <c r="Z401" s="1">
        <v>18300</v>
      </c>
      <c r="AA401" s="1">
        <v>13200</v>
      </c>
      <c r="AB401" s="1">
        <v>13800</v>
      </c>
      <c r="AC401" s="1"/>
      <c r="AD401" s="1"/>
      <c r="AE401" s="1" t="s">
        <v>9</v>
      </c>
      <c r="AF401" s="1" t="s">
        <v>9</v>
      </c>
      <c r="AG401" s="1"/>
      <c r="AH401" s="1"/>
      <c r="AI401" s="1"/>
      <c r="AJ401" s="1"/>
      <c r="AK401" s="1"/>
      <c r="AL401" s="1"/>
      <c r="AM401" s="1" t="e">
        <v>#N/A</v>
      </c>
      <c r="AN401" s="1"/>
      <c r="AO401" s="1"/>
      <c r="AP401" s="70" t="s">
        <v>9</v>
      </c>
      <c r="AQ401" s="181" t="s">
        <v>9</v>
      </c>
      <c r="AS401" s="4" t="str">
        <f>IFERROR(VLOOKUP(Table3[[#This Row],[Station '#]], $AV$3:$AW$150,2,FALSE),"")</f>
        <v/>
      </c>
    </row>
    <row r="402" spans="1:45" ht="16.5" hidden="1" customHeight="1" x14ac:dyDescent="0.3">
      <c r="A402" s="69" t="s">
        <v>265</v>
      </c>
      <c r="B402" s="2" t="s">
        <v>268</v>
      </c>
      <c r="C402" s="1">
        <v>253</v>
      </c>
      <c r="D402" s="2"/>
      <c r="E402" s="2"/>
      <c r="F402" s="2"/>
      <c r="G402" s="2"/>
      <c r="H402" s="2"/>
      <c r="I402" s="2">
        <v>15300</v>
      </c>
      <c r="J402" s="2">
        <v>16300</v>
      </c>
      <c r="K402" s="2">
        <v>16000</v>
      </c>
      <c r="L402" s="2">
        <v>18400</v>
      </c>
      <c r="M402" s="2">
        <v>15100</v>
      </c>
      <c r="N402" s="2">
        <v>16900</v>
      </c>
      <c r="O402" s="2">
        <v>14500</v>
      </c>
      <c r="P402" s="2">
        <v>16300</v>
      </c>
      <c r="Q402" s="2">
        <v>15000</v>
      </c>
      <c r="R402" s="1">
        <v>16800</v>
      </c>
      <c r="S402" s="1">
        <v>11800</v>
      </c>
      <c r="T402" s="1">
        <v>16900</v>
      </c>
      <c r="U402" s="1">
        <v>21800</v>
      </c>
      <c r="V402" s="1">
        <v>22000</v>
      </c>
      <c r="W402" s="1">
        <v>24600</v>
      </c>
      <c r="X402" s="1">
        <v>26300</v>
      </c>
      <c r="Y402" s="1">
        <v>26700</v>
      </c>
      <c r="Z402" s="1">
        <v>23500</v>
      </c>
      <c r="AA402" s="1">
        <v>19900</v>
      </c>
      <c r="AB402" s="1">
        <v>21300</v>
      </c>
      <c r="AC402" s="1"/>
      <c r="AD402" s="1"/>
      <c r="AE402" s="1" t="s">
        <v>9</v>
      </c>
      <c r="AF402" s="1" t="s">
        <v>9</v>
      </c>
      <c r="AG402" s="1"/>
      <c r="AH402" s="1"/>
      <c r="AI402" s="1"/>
      <c r="AJ402" s="1"/>
      <c r="AK402" s="1"/>
      <c r="AL402" s="1"/>
      <c r="AM402" s="1" t="e">
        <v>#N/A</v>
      </c>
      <c r="AN402" s="1"/>
      <c r="AO402" s="1"/>
      <c r="AP402" s="70" t="s">
        <v>9</v>
      </c>
      <c r="AQ402" s="181" t="s">
        <v>9</v>
      </c>
      <c r="AS402" s="4" t="str">
        <f>IFERROR(VLOOKUP(Table3[[#This Row],[Station '#]], $AV$3:$AW$150,2,FALSE),"")</f>
        <v/>
      </c>
    </row>
    <row r="403" spans="1:45" ht="16.5" hidden="1" customHeight="1" x14ac:dyDescent="0.3">
      <c r="A403" s="69" t="s">
        <v>265</v>
      </c>
      <c r="B403" s="2" t="s">
        <v>269</v>
      </c>
      <c r="C403" s="1">
        <v>252</v>
      </c>
      <c r="D403" s="2">
        <v>3700</v>
      </c>
      <c r="E403" s="2">
        <v>3500</v>
      </c>
      <c r="F403" s="2">
        <v>5400</v>
      </c>
      <c r="G403" s="2">
        <v>5800</v>
      </c>
      <c r="H403" s="2">
        <v>6700</v>
      </c>
      <c r="I403" s="2">
        <v>6600</v>
      </c>
      <c r="J403" s="2">
        <v>6700</v>
      </c>
      <c r="K403" s="2">
        <v>6700</v>
      </c>
      <c r="L403" s="2">
        <v>6600</v>
      </c>
      <c r="M403" s="2">
        <v>6400</v>
      </c>
      <c r="N403" s="2">
        <v>6400</v>
      </c>
      <c r="O403" s="2">
        <v>6600</v>
      </c>
      <c r="P403" s="2">
        <v>6400</v>
      </c>
      <c r="Q403" s="2">
        <v>7400</v>
      </c>
      <c r="R403" s="1">
        <v>8700</v>
      </c>
      <c r="S403" s="1">
        <v>9300</v>
      </c>
      <c r="T403" s="1">
        <v>12100</v>
      </c>
      <c r="U403" s="1">
        <v>13400</v>
      </c>
      <c r="V403" s="1">
        <v>13000</v>
      </c>
      <c r="W403" s="1">
        <v>14200</v>
      </c>
      <c r="X403" s="1">
        <v>15000</v>
      </c>
      <c r="Y403" s="1">
        <v>16000</v>
      </c>
      <c r="Z403" s="1">
        <v>13200</v>
      </c>
      <c r="AA403" s="1"/>
      <c r="AB403" s="1">
        <v>9600</v>
      </c>
      <c r="AC403" s="1"/>
      <c r="AD403" s="1"/>
      <c r="AE403" s="1" t="s">
        <v>9</v>
      </c>
      <c r="AF403" s="1" t="s">
        <v>9</v>
      </c>
      <c r="AG403" s="1"/>
      <c r="AH403" s="1"/>
      <c r="AI403" s="1"/>
      <c r="AJ403" s="1"/>
      <c r="AK403" s="1"/>
      <c r="AL403" s="1"/>
      <c r="AM403" s="1" t="e">
        <v>#N/A</v>
      </c>
      <c r="AN403" s="1"/>
      <c r="AO403" s="1"/>
      <c r="AP403" s="70" t="s">
        <v>9</v>
      </c>
      <c r="AQ403" s="181" t="s">
        <v>9</v>
      </c>
      <c r="AS403" s="4" t="str">
        <f>IFERROR(VLOOKUP(Table3[[#This Row],[Station '#]], $AV$3:$AW$150,2,FALSE),"")</f>
        <v/>
      </c>
    </row>
    <row r="404" spans="1:45" ht="16.5" hidden="1" customHeight="1" x14ac:dyDescent="0.3">
      <c r="A404" s="69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 t="s">
        <v>7</v>
      </c>
      <c r="T404" s="1" t="s">
        <v>9</v>
      </c>
      <c r="U404" s="1" t="s">
        <v>7</v>
      </c>
      <c r="V404" s="1" t="s">
        <v>9</v>
      </c>
      <c r="W404" s="1"/>
      <c r="X404" s="1"/>
      <c r="Y404" s="1"/>
      <c r="Z404" s="1"/>
      <c r="AA404" s="1"/>
      <c r="AB404" s="1"/>
      <c r="AC404" s="1"/>
      <c r="AD404" s="1"/>
      <c r="AE404" s="1" t="s">
        <v>9</v>
      </c>
      <c r="AF404" s="1" t="s">
        <v>9</v>
      </c>
      <c r="AG404" s="1"/>
      <c r="AH404" s="1"/>
      <c r="AI404" s="1"/>
      <c r="AJ404" s="1"/>
      <c r="AK404" s="1"/>
      <c r="AL404" s="1"/>
      <c r="AM404" s="1" t="e">
        <v>#N/A</v>
      </c>
      <c r="AN404" s="1"/>
      <c r="AO404" s="1"/>
      <c r="AP404" s="70" t="s">
        <v>9</v>
      </c>
      <c r="AQ404" s="181" t="s">
        <v>9</v>
      </c>
      <c r="AS404" s="4" t="str">
        <f>IFERROR(VLOOKUP(Table3[[#This Row],[Station '#]], $AV$3:$AW$150,2,FALSE),"")</f>
        <v/>
      </c>
    </row>
    <row r="405" spans="1:45" ht="16.5" hidden="1" customHeight="1" x14ac:dyDescent="0.3">
      <c r="A405" s="69" t="s">
        <v>270</v>
      </c>
      <c r="B405" s="2" t="s">
        <v>221</v>
      </c>
      <c r="C405" s="1">
        <v>484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3000</v>
      </c>
      <c r="Q405" s="2">
        <v>3100</v>
      </c>
      <c r="R405" s="1">
        <v>5400</v>
      </c>
      <c r="S405" s="1">
        <v>3900</v>
      </c>
      <c r="T405" s="1">
        <v>3500</v>
      </c>
      <c r="U405" s="1">
        <v>4100</v>
      </c>
      <c r="V405" s="1">
        <v>4200</v>
      </c>
      <c r="W405" s="1">
        <v>2900</v>
      </c>
      <c r="X405" s="1">
        <v>1600</v>
      </c>
      <c r="Y405" s="1">
        <v>4200</v>
      </c>
      <c r="Z405" s="1">
        <v>1700</v>
      </c>
      <c r="AA405" s="1">
        <v>2100</v>
      </c>
      <c r="AB405" s="1">
        <v>1700</v>
      </c>
      <c r="AC405" s="1"/>
      <c r="AD405" s="1"/>
      <c r="AE405" s="1" t="s">
        <v>9</v>
      </c>
      <c r="AF405" s="1" t="s">
        <v>9</v>
      </c>
      <c r="AG405" s="1"/>
      <c r="AH405" s="1"/>
      <c r="AI405" s="1"/>
      <c r="AJ405" s="1"/>
      <c r="AK405" s="1"/>
      <c r="AL405" s="1"/>
      <c r="AM405" s="1" t="e">
        <v>#N/A</v>
      </c>
      <c r="AN405" s="1"/>
      <c r="AO405" s="1"/>
      <c r="AP405" s="70" t="s">
        <v>9</v>
      </c>
      <c r="AQ405" s="181" t="s">
        <v>9</v>
      </c>
      <c r="AS405" s="4" t="str">
        <f>IFERROR(VLOOKUP(Table3[[#This Row],[Station '#]], $AV$3:$AW$150,2,FALSE),"")</f>
        <v/>
      </c>
    </row>
    <row r="406" spans="1:45" ht="16.5" hidden="1" customHeight="1" x14ac:dyDescent="0.3">
      <c r="A406" s="69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 t="s">
        <v>7</v>
      </c>
      <c r="T406" s="1" t="s">
        <v>9</v>
      </c>
      <c r="U406" s="1" t="s">
        <v>7</v>
      </c>
      <c r="V406" s="1" t="s">
        <v>9</v>
      </c>
      <c r="W406" s="1"/>
      <c r="X406" s="1"/>
      <c r="Y406" s="1"/>
      <c r="Z406" s="1"/>
      <c r="AA406" s="1"/>
      <c r="AB406" s="1"/>
      <c r="AC406" s="1"/>
      <c r="AD406" s="1"/>
      <c r="AE406" s="1" t="s">
        <v>9</v>
      </c>
      <c r="AF406" s="1" t="s">
        <v>9</v>
      </c>
      <c r="AG406" s="1"/>
      <c r="AH406" s="1"/>
      <c r="AI406" s="1"/>
      <c r="AJ406" s="1"/>
      <c r="AK406" s="1"/>
      <c r="AL406" s="1"/>
      <c r="AM406" s="1" t="e">
        <v>#N/A</v>
      </c>
      <c r="AN406" s="1"/>
      <c r="AO406" s="1"/>
      <c r="AP406" s="70" t="s">
        <v>9</v>
      </c>
      <c r="AQ406" s="181" t="s">
        <v>9</v>
      </c>
      <c r="AS406" s="4" t="str">
        <f>IFERROR(VLOOKUP(Table3[[#This Row],[Station '#]], $AV$3:$AW$150,2,FALSE),"")</f>
        <v/>
      </c>
    </row>
    <row r="407" spans="1:45" ht="16.5" hidden="1" customHeight="1" x14ac:dyDescent="0.3">
      <c r="A407" s="69"/>
      <c r="B407" s="2"/>
      <c r="C407" s="1"/>
      <c r="D407" s="2"/>
      <c r="E407" s="2"/>
      <c r="F407" s="2"/>
      <c r="G407" s="2"/>
      <c r="H407" s="2"/>
      <c r="I407" s="2" t="s">
        <v>9</v>
      </c>
      <c r="J407" s="2" t="s">
        <v>9</v>
      </c>
      <c r="K407" s="2" t="s">
        <v>9</v>
      </c>
      <c r="L407" s="2"/>
      <c r="M407" s="2"/>
      <c r="N407" s="2"/>
      <c r="O407" s="2"/>
      <c r="P407" s="2"/>
      <c r="Q407" s="2"/>
      <c r="R407" s="1"/>
      <c r="S407" s="1" t="s">
        <v>7</v>
      </c>
      <c r="T407" s="1" t="s">
        <v>9</v>
      </c>
      <c r="U407" s="1" t="s">
        <v>7</v>
      </c>
      <c r="V407" s="1" t="s">
        <v>9</v>
      </c>
      <c r="W407" s="1"/>
      <c r="X407" s="1"/>
      <c r="Y407" s="1"/>
      <c r="Z407" s="1"/>
      <c r="AA407" s="1"/>
      <c r="AB407" s="1"/>
      <c r="AC407" s="1"/>
      <c r="AD407" s="1"/>
      <c r="AE407" s="1" t="s">
        <v>9</v>
      </c>
      <c r="AF407" s="1" t="s">
        <v>9</v>
      </c>
      <c r="AG407" s="1"/>
      <c r="AH407" s="1"/>
      <c r="AI407" s="1"/>
      <c r="AJ407" s="1"/>
      <c r="AK407" s="1"/>
      <c r="AL407" s="1"/>
      <c r="AM407" s="1" t="e">
        <v>#N/A</v>
      </c>
      <c r="AN407" s="1"/>
      <c r="AO407" s="1"/>
      <c r="AP407" s="70" t="s">
        <v>9</v>
      </c>
      <c r="AQ407" s="181" t="s">
        <v>9</v>
      </c>
      <c r="AS407" s="4" t="str">
        <f>IFERROR(VLOOKUP(Table3[[#This Row],[Station '#]], $AV$3:$AW$150,2,FALSE),"")</f>
        <v/>
      </c>
    </row>
    <row r="408" spans="1:45" ht="16.5" hidden="1" customHeight="1" x14ac:dyDescent="0.3">
      <c r="A408" s="69" t="s">
        <v>271</v>
      </c>
      <c r="B408" s="2" t="s">
        <v>272</v>
      </c>
      <c r="C408" s="1">
        <v>351</v>
      </c>
      <c r="D408" s="2">
        <v>8000</v>
      </c>
      <c r="E408" s="2">
        <v>9600</v>
      </c>
      <c r="F408" s="2">
        <v>8700</v>
      </c>
      <c r="G408" s="2">
        <v>9600</v>
      </c>
      <c r="H408" s="2">
        <v>9800</v>
      </c>
      <c r="I408" s="2">
        <v>10900</v>
      </c>
      <c r="J408" s="2">
        <v>10500</v>
      </c>
      <c r="K408" s="2">
        <v>12600</v>
      </c>
      <c r="L408" s="2">
        <v>10400</v>
      </c>
      <c r="M408" s="2">
        <v>10000</v>
      </c>
      <c r="N408" s="2">
        <v>9200</v>
      </c>
      <c r="O408" s="2">
        <v>9900</v>
      </c>
      <c r="P408" s="2">
        <v>9500</v>
      </c>
      <c r="Q408" s="2">
        <v>8900</v>
      </c>
      <c r="R408" s="1">
        <v>8600</v>
      </c>
      <c r="S408" s="1">
        <v>7600</v>
      </c>
      <c r="T408" s="1">
        <v>8700</v>
      </c>
      <c r="U408" s="1">
        <v>11600</v>
      </c>
      <c r="V408" s="1">
        <v>9300</v>
      </c>
      <c r="W408" s="1">
        <v>9700</v>
      </c>
      <c r="X408" s="1">
        <v>9700</v>
      </c>
      <c r="Y408" s="1">
        <v>9400</v>
      </c>
      <c r="Z408" s="1">
        <v>8700</v>
      </c>
      <c r="AA408" s="1">
        <v>7700</v>
      </c>
      <c r="AB408" s="1">
        <v>7600</v>
      </c>
      <c r="AC408" s="1"/>
      <c r="AD408" s="1"/>
      <c r="AE408" s="1" t="s">
        <v>9</v>
      </c>
      <c r="AF408" s="1" t="s">
        <v>9</v>
      </c>
      <c r="AG408" s="1"/>
      <c r="AH408" s="1"/>
      <c r="AI408" s="1"/>
      <c r="AJ408" s="1"/>
      <c r="AK408" s="1"/>
      <c r="AL408" s="1"/>
      <c r="AM408" s="1" t="e">
        <v>#N/A</v>
      </c>
      <c r="AN408" s="1"/>
      <c r="AO408" s="1"/>
      <c r="AP408" s="70" t="s">
        <v>9</v>
      </c>
      <c r="AQ408" s="181" t="s">
        <v>9</v>
      </c>
      <c r="AS408" s="4" t="str">
        <f>IFERROR(VLOOKUP(Table3[[#This Row],[Station '#]], $AV$3:$AW$150,2,FALSE),"")</f>
        <v/>
      </c>
    </row>
    <row r="409" spans="1:45" ht="16.5" hidden="1" customHeight="1" x14ac:dyDescent="0.3">
      <c r="A409" s="69"/>
      <c r="B409" s="2" t="s">
        <v>273</v>
      </c>
      <c r="C409" s="1">
        <v>350</v>
      </c>
      <c r="D409" s="2">
        <v>5200</v>
      </c>
      <c r="E409" s="2">
        <v>8900</v>
      </c>
      <c r="F409" s="2">
        <v>6400</v>
      </c>
      <c r="G409" s="2">
        <v>7200</v>
      </c>
      <c r="H409" s="2">
        <v>7900</v>
      </c>
      <c r="I409" s="2">
        <v>7500</v>
      </c>
      <c r="J409" s="2">
        <v>7800</v>
      </c>
      <c r="K409" s="2">
        <v>8200</v>
      </c>
      <c r="L409" s="2">
        <v>7800</v>
      </c>
      <c r="M409" s="2">
        <v>7000</v>
      </c>
      <c r="N409" s="2">
        <v>7500</v>
      </c>
      <c r="O409" s="2">
        <v>8900</v>
      </c>
      <c r="P409" s="2">
        <v>8400</v>
      </c>
      <c r="Q409" s="2">
        <v>8100</v>
      </c>
      <c r="R409" s="1">
        <v>8600</v>
      </c>
      <c r="S409" s="1">
        <v>7700</v>
      </c>
      <c r="T409" s="1">
        <v>9400</v>
      </c>
      <c r="U409" s="1">
        <v>9800</v>
      </c>
      <c r="V409" s="1">
        <v>10500</v>
      </c>
      <c r="W409" s="1">
        <v>10700</v>
      </c>
      <c r="X409" s="1">
        <v>10900</v>
      </c>
      <c r="Y409" s="1">
        <v>11100</v>
      </c>
      <c r="Z409" s="1">
        <v>10700</v>
      </c>
      <c r="AA409" s="1">
        <v>9500</v>
      </c>
      <c r="AB409" s="1">
        <v>9600</v>
      </c>
      <c r="AC409" s="1"/>
      <c r="AD409" s="1"/>
      <c r="AE409" s="1" t="s">
        <v>9</v>
      </c>
      <c r="AF409" s="1" t="s">
        <v>9</v>
      </c>
      <c r="AG409" s="1"/>
      <c r="AH409" s="1"/>
      <c r="AI409" s="1"/>
      <c r="AJ409" s="1"/>
      <c r="AK409" s="1"/>
      <c r="AL409" s="1"/>
      <c r="AM409" s="1" t="e">
        <v>#N/A</v>
      </c>
      <c r="AN409" s="1"/>
      <c r="AO409" s="1"/>
      <c r="AP409" s="70" t="s">
        <v>9</v>
      </c>
      <c r="AQ409" s="181" t="s">
        <v>9</v>
      </c>
      <c r="AS409" s="4" t="str">
        <f>IFERROR(VLOOKUP(Table3[[#This Row],[Station '#]], $AV$3:$AW$150,2,FALSE),"")</f>
        <v/>
      </c>
    </row>
    <row r="410" spans="1:45" x14ac:dyDescent="0.3">
      <c r="A410" s="69"/>
      <c r="B410" s="2"/>
      <c r="C410" s="1"/>
      <c r="D410" s="2"/>
      <c r="E410" s="2"/>
      <c r="F410" s="2"/>
      <c r="G410" s="2"/>
      <c r="H410" s="2"/>
      <c r="I410" s="2" t="s">
        <v>9</v>
      </c>
      <c r="J410" s="2" t="s">
        <v>9</v>
      </c>
      <c r="K410" s="2" t="s">
        <v>9</v>
      </c>
      <c r="L410" s="2"/>
      <c r="M410" s="2"/>
      <c r="N410" s="2"/>
      <c r="O410" s="2"/>
      <c r="P410" s="2"/>
      <c r="Q410" s="2"/>
      <c r="R410" s="1"/>
      <c r="S410" s="1" t="s">
        <v>7</v>
      </c>
      <c r="T410" s="1" t="s">
        <v>9</v>
      </c>
      <c r="U410" s="1" t="s">
        <v>7</v>
      </c>
      <c r="V410" s="1" t="s">
        <v>9</v>
      </c>
      <c r="W410" s="1"/>
      <c r="X410" s="1"/>
      <c r="Y410" s="1"/>
      <c r="Z410" s="1"/>
      <c r="AA410" s="1"/>
      <c r="AB410" s="1"/>
      <c r="AC410" s="1"/>
      <c r="AD410" s="1"/>
      <c r="AE410" s="1" t="s">
        <v>9</v>
      </c>
      <c r="AF410" s="1" t="s">
        <v>9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70" t="s">
        <v>9</v>
      </c>
      <c r="AQ410" s="181" t="s">
        <v>9</v>
      </c>
      <c r="AS410" s="4" t="str">
        <f>IFERROR(VLOOKUP(Table3[[#This Row],[Station '#]], $AV$3:$AW$150,2,FALSE),"")</f>
        <v/>
      </c>
    </row>
    <row r="411" spans="1:45" x14ac:dyDescent="0.3">
      <c r="A411" s="69" t="s">
        <v>265</v>
      </c>
      <c r="B411" s="2" t="s">
        <v>791</v>
      </c>
      <c r="C411" s="1">
        <v>133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70">
        <v>16400</v>
      </c>
      <c r="AQ411" s="181">
        <v>15400</v>
      </c>
      <c r="AS411" s="4">
        <f>IFERROR(VLOOKUP(Table3[[#This Row],[Station '#]], $AV$3:$AW$150,2,FALSE),"")</f>
        <v>15400</v>
      </c>
    </row>
    <row r="412" spans="1:45" x14ac:dyDescent="0.3">
      <c r="A412" s="69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70"/>
      <c r="AQ412" s="181" t="s">
        <v>9</v>
      </c>
      <c r="AS412" s="4" t="str">
        <f>IFERROR(VLOOKUP(Table3[[#This Row],[Station '#]], $AV$3:$AW$150,2,FALSE),"")</f>
        <v/>
      </c>
    </row>
    <row r="413" spans="1:45" ht="15.75" customHeight="1" x14ac:dyDescent="0.3">
      <c r="A413" s="69" t="s">
        <v>274</v>
      </c>
      <c r="B413" s="2" t="s">
        <v>59</v>
      </c>
      <c r="C413" s="1">
        <v>353</v>
      </c>
      <c r="D413" s="2">
        <v>5700</v>
      </c>
      <c r="E413" s="2">
        <v>5600</v>
      </c>
      <c r="F413" s="2">
        <v>5800</v>
      </c>
      <c r="G413" s="2">
        <v>6600</v>
      </c>
      <c r="H413" s="2">
        <v>5800</v>
      </c>
      <c r="I413" s="2">
        <v>6700</v>
      </c>
      <c r="J413" s="2">
        <v>6700</v>
      </c>
      <c r="K413" s="2">
        <v>6200</v>
      </c>
      <c r="L413" s="2">
        <v>7200</v>
      </c>
      <c r="M413" s="2">
        <v>7200</v>
      </c>
      <c r="N413" s="2">
        <v>7200</v>
      </c>
      <c r="O413" s="2">
        <v>7500</v>
      </c>
      <c r="P413" s="2">
        <v>7400</v>
      </c>
      <c r="Q413" s="2">
        <v>7100</v>
      </c>
      <c r="R413" s="1">
        <v>7200</v>
      </c>
      <c r="S413" s="1">
        <v>6900</v>
      </c>
      <c r="T413" s="1">
        <v>7000</v>
      </c>
      <c r="U413" s="1">
        <v>7800</v>
      </c>
      <c r="V413" s="1">
        <v>7800</v>
      </c>
      <c r="W413" s="1">
        <v>7400</v>
      </c>
      <c r="X413" s="1">
        <v>8100</v>
      </c>
      <c r="Y413" s="1">
        <v>8900</v>
      </c>
      <c r="Z413" s="1">
        <v>8700</v>
      </c>
      <c r="AA413" s="1">
        <v>7800</v>
      </c>
      <c r="AB413" s="1">
        <v>7300</v>
      </c>
      <c r="AC413" s="1">
        <v>8000</v>
      </c>
      <c r="AD413" s="1">
        <v>7700</v>
      </c>
      <c r="AE413" s="1">
        <v>8000</v>
      </c>
      <c r="AF413" s="1">
        <v>7300</v>
      </c>
      <c r="AG413" s="1">
        <v>5800</v>
      </c>
      <c r="AH413" s="1">
        <v>8100</v>
      </c>
      <c r="AI413" s="1">
        <v>8400</v>
      </c>
      <c r="AJ413" s="1">
        <v>8600</v>
      </c>
      <c r="AK413" s="1">
        <v>8800</v>
      </c>
      <c r="AL413" s="1">
        <v>9700</v>
      </c>
      <c r="AM413" s="1">
        <v>10400</v>
      </c>
      <c r="AN413" s="1"/>
      <c r="AO413" s="1">
        <v>8300</v>
      </c>
      <c r="AP413" s="70" t="s">
        <v>9</v>
      </c>
      <c r="AQ413" s="181">
        <v>12500</v>
      </c>
      <c r="AS413" s="4">
        <f>IFERROR(VLOOKUP(Table3[[#This Row],[Station '#]], $AV$3:$AW$150,2,FALSE),"")</f>
        <v>12500</v>
      </c>
    </row>
    <row r="414" spans="1:45" ht="16.5" hidden="1" customHeight="1" x14ac:dyDescent="0.3">
      <c r="A414" s="69" t="s">
        <v>274</v>
      </c>
      <c r="B414" s="2" t="s">
        <v>275</v>
      </c>
      <c r="C414" s="1">
        <v>352</v>
      </c>
      <c r="D414" s="2">
        <v>4400</v>
      </c>
      <c r="E414" s="2">
        <v>4300</v>
      </c>
      <c r="F414" s="2">
        <v>5300</v>
      </c>
      <c r="G414" s="2">
        <v>4900</v>
      </c>
      <c r="H414" s="2">
        <v>5400</v>
      </c>
      <c r="I414" s="2">
        <v>5200</v>
      </c>
      <c r="J414" s="2">
        <v>4600</v>
      </c>
      <c r="K414" s="2">
        <v>4700</v>
      </c>
      <c r="L414" s="2">
        <v>4100</v>
      </c>
      <c r="M414" s="2">
        <v>4700</v>
      </c>
      <c r="N414" s="2">
        <v>4600</v>
      </c>
      <c r="O414" s="2">
        <v>4500</v>
      </c>
      <c r="P414" s="2">
        <v>4800</v>
      </c>
      <c r="Q414" s="2">
        <v>4900</v>
      </c>
      <c r="R414" s="1">
        <v>5000</v>
      </c>
      <c r="S414" s="1">
        <v>4500</v>
      </c>
      <c r="T414" s="1">
        <v>4400</v>
      </c>
      <c r="U414" s="1">
        <v>5600</v>
      </c>
      <c r="V414" s="1">
        <v>5800</v>
      </c>
      <c r="W414" s="1">
        <v>5900</v>
      </c>
      <c r="X414" s="1">
        <v>7100</v>
      </c>
      <c r="Y414" s="1">
        <v>8300</v>
      </c>
      <c r="Z414" s="1">
        <v>7800</v>
      </c>
      <c r="AA414" s="1">
        <v>7700</v>
      </c>
      <c r="AB414" s="1">
        <v>6400</v>
      </c>
      <c r="AC414" s="1">
        <v>7300</v>
      </c>
      <c r="AD414" s="1"/>
      <c r="AE414" s="1" t="s">
        <v>9</v>
      </c>
      <c r="AF414" s="1" t="s">
        <v>9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70" t="s">
        <v>9</v>
      </c>
      <c r="AQ414" s="181" t="s">
        <v>9</v>
      </c>
      <c r="AS414" s="4" t="str">
        <f>IFERROR(VLOOKUP(Table3[[#This Row],[Station '#]], $AV$3:$AW$150,2,FALSE),"")</f>
        <v/>
      </c>
    </row>
    <row r="415" spans="1:45" ht="16.5" customHeight="1" x14ac:dyDescent="0.3">
      <c r="A415" s="69"/>
      <c r="B415" s="2"/>
      <c r="C415" s="1"/>
      <c r="D415" s="2"/>
      <c r="E415" s="2"/>
      <c r="F415" s="2"/>
      <c r="G415" s="2"/>
      <c r="H415" s="2"/>
      <c r="I415" s="2" t="s">
        <v>9</v>
      </c>
      <c r="J415" s="2" t="s">
        <v>9</v>
      </c>
      <c r="K415" s="2" t="s">
        <v>9</v>
      </c>
      <c r="L415" s="2"/>
      <c r="M415" s="2"/>
      <c r="N415" s="2"/>
      <c r="O415" s="2"/>
      <c r="P415" s="2"/>
      <c r="Q415" s="2"/>
      <c r="R415" s="1"/>
      <c r="S415" s="1" t="s">
        <v>7</v>
      </c>
      <c r="T415" s="1" t="s">
        <v>9</v>
      </c>
      <c r="U415" s="1" t="s">
        <v>7</v>
      </c>
      <c r="V415" s="1" t="s">
        <v>9</v>
      </c>
      <c r="W415" s="1"/>
      <c r="X415" s="1"/>
      <c r="Y415" s="1"/>
      <c r="Z415" s="1"/>
      <c r="AA415" s="1"/>
      <c r="AB415" s="1"/>
      <c r="AC415" s="1"/>
      <c r="AD415" s="1"/>
      <c r="AE415" s="1" t="s">
        <v>9</v>
      </c>
      <c r="AF415" s="1" t="s">
        <v>9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70" t="s">
        <v>9</v>
      </c>
      <c r="AQ415" s="181" t="s">
        <v>9</v>
      </c>
      <c r="AS415" s="4" t="str">
        <f>IFERROR(VLOOKUP(Table3[[#This Row],[Station '#]], $AV$3:$AW$150,2,FALSE),"")</f>
        <v/>
      </c>
    </row>
    <row r="416" spans="1:45" ht="16.5" hidden="1" customHeight="1" x14ac:dyDescent="0.3">
      <c r="A416" s="69" t="s">
        <v>276</v>
      </c>
      <c r="B416" s="2" t="s">
        <v>36</v>
      </c>
      <c r="C416" s="1">
        <v>462</v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1800</v>
      </c>
      <c r="Q416" s="2">
        <v>3000</v>
      </c>
      <c r="R416" s="1">
        <v>3000</v>
      </c>
      <c r="S416" s="1">
        <v>2500</v>
      </c>
      <c r="T416" s="1">
        <v>2900</v>
      </c>
      <c r="U416" s="1">
        <v>2600</v>
      </c>
      <c r="V416" s="1">
        <v>2600</v>
      </c>
      <c r="W416" s="1">
        <v>2300</v>
      </c>
      <c r="X416" s="1">
        <v>2400</v>
      </c>
      <c r="Y416" s="1">
        <v>2800</v>
      </c>
      <c r="Z416" s="1">
        <v>2500</v>
      </c>
      <c r="AA416" s="1">
        <v>2500</v>
      </c>
      <c r="AB416" s="1">
        <v>2600</v>
      </c>
      <c r="AC416" s="1">
        <v>2000</v>
      </c>
      <c r="AD416" s="1"/>
      <c r="AE416" s="1" t="s">
        <v>9</v>
      </c>
      <c r="AF416" s="1" t="s">
        <v>9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70" t="s">
        <v>9</v>
      </c>
      <c r="AQ416" s="181" t="s">
        <v>9</v>
      </c>
      <c r="AS416" s="4" t="str">
        <f>IFERROR(VLOOKUP(Table3[[#This Row],[Station '#]], $AV$3:$AW$150,2,FALSE),"")</f>
        <v/>
      </c>
    </row>
    <row r="417" spans="1:45" hidden="1" x14ac:dyDescent="0.3">
      <c r="A417" s="69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 t="s">
        <v>7</v>
      </c>
      <c r="T417" s="1" t="s">
        <v>9</v>
      </c>
      <c r="U417" s="1" t="s">
        <v>7</v>
      </c>
      <c r="V417" s="1" t="s">
        <v>9</v>
      </c>
      <c r="W417" s="1"/>
      <c r="X417" s="1"/>
      <c r="Y417" s="1"/>
      <c r="Z417" s="1"/>
      <c r="AA417" s="1"/>
      <c r="AB417" s="1"/>
      <c r="AC417" s="1"/>
      <c r="AD417" s="1"/>
      <c r="AE417" s="1" t="s">
        <v>9</v>
      </c>
      <c r="AF417" s="1" t="s">
        <v>9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70" t="s">
        <v>9</v>
      </c>
      <c r="AQ417" s="181" t="s">
        <v>9</v>
      </c>
      <c r="AS417" s="4" t="str">
        <f>IFERROR(VLOOKUP(Table3[[#This Row],[Station '#]], $AV$3:$AW$150,2,FALSE),"")</f>
        <v/>
      </c>
    </row>
    <row r="418" spans="1:45" x14ac:dyDescent="0.3">
      <c r="A418" s="69" t="s">
        <v>277</v>
      </c>
      <c r="B418" s="2" t="s">
        <v>145</v>
      </c>
      <c r="C418" s="1">
        <v>354</v>
      </c>
      <c r="D418" s="2">
        <v>6900</v>
      </c>
      <c r="E418" s="2">
        <v>7700</v>
      </c>
      <c r="F418" s="2">
        <v>10200</v>
      </c>
      <c r="G418" s="2">
        <v>9400</v>
      </c>
      <c r="H418" s="2">
        <v>10100</v>
      </c>
      <c r="I418" s="2">
        <v>10200</v>
      </c>
      <c r="J418" s="2">
        <v>8900</v>
      </c>
      <c r="K418" s="2">
        <v>8500</v>
      </c>
      <c r="L418" s="2">
        <v>8300</v>
      </c>
      <c r="M418" s="2">
        <v>9400</v>
      </c>
      <c r="N418" s="2">
        <v>9500</v>
      </c>
      <c r="O418" s="2">
        <v>10900</v>
      </c>
      <c r="P418" s="2">
        <v>11000</v>
      </c>
      <c r="Q418" s="2">
        <v>10400</v>
      </c>
      <c r="R418" s="1">
        <v>11700</v>
      </c>
      <c r="S418" s="1">
        <v>9900</v>
      </c>
      <c r="T418" s="1">
        <v>12800</v>
      </c>
      <c r="U418" s="1">
        <v>13500</v>
      </c>
      <c r="V418" s="1">
        <v>13700</v>
      </c>
      <c r="W418" s="1">
        <v>18100</v>
      </c>
      <c r="X418" s="1">
        <v>18300</v>
      </c>
      <c r="Y418" s="1">
        <v>17600</v>
      </c>
      <c r="Z418" s="1">
        <v>16000</v>
      </c>
      <c r="AA418" s="1">
        <v>12600</v>
      </c>
      <c r="AB418" s="1">
        <v>14200</v>
      </c>
      <c r="AC418" s="1">
        <v>12900</v>
      </c>
      <c r="AD418" s="1"/>
      <c r="AE418" s="1" t="s">
        <v>9</v>
      </c>
      <c r="AF418" s="1">
        <v>16400</v>
      </c>
      <c r="AG418" s="1">
        <v>15000</v>
      </c>
      <c r="AH418" s="1"/>
      <c r="AI418" s="1">
        <v>16300</v>
      </c>
      <c r="AJ418" s="1"/>
      <c r="AK418" s="1">
        <v>15500</v>
      </c>
      <c r="AL418" s="1"/>
      <c r="AM418" s="1">
        <v>14600</v>
      </c>
      <c r="AN418" s="1"/>
      <c r="AO418" s="1">
        <v>20600</v>
      </c>
      <c r="AP418" s="70" t="s">
        <v>9</v>
      </c>
      <c r="AQ418" s="181">
        <v>18100</v>
      </c>
      <c r="AS418" s="4">
        <f>IFERROR(VLOOKUP(Table3[[#This Row],[Station '#]], $AV$3:$AW$150,2,FALSE),"")</f>
        <v>18100</v>
      </c>
    </row>
    <row r="419" spans="1:45" ht="16.5" customHeight="1" x14ac:dyDescent="0.3">
      <c r="A419" s="69" t="s">
        <v>277</v>
      </c>
      <c r="B419" s="2" t="s">
        <v>244</v>
      </c>
      <c r="C419" s="1">
        <v>355</v>
      </c>
      <c r="D419" s="2">
        <v>7800</v>
      </c>
      <c r="E419" s="2">
        <v>7900</v>
      </c>
      <c r="F419" s="2">
        <v>10700</v>
      </c>
      <c r="G419" s="2">
        <v>10300</v>
      </c>
      <c r="H419" s="2">
        <v>11000</v>
      </c>
      <c r="I419" s="2">
        <v>10600</v>
      </c>
      <c r="J419" s="2">
        <v>10500</v>
      </c>
      <c r="K419" s="2">
        <v>9600</v>
      </c>
      <c r="L419" s="2">
        <v>9400</v>
      </c>
      <c r="M419" s="2">
        <v>10900</v>
      </c>
      <c r="N419" s="2">
        <v>9400</v>
      </c>
      <c r="O419" s="2">
        <v>11400</v>
      </c>
      <c r="P419" s="2">
        <v>11700</v>
      </c>
      <c r="Q419" s="2">
        <v>11800</v>
      </c>
      <c r="R419" s="1">
        <v>12100</v>
      </c>
      <c r="S419" s="1">
        <v>11700</v>
      </c>
      <c r="T419" s="1">
        <v>13300</v>
      </c>
      <c r="U419" s="1">
        <v>13700</v>
      </c>
      <c r="V419" s="1" t="s">
        <v>8</v>
      </c>
      <c r="W419" s="1">
        <v>15100</v>
      </c>
      <c r="X419" s="1">
        <v>17000</v>
      </c>
      <c r="Y419" s="1">
        <v>17900</v>
      </c>
      <c r="Z419" s="1">
        <v>16800</v>
      </c>
      <c r="AA419" s="1">
        <v>17700</v>
      </c>
      <c r="AB419" s="1">
        <v>11900</v>
      </c>
      <c r="AC419" s="1">
        <v>14600</v>
      </c>
      <c r="AD419" s="1"/>
      <c r="AE419" s="1" t="s">
        <v>9</v>
      </c>
      <c r="AF419" s="1">
        <v>10400</v>
      </c>
      <c r="AG419" s="1">
        <v>14300</v>
      </c>
      <c r="AH419" s="1"/>
      <c r="AI419" s="1">
        <v>20600</v>
      </c>
      <c r="AJ419" s="1"/>
      <c r="AK419" s="1">
        <v>15200</v>
      </c>
      <c r="AL419" s="1"/>
      <c r="AM419" s="1"/>
      <c r="AN419" s="1"/>
      <c r="AO419" s="1">
        <v>17500</v>
      </c>
      <c r="AP419" s="70" t="s">
        <v>9</v>
      </c>
      <c r="AQ419" s="181">
        <v>18000</v>
      </c>
      <c r="AS419" s="4">
        <f>IFERROR(VLOOKUP(Table3[[#This Row],[Station '#]], $AV$3:$AW$150,2,FALSE),"")</f>
        <v>18000</v>
      </c>
    </row>
    <row r="420" spans="1:45" ht="16.5" customHeight="1" x14ac:dyDescent="0.3">
      <c r="A420" s="69" t="s">
        <v>277</v>
      </c>
      <c r="B420" s="2" t="s">
        <v>278</v>
      </c>
      <c r="C420" s="1"/>
      <c r="D420" s="2">
        <v>8000</v>
      </c>
      <c r="E420" s="2">
        <v>8830</v>
      </c>
      <c r="F420" s="2">
        <v>11200</v>
      </c>
      <c r="G420" s="2">
        <v>11900</v>
      </c>
      <c r="H420" s="2">
        <v>14100</v>
      </c>
      <c r="I420" s="2">
        <v>10400</v>
      </c>
      <c r="J420" s="2">
        <v>11700</v>
      </c>
      <c r="K420" s="2">
        <v>11700</v>
      </c>
      <c r="L420" s="2">
        <v>11000</v>
      </c>
      <c r="M420" s="2">
        <v>11700</v>
      </c>
      <c r="N420" s="2">
        <v>11900</v>
      </c>
      <c r="O420" s="2"/>
      <c r="P420" s="2"/>
      <c r="Q420" s="2"/>
      <c r="R420" s="1"/>
      <c r="S420" s="1" t="s">
        <v>7</v>
      </c>
      <c r="T420" s="1" t="s">
        <v>9</v>
      </c>
      <c r="U420" s="1" t="s">
        <v>7</v>
      </c>
      <c r="V420" s="1" t="s">
        <v>9</v>
      </c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70" t="s">
        <v>9</v>
      </c>
      <c r="AQ420" s="181" t="s">
        <v>9</v>
      </c>
      <c r="AS420" s="4" t="str">
        <f>IFERROR(VLOOKUP(Table3[[#This Row],[Station '#]], $AV$3:$AW$150,2,FALSE),"")</f>
        <v/>
      </c>
    </row>
    <row r="421" spans="1:45" x14ac:dyDescent="0.3">
      <c r="A421" s="69" t="s">
        <v>277</v>
      </c>
      <c r="B421" s="2" t="s">
        <v>279</v>
      </c>
      <c r="C421" s="1">
        <v>356</v>
      </c>
      <c r="D421" s="2">
        <v>4200</v>
      </c>
      <c r="E421" s="2">
        <v>5100</v>
      </c>
      <c r="F421" s="2">
        <v>5300</v>
      </c>
      <c r="G421" s="2">
        <v>6700</v>
      </c>
      <c r="H421" s="2">
        <v>7300</v>
      </c>
      <c r="I421" s="2">
        <v>6700</v>
      </c>
      <c r="J421" s="2">
        <v>6600</v>
      </c>
      <c r="K421" s="2">
        <v>5900</v>
      </c>
      <c r="L421" s="2">
        <v>6400</v>
      </c>
      <c r="M421" s="2">
        <v>6700</v>
      </c>
      <c r="N421" s="2">
        <v>7200</v>
      </c>
      <c r="O421" s="2">
        <v>7300</v>
      </c>
      <c r="P421" s="2">
        <v>7500</v>
      </c>
      <c r="Q421" s="2">
        <v>8300</v>
      </c>
      <c r="R421" s="1">
        <v>8900</v>
      </c>
      <c r="S421" s="1">
        <v>8400</v>
      </c>
      <c r="T421" s="1">
        <v>8800</v>
      </c>
      <c r="U421" s="1">
        <v>9200</v>
      </c>
      <c r="V421" s="1">
        <v>8400</v>
      </c>
      <c r="W421" s="1">
        <v>9200</v>
      </c>
      <c r="X421" s="1">
        <v>9500</v>
      </c>
      <c r="Y421" s="1">
        <v>10100</v>
      </c>
      <c r="Z421" s="1">
        <v>8600</v>
      </c>
      <c r="AA421" s="1">
        <v>8900</v>
      </c>
      <c r="AB421" s="1">
        <v>6200</v>
      </c>
      <c r="AC421" s="1">
        <v>6900</v>
      </c>
      <c r="AD421" s="1">
        <v>5900</v>
      </c>
      <c r="AE421" s="1">
        <v>6400</v>
      </c>
      <c r="AF421" s="1">
        <v>6400</v>
      </c>
      <c r="AG421" s="1">
        <v>6800</v>
      </c>
      <c r="AH421" s="1">
        <v>6800</v>
      </c>
      <c r="AI421" s="1">
        <v>7400</v>
      </c>
      <c r="AJ421" s="1">
        <v>7000</v>
      </c>
      <c r="AK421" s="1">
        <v>7100</v>
      </c>
      <c r="AL421" s="1">
        <v>7100</v>
      </c>
      <c r="AM421" s="1">
        <v>6200</v>
      </c>
      <c r="AN421" s="1"/>
      <c r="AO421" s="1">
        <v>7500</v>
      </c>
      <c r="AP421" s="70" t="s">
        <v>9</v>
      </c>
      <c r="AQ421" s="181">
        <v>8200</v>
      </c>
      <c r="AS421" s="4">
        <f>IFERROR(VLOOKUP(Table3[[#This Row],[Station '#]], $AV$3:$AW$150,2,FALSE),"")</f>
        <v>8200</v>
      </c>
    </row>
    <row r="422" spans="1:45" x14ac:dyDescent="0.3">
      <c r="A422" s="69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 t="s">
        <v>7</v>
      </c>
      <c r="T422" s="1" t="s">
        <v>9</v>
      </c>
      <c r="U422" s="1" t="s">
        <v>7</v>
      </c>
      <c r="V422" s="1" t="s">
        <v>9</v>
      </c>
      <c r="W422" s="1"/>
      <c r="X422" s="1"/>
      <c r="Y422" s="1"/>
      <c r="Z422" s="1"/>
      <c r="AA422" s="1"/>
      <c r="AB422" s="1"/>
      <c r="AC422" s="1"/>
      <c r="AD422" s="1"/>
      <c r="AE422" s="1" t="s">
        <v>9</v>
      </c>
      <c r="AF422" s="1" t="s">
        <v>9</v>
      </c>
      <c r="AG422" s="1"/>
      <c r="AH422" s="1"/>
      <c r="AI422" s="1"/>
      <c r="AJ422" s="1"/>
      <c r="AK422" s="1"/>
      <c r="AL422" s="1"/>
      <c r="AM422" s="1"/>
      <c r="AN422" s="1"/>
      <c r="AO422" s="1"/>
      <c r="AP422" s="70" t="s">
        <v>9</v>
      </c>
      <c r="AQ422" s="181" t="s">
        <v>9</v>
      </c>
      <c r="AS422" s="4" t="str">
        <f>IFERROR(VLOOKUP(Table3[[#This Row],[Station '#]], $AV$3:$AW$150,2,FALSE),"")</f>
        <v/>
      </c>
    </row>
    <row r="423" spans="1:45" hidden="1" x14ac:dyDescent="0.3">
      <c r="A423" s="69" t="s">
        <v>434</v>
      </c>
      <c r="B423" s="2" t="s">
        <v>280</v>
      </c>
      <c r="C423" s="1"/>
      <c r="D423" s="2">
        <v>23400</v>
      </c>
      <c r="E423" s="2">
        <v>18400</v>
      </c>
      <c r="F423" s="2">
        <v>19800</v>
      </c>
      <c r="G423" s="2">
        <v>15800</v>
      </c>
      <c r="H423" s="2">
        <v>20100</v>
      </c>
      <c r="I423" s="2">
        <v>21500</v>
      </c>
      <c r="J423" s="2">
        <v>21300</v>
      </c>
      <c r="K423" s="2" t="s">
        <v>7</v>
      </c>
      <c r="L423" s="2">
        <v>20900</v>
      </c>
      <c r="M423" s="2">
        <v>19200</v>
      </c>
      <c r="N423" s="2">
        <v>18600</v>
      </c>
      <c r="O423" s="2"/>
      <c r="P423" s="2"/>
      <c r="Q423" s="2"/>
      <c r="R423" s="1"/>
      <c r="S423" s="1" t="s">
        <v>7</v>
      </c>
      <c r="T423" s="1" t="s">
        <v>9</v>
      </c>
      <c r="U423" s="1" t="s">
        <v>7</v>
      </c>
      <c r="V423" s="1" t="s">
        <v>9</v>
      </c>
      <c r="W423" s="1"/>
      <c r="X423" s="1"/>
      <c r="Y423" s="1"/>
      <c r="Z423" s="1"/>
      <c r="AA423" s="1" t="e">
        <v>#N/A</v>
      </c>
      <c r="AB423" s="1" t="e">
        <v>#N/A</v>
      </c>
      <c r="AC423" s="1" t="e">
        <v>#N/A</v>
      </c>
      <c r="AD423" s="1"/>
      <c r="AE423" s="1" t="s">
        <v>9</v>
      </c>
      <c r="AF423" s="1" t="s">
        <v>9</v>
      </c>
      <c r="AG423" s="1"/>
      <c r="AH423" s="1"/>
      <c r="AI423" s="1"/>
      <c r="AJ423" s="1"/>
      <c r="AK423" s="1"/>
      <c r="AL423" s="1"/>
      <c r="AM423" s="1"/>
      <c r="AN423" s="1"/>
      <c r="AO423" s="1" t="s">
        <v>9</v>
      </c>
      <c r="AP423" s="70" t="s">
        <v>9</v>
      </c>
      <c r="AQ423" s="181" t="s">
        <v>9</v>
      </c>
      <c r="AS423" s="4" t="str">
        <f>IFERROR(VLOOKUP(Table3[[#This Row],[Station '#]], $AV$3:$AW$150,2,FALSE),"")</f>
        <v/>
      </c>
    </row>
    <row r="424" spans="1:45" x14ac:dyDescent="0.3">
      <c r="A424" s="69" t="s">
        <v>434</v>
      </c>
      <c r="B424" s="2" t="s">
        <v>131</v>
      </c>
      <c r="C424" s="1">
        <v>117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>
        <v>14900</v>
      </c>
      <c r="AN424" s="1">
        <v>18600</v>
      </c>
      <c r="AO424" s="1">
        <v>19300</v>
      </c>
      <c r="AP424" s="70">
        <v>20600</v>
      </c>
      <c r="AQ424" s="181">
        <v>20100</v>
      </c>
      <c r="AS424" s="4">
        <f>IFERROR(VLOOKUP(Table3[[#This Row],[Station '#]], $AV$3:$AW$150,2,FALSE),"")</f>
        <v>20100</v>
      </c>
    </row>
    <row r="425" spans="1:45" ht="16.5" hidden="1" customHeight="1" x14ac:dyDescent="0.3">
      <c r="A425" s="69" t="s">
        <v>434</v>
      </c>
      <c r="B425" s="2" t="s">
        <v>281</v>
      </c>
      <c r="C425" s="1">
        <v>452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23100</v>
      </c>
      <c r="P425" s="2">
        <v>24800</v>
      </c>
      <c r="Q425" s="2">
        <v>25500</v>
      </c>
      <c r="R425" s="1">
        <v>26300</v>
      </c>
      <c r="S425" s="1">
        <v>26400</v>
      </c>
      <c r="T425" s="1">
        <v>27100</v>
      </c>
      <c r="U425" s="1">
        <v>28700</v>
      </c>
      <c r="V425" s="1">
        <v>28700</v>
      </c>
      <c r="W425" s="1">
        <v>27800</v>
      </c>
      <c r="X425" s="1">
        <v>29100</v>
      </c>
      <c r="Y425" s="1">
        <v>30100</v>
      </c>
      <c r="Z425" s="1">
        <v>31400</v>
      </c>
      <c r="AA425" s="1">
        <v>20600</v>
      </c>
      <c r="AB425" s="1">
        <v>17900</v>
      </c>
      <c r="AC425" s="1">
        <v>20600</v>
      </c>
      <c r="AD425" s="1"/>
      <c r="AE425" s="1" t="s">
        <v>9</v>
      </c>
      <c r="AF425" s="1" t="s">
        <v>9</v>
      </c>
      <c r="AG425" s="1"/>
      <c r="AH425" s="1"/>
      <c r="AI425" s="1"/>
      <c r="AJ425" s="1"/>
      <c r="AK425" s="1"/>
      <c r="AL425" s="1"/>
      <c r="AM425" s="1"/>
      <c r="AN425" s="1"/>
      <c r="AO425" s="1"/>
      <c r="AP425" s="70" t="s">
        <v>9</v>
      </c>
      <c r="AQ425" s="181" t="s">
        <v>9</v>
      </c>
      <c r="AS425" s="4" t="str">
        <f>IFERROR(VLOOKUP(Table3[[#This Row],[Station '#]], $AV$3:$AW$150,2,FALSE),"")</f>
        <v/>
      </c>
    </row>
    <row r="426" spans="1:45" ht="16.5" hidden="1" customHeight="1" x14ac:dyDescent="0.3">
      <c r="A426" s="69" t="s">
        <v>434</v>
      </c>
      <c r="B426" s="2" t="s">
        <v>282</v>
      </c>
      <c r="C426" s="1">
        <v>359</v>
      </c>
      <c r="D426" s="2">
        <v>23000</v>
      </c>
      <c r="E426" s="2">
        <v>22100</v>
      </c>
      <c r="F426" s="2">
        <v>23500</v>
      </c>
      <c r="G426" s="2">
        <v>23000</v>
      </c>
      <c r="H426" s="2">
        <v>26500</v>
      </c>
      <c r="I426" s="2">
        <v>21800</v>
      </c>
      <c r="J426" s="2">
        <v>21600</v>
      </c>
      <c r="K426" s="2" t="s">
        <v>7</v>
      </c>
      <c r="L426" s="2">
        <v>19700</v>
      </c>
      <c r="M426" s="2">
        <v>21700</v>
      </c>
      <c r="N426" s="2">
        <v>22300</v>
      </c>
      <c r="O426" s="2">
        <v>24500</v>
      </c>
      <c r="P426" s="2">
        <v>24300</v>
      </c>
      <c r="Q426" s="2">
        <v>26700</v>
      </c>
      <c r="R426" s="1">
        <v>26700</v>
      </c>
      <c r="S426" s="1">
        <v>27000</v>
      </c>
      <c r="T426" s="1">
        <v>25800</v>
      </c>
      <c r="U426" s="1">
        <v>27400</v>
      </c>
      <c r="V426" s="1">
        <v>29200</v>
      </c>
      <c r="W426" s="1">
        <v>27000</v>
      </c>
      <c r="X426" s="1">
        <v>26000</v>
      </c>
      <c r="Y426" s="1">
        <v>28400</v>
      </c>
      <c r="Z426" s="1">
        <v>26800</v>
      </c>
      <c r="AA426" s="1">
        <v>22400</v>
      </c>
      <c r="AB426" s="1">
        <v>19500</v>
      </c>
      <c r="AC426" s="1">
        <v>21700</v>
      </c>
      <c r="AD426" s="1"/>
      <c r="AE426" s="1" t="s">
        <v>9</v>
      </c>
      <c r="AF426" s="1" t="s">
        <v>9</v>
      </c>
      <c r="AG426" s="1"/>
      <c r="AH426" s="1"/>
      <c r="AI426" s="1"/>
      <c r="AJ426" s="1"/>
      <c r="AK426" s="1"/>
      <c r="AL426" s="1"/>
      <c r="AM426" s="1"/>
      <c r="AN426" s="1"/>
      <c r="AO426" s="1"/>
      <c r="AP426" s="70" t="s">
        <v>9</v>
      </c>
      <c r="AQ426" s="181" t="s">
        <v>9</v>
      </c>
      <c r="AS426" s="4" t="str">
        <f>IFERROR(VLOOKUP(Table3[[#This Row],[Station '#]], $AV$3:$AW$150,2,FALSE),"")</f>
        <v/>
      </c>
    </row>
    <row r="427" spans="1:45" x14ac:dyDescent="0.3">
      <c r="A427" s="69" t="s">
        <v>434</v>
      </c>
      <c r="B427" s="2" t="s">
        <v>283</v>
      </c>
      <c r="C427" s="1">
        <v>5</v>
      </c>
      <c r="D427" s="2"/>
      <c r="E427" s="2"/>
      <c r="F427" s="2"/>
      <c r="G427" s="2"/>
      <c r="H427" s="2"/>
      <c r="I427" s="2" t="s">
        <v>9</v>
      </c>
      <c r="J427" s="2"/>
      <c r="K427" s="2">
        <v>19500</v>
      </c>
      <c r="L427" s="2">
        <v>18500</v>
      </c>
      <c r="M427" s="2">
        <v>21000</v>
      </c>
      <c r="N427" s="2">
        <v>22200</v>
      </c>
      <c r="O427" s="2">
        <v>22100</v>
      </c>
      <c r="P427" s="2">
        <v>22700</v>
      </c>
      <c r="Q427" s="2">
        <v>23800</v>
      </c>
      <c r="R427" s="1">
        <v>24500</v>
      </c>
      <c r="S427" s="1">
        <v>24900</v>
      </c>
      <c r="T427" s="1">
        <v>25300</v>
      </c>
      <c r="U427" s="1">
        <v>25000</v>
      </c>
      <c r="V427" s="1">
        <v>22800</v>
      </c>
      <c r="W427" s="1">
        <v>25800</v>
      </c>
      <c r="X427" s="1">
        <v>23900</v>
      </c>
      <c r="Y427" s="1">
        <v>28100</v>
      </c>
      <c r="Z427" s="1" t="s">
        <v>8</v>
      </c>
      <c r="AA427" s="1">
        <v>27100</v>
      </c>
      <c r="AB427" s="1">
        <v>25900</v>
      </c>
      <c r="AC427" s="1">
        <v>26900</v>
      </c>
      <c r="AD427" s="1">
        <v>21400</v>
      </c>
      <c r="AE427" s="1">
        <v>26300</v>
      </c>
      <c r="AF427" s="1">
        <v>26400</v>
      </c>
      <c r="AG427" s="1">
        <v>27600</v>
      </c>
      <c r="AH427" s="1">
        <v>30100</v>
      </c>
      <c r="AI427" s="1">
        <v>32900</v>
      </c>
      <c r="AJ427" s="1">
        <v>33700</v>
      </c>
      <c r="AK427" s="1">
        <v>35200</v>
      </c>
      <c r="AL427" s="1">
        <v>36700</v>
      </c>
      <c r="AM427" s="1">
        <v>34000</v>
      </c>
      <c r="AN427" s="1">
        <v>39200</v>
      </c>
      <c r="AO427" s="1"/>
      <c r="AP427" s="70"/>
      <c r="AQ427" s="181" t="s">
        <v>9</v>
      </c>
      <c r="AS427" s="4" t="str">
        <f>IFERROR(VLOOKUP(Table3[[#This Row],[Station '#]], $AV$3:$AW$150,2,FALSE),"")</f>
        <v/>
      </c>
    </row>
    <row r="428" spans="1:45" ht="15.75" customHeight="1" x14ac:dyDescent="0.3">
      <c r="A428" s="69" t="s">
        <v>434</v>
      </c>
      <c r="B428" s="2" t="s">
        <v>554</v>
      </c>
      <c r="C428" s="1">
        <v>118</v>
      </c>
      <c r="D428" s="79"/>
      <c r="E428" s="79"/>
      <c r="F428" s="79"/>
      <c r="G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1">
        <v>26500</v>
      </c>
      <c r="AN428" s="1">
        <v>34700</v>
      </c>
      <c r="AO428" s="1">
        <v>36500</v>
      </c>
      <c r="AP428" s="70">
        <v>36200</v>
      </c>
      <c r="AQ428" s="181">
        <v>36800</v>
      </c>
      <c r="AS428" s="4">
        <f>IFERROR(VLOOKUP(Table3[[#This Row],[Station '#]], $AV$3:$AW$150,2,FALSE),"")</f>
        <v>36800</v>
      </c>
    </row>
    <row r="429" spans="1:45" ht="16.5" hidden="1" customHeight="1" x14ac:dyDescent="0.3">
      <c r="A429" s="69" t="s">
        <v>434</v>
      </c>
      <c r="B429" s="2" t="s">
        <v>262</v>
      </c>
      <c r="C429" s="1">
        <v>360</v>
      </c>
      <c r="D429" s="2">
        <v>16300</v>
      </c>
      <c r="E429" s="2">
        <v>17700</v>
      </c>
      <c r="F429" s="2">
        <v>18400</v>
      </c>
      <c r="G429" s="2">
        <v>20500</v>
      </c>
      <c r="H429" s="2">
        <v>21600</v>
      </c>
      <c r="I429" s="2">
        <v>23500</v>
      </c>
      <c r="J429" s="2">
        <v>23100</v>
      </c>
      <c r="K429" s="2">
        <v>22600</v>
      </c>
      <c r="L429" s="2">
        <v>24000</v>
      </c>
      <c r="M429" s="2">
        <v>23600</v>
      </c>
      <c r="N429" s="2">
        <v>24100</v>
      </c>
      <c r="O429" s="2">
        <v>22200</v>
      </c>
      <c r="P429" s="2">
        <v>24700</v>
      </c>
      <c r="Q429" s="2">
        <v>24700</v>
      </c>
      <c r="R429" s="1">
        <v>26000</v>
      </c>
      <c r="S429" s="1">
        <v>25200</v>
      </c>
      <c r="T429" s="1">
        <v>27000</v>
      </c>
      <c r="U429" s="1">
        <v>27900</v>
      </c>
      <c r="V429" s="1">
        <v>27900</v>
      </c>
      <c r="W429" s="1">
        <v>29400</v>
      </c>
      <c r="X429" s="1">
        <v>31700</v>
      </c>
      <c r="Y429" s="1">
        <v>35200</v>
      </c>
      <c r="Z429" s="1">
        <v>34400</v>
      </c>
      <c r="AA429" s="1">
        <v>34200</v>
      </c>
      <c r="AB429" s="1">
        <v>30400</v>
      </c>
      <c r="AC429" s="1"/>
      <c r="AD429" s="1"/>
      <c r="AE429" s="1" t="s">
        <v>9</v>
      </c>
      <c r="AF429" s="1" t="s">
        <v>9</v>
      </c>
      <c r="AG429" s="1"/>
      <c r="AH429" s="1"/>
      <c r="AI429" s="1"/>
      <c r="AJ429" s="1"/>
      <c r="AK429" s="1"/>
      <c r="AL429" s="1"/>
      <c r="AM429" s="1" t="e">
        <v>#N/A</v>
      </c>
      <c r="AN429" s="1"/>
      <c r="AO429" s="1"/>
      <c r="AP429" s="70" t="s">
        <v>9</v>
      </c>
      <c r="AQ429" s="181" t="s">
        <v>9</v>
      </c>
      <c r="AS429" s="4" t="str">
        <f>IFERROR(VLOOKUP(Table3[[#This Row],[Station '#]], $AV$3:$AW$150,2,FALSE),"")</f>
        <v/>
      </c>
    </row>
    <row r="430" spans="1:45" ht="16.5" hidden="1" customHeight="1" x14ac:dyDescent="0.3">
      <c r="A430" s="69" t="s">
        <v>434</v>
      </c>
      <c r="B430" s="2" t="s">
        <v>77</v>
      </c>
      <c r="C430" s="1">
        <v>362</v>
      </c>
      <c r="D430" s="2">
        <v>8400</v>
      </c>
      <c r="E430" s="2">
        <v>10200</v>
      </c>
      <c r="F430" s="2">
        <v>11600</v>
      </c>
      <c r="G430" s="2">
        <v>0</v>
      </c>
      <c r="H430" s="2">
        <v>12200</v>
      </c>
      <c r="I430" s="2">
        <v>14200</v>
      </c>
      <c r="J430" s="2">
        <v>14400</v>
      </c>
      <c r="K430" s="2">
        <v>14000</v>
      </c>
      <c r="L430" s="2">
        <v>13600</v>
      </c>
      <c r="M430" s="2">
        <v>12200</v>
      </c>
      <c r="N430" s="2">
        <v>13400</v>
      </c>
      <c r="O430" s="2">
        <v>12600</v>
      </c>
      <c r="P430" s="2">
        <v>13700</v>
      </c>
      <c r="Q430" s="2">
        <v>14200</v>
      </c>
      <c r="R430" s="1">
        <v>15400</v>
      </c>
      <c r="S430" s="1">
        <v>14900</v>
      </c>
      <c r="T430" s="1">
        <v>15800</v>
      </c>
      <c r="U430" s="1">
        <v>16800</v>
      </c>
      <c r="V430" s="1">
        <v>18100</v>
      </c>
      <c r="W430" s="1">
        <v>18900</v>
      </c>
      <c r="X430" s="1">
        <v>21900</v>
      </c>
      <c r="Y430" s="1">
        <v>25700</v>
      </c>
      <c r="Z430" s="1">
        <v>22900</v>
      </c>
      <c r="AA430" s="1">
        <v>16400</v>
      </c>
      <c r="AB430" s="1">
        <v>20900</v>
      </c>
      <c r="AC430" s="1"/>
      <c r="AD430" s="1"/>
      <c r="AE430" s="1" t="s">
        <v>9</v>
      </c>
      <c r="AF430" s="1" t="s">
        <v>9</v>
      </c>
      <c r="AG430" s="1"/>
      <c r="AH430" s="1"/>
      <c r="AI430" s="1"/>
      <c r="AJ430" s="1"/>
      <c r="AK430" s="1"/>
      <c r="AL430" s="1"/>
      <c r="AM430" s="1" t="e">
        <v>#N/A</v>
      </c>
      <c r="AN430" s="1"/>
      <c r="AO430" s="1"/>
      <c r="AP430" s="70" t="s">
        <v>9</v>
      </c>
      <c r="AQ430" s="181" t="s">
        <v>9</v>
      </c>
      <c r="AS430" s="4" t="str">
        <f>IFERROR(VLOOKUP(Table3[[#This Row],[Station '#]], $AV$3:$AW$150,2,FALSE),"")</f>
        <v/>
      </c>
    </row>
    <row r="431" spans="1:45" ht="16.5" hidden="1" customHeight="1" x14ac:dyDescent="0.3">
      <c r="A431" s="69" t="s">
        <v>434</v>
      </c>
      <c r="B431" s="2" t="s">
        <v>264</v>
      </c>
      <c r="C431" s="1">
        <v>358</v>
      </c>
      <c r="D431" s="2">
        <v>23400</v>
      </c>
      <c r="E431" s="2">
        <v>18400</v>
      </c>
      <c r="F431" s="2">
        <v>19800</v>
      </c>
      <c r="G431" s="2">
        <v>15800</v>
      </c>
      <c r="H431" s="2">
        <v>20100</v>
      </c>
      <c r="I431" s="2">
        <v>8300</v>
      </c>
      <c r="J431" s="2">
        <v>8300</v>
      </c>
      <c r="K431" s="2">
        <v>8300</v>
      </c>
      <c r="L431" s="2">
        <v>9000</v>
      </c>
      <c r="M431" s="2">
        <v>8700</v>
      </c>
      <c r="N431" s="2">
        <v>8700</v>
      </c>
      <c r="O431" s="2">
        <v>8500</v>
      </c>
      <c r="P431" s="2">
        <v>9200</v>
      </c>
      <c r="Q431" s="2">
        <v>9700</v>
      </c>
      <c r="R431" s="1">
        <v>10500</v>
      </c>
      <c r="S431" s="1">
        <v>9300</v>
      </c>
      <c r="T431" s="1">
        <v>9000</v>
      </c>
      <c r="U431" s="1">
        <v>11200</v>
      </c>
      <c r="V431" s="1">
        <v>12100</v>
      </c>
      <c r="W431" s="1"/>
      <c r="X431" s="1">
        <v>15700</v>
      </c>
      <c r="Y431" s="1">
        <v>17500</v>
      </c>
      <c r="Z431" s="1">
        <v>15100</v>
      </c>
      <c r="AA431" s="1">
        <v>16000</v>
      </c>
      <c r="AB431" s="1">
        <v>12300</v>
      </c>
      <c r="AC431" s="1"/>
      <c r="AD431" s="1"/>
      <c r="AE431" s="1" t="s">
        <v>9</v>
      </c>
      <c r="AF431" s="1" t="s">
        <v>9</v>
      </c>
      <c r="AG431" s="1"/>
      <c r="AH431" s="1"/>
      <c r="AI431" s="1"/>
      <c r="AJ431" s="1"/>
      <c r="AK431" s="1"/>
      <c r="AL431" s="1"/>
      <c r="AM431" s="1" t="e">
        <v>#N/A</v>
      </c>
      <c r="AN431" s="1"/>
      <c r="AO431" s="1"/>
      <c r="AP431" s="70" t="s">
        <v>9</v>
      </c>
      <c r="AQ431" s="181" t="s">
        <v>9</v>
      </c>
      <c r="AS431" s="4" t="str">
        <f>IFERROR(VLOOKUP(Table3[[#This Row],[Station '#]], $AV$3:$AW$150,2,FALSE),"")</f>
        <v/>
      </c>
    </row>
    <row r="432" spans="1:45" x14ac:dyDescent="0.3">
      <c r="A432" s="69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1"/>
      <c r="S432" s="1" t="s">
        <v>7</v>
      </c>
      <c r="T432" s="1" t="s">
        <v>9</v>
      </c>
      <c r="U432" s="1" t="s">
        <v>7</v>
      </c>
      <c r="V432" s="1" t="s">
        <v>9</v>
      </c>
      <c r="W432" s="1"/>
      <c r="X432" s="1"/>
      <c r="Y432" s="1"/>
      <c r="Z432" s="1"/>
      <c r="AA432" s="1"/>
      <c r="AB432" s="1"/>
      <c r="AC432" s="1"/>
      <c r="AD432" s="1"/>
      <c r="AE432" s="1" t="s">
        <v>9</v>
      </c>
      <c r="AF432" s="1" t="s">
        <v>9</v>
      </c>
      <c r="AG432" s="1"/>
      <c r="AH432" s="1"/>
      <c r="AI432" s="1"/>
      <c r="AJ432" s="1"/>
      <c r="AK432" s="1"/>
      <c r="AL432" s="1"/>
      <c r="AM432" s="1"/>
      <c r="AN432" s="1"/>
      <c r="AO432" s="1"/>
      <c r="AP432" s="70" t="s">
        <v>9</v>
      </c>
      <c r="AQ432" s="181" t="s">
        <v>9</v>
      </c>
      <c r="AS432" s="4" t="str">
        <f>IFERROR(VLOOKUP(Table3[[#This Row],[Station '#]], $AV$3:$AW$150,2,FALSE),"")</f>
        <v/>
      </c>
    </row>
    <row r="433" spans="1:45" x14ac:dyDescent="0.3">
      <c r="A433" s="69" t="s">
        <v>284</v>
      </c>
      <c r="B433" s="2" t="s">
        <v>285</v>
      </c>
      <c r="C433" s="1">
        <v>501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600</v>
      </c>
      <c r="Q433" s="2">
        <v>800</v>
      </c>
      <c r="R433" s="1">
        <v>600</v>
      </c>
      <c r="S433" s="1">
        <v>700</v>
      </c>
      <c r="T433" s="1">
        <v>700</v>
      </c>
      <c r="U433" s="1">
        <v>2100</v>
      </c>
      <c r="V433" s="1"/>
      <c r="W433" s="1"/>
      <c r="X433" s="1">
        <v>5000</v>
      </c>
      <c r="Y433" s="1">
        <v>4500</v>
      </c>
      <c r="Z433" s="1">
        <v>5100</v>
      </c>
      <c r="AA433" s="1">
        <v>3800</v>
      </c>
      <c r="AB433" s="1">
        <v>4600</v>
      </c>
      <c r="AC433" s="1">
        <v>4300</v>
      </c>
      <c r="AD433" s="1"/>
      <c r="AE433" s="1" t="s">
        <v>9</v>
      </c>
      <c r="AF433" s="1" t="s">
        <v>9</v>
      </c>
      <c r="AG433" s="1">
        <v>6700</v>
      </c>
      <c r="AH433" s="1"/>
      <c r="AI433" s="1">
        <v>8200</v>
      </c>
      <c r="AJ433" s="1"/>
      <c r="AK433" s="1">
        <v>8900</v>
      </c>
      <c r="AL433" s="1"/>
      <c r="AM433" s="1">
        <v>8600</v>
      </c>
      <c r="AN433" s="1"/>
      <c r="AO433" s="1">
        <v>8300</v>
      </c>
      <c r="AP433" s="70" t="s">
        <v>9</v>
      </c>
      <c r="AQ433" s="181">
        <v>8900</v>
      </c>
      <c r="AS433" s="4">
        <f>IFERROR(VLOOKUP(Table3[[#This Row],[Station '#]], $AV$3:$AW$150,2,FALSE),"")</f>
        <v>8900</v>
      </c>
    </row>
    <row r="434" spans="1:45" x14ac:dyDescent="0.3">
      <c r="A434" s="69"/>
      <c r="B434" s="2"/>
      <c r="C434" s="1"/>
      <c r="D434" s="2"/>
      <c r="E434" s="2"/>
      <c r="F434" s="2"/>
      <c r="G434" s="2"/>
      <c r="H434" s="2"/>
      <c r="I434" s="2" t="s">
        <v>9</v>
      </c>
      <c r="J434" s="2" t="s">
        <v>9</v>
      </c>
      <c r="K434" s="2" t="s">
        <v>9</v>
      </c>
      <c r="L434" s="2"/>
      <c r="M434" s="2"/>
      <c r="N434" s="2"/>
      <c r="O434" s="2"/>
      <c r="P434" s="2"/>
      <c r="Q434" s="2"/>
      <c r="R434" s="1"/>
      <c r="S434" s="1" t="s">
        <v>7</v>
      </c>
      <c r="T434" s="1" t="s">
        <v>9</v>
      </c>
      <c r="U434" s="1" t="s">
        <v>7</v>
      </c>
      <c r="V434" s="1" t="s">
        <v>9</v>
      </c>
      <c r="W434" s="1"/>
      <c r="X434" s="1"/>
      <c r="Y434" s="1"/>
      <c r="Z434" s="1"/>
      <c r="AA434" s="1"/>
      <c r="AB434" s="1"/>
      <c r="AC434" s="1"/>
      <c r="AD434" s="1"/>
      <c r="AE434" s="1" t="s">
        <v>9</v>
      </c>
      <c r="AF434" s="1" t="s">
        <v>9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70" t="s">
        <v>9</v>
      </c>
      <c r="AQ434" s="181" t="s">
        <v>9</v>
      </c>
      <c r="AS434" s="4" t="str">
        <f>IFERROR(VLOOKUP(Table3[[#This Row],[Station '#]], $AV$3:$AW$150,2,FALSE),"")</f>
        <v/>
      </c>
    </row>
    <row r="435" spans="1:45" ht="15" hidden="1" customHeight="1" x14ac:dyDescent="0.3">
      <c r="A435" s="69" t="s">
        <v>286</v>
      </c>
      <c r="B435" s="2" t="s">
        <v>81</v>
      </c>
      <c r="C435" s="1">
        <v>51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>
        <v>1600</v>
      </c>
      <c r="V435" s="1">
        <v>1700</v>
      </c>
      <c r="W435" s="1">
        <v>1400</v>
      </c>
      <c r="X435" s="1">
        <v>1000</v>
      </c>
      <c r="Y435" s="1">
        <v>800</v>
      </c>
      <c r="Z435" s="1">
        <v>1300</v>
      </c>
      <c r="AA435" s="1"/>
      <c r="AB435" s="1"/>
      <c r="AC435" s="1">
        <v>1400</v>
      </c>
      <c r="AD435" s="1"/>
      <c r="AE435" s="1">
        <v>2300</v>
      </c>
      <c r="AF435" s="1">
        <v>1600</v>
      </c>
      <c r="AG435" s="1">
        <v>1800</v>
      </c>
      <c r="AH435" s="1"/>
      <c r="AI435" s="1"/>
      <c r="AJ435" s="1"/>
      <c r="AK435" s="1"/>
      <c r="AL435" s="1"/>
      <c r="AM435" s="1"/>
      <c r="AN435" s="1"/>
      <c r="AO435" s="1"/>
      <c r="AP435" s="70" t="s">
        <v>9</v>
      </c>
      <c r="AQ435" s="181" t="s">
        <v>9</v>
      </c>
      <c r="AS435" s="4" t="str">
        <f>IFERROR(VLOOKUP(Table3[[#This Row],[Station '#]], $AV$3:$AW$150,2,FALSE),"")</f>
        <v/>
      </c>
    </row>
    <row r="436" spans="1:45" ht="15.75" customHeight="1" x14ac:dyDescent="0.3">
      <c r="A436" s="69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 t="s">
        <v>9</v>
      </c>
      <c r="AF436" s="1" t="s">
        <v>9</v>
      </c>
      <c r="AG436" s="1"/>
      <c r="AH436" s="1"/>
      <c r="AI436" s="1"/>
      <c r="AJ436" s="1"/>
      <c r="AK436" s="1"/>
      <c r="AL436" s="1"/>
      <c r="AM436" s="1"/>
      <c r="AN436" s="1"/>
      <c r="AO436" s="1"/>
      <c r="AP436" s="70" t="s">
        <v>9</v>
      </c>
      <c r="AQ436" s="181" t="s">
        <v>9</v>
      </c>
      <c r="AS436" s="4" t="str">
        <f>IFERROR(VLOOKUP(Table3[[#This Row],[Station '#]], $AV$3:$AW$150,2,FALSE),"")</f>
        <v/>
      </c>
    </row>
    <row r="437" spans="1:45" ht="16.5" hidden="1" customHeight="1" x14ac:dyDescent="0.3">
      <c r="A437" s="69" t="s">
        <v>287</v>
      </c>
      <c r="B437" s="2" t="s">
        <v>48</v>
      </c>
      <c r="C437" s="1">
        <v>363</v>
      </c>
      <c r="D437" s="2"/>
      <c r="E437" s="2"/>
      <c r="F437" s="2"/>
      <c r="G437" s="2"/>
      <c r="H437" s="2"/>
      <c r="I437" s="2">
        <v>5100</v>
      </c>
      <c r="J437" s="2">
        <v>4800</v>
      </c>
      <c r="K437" s="2">
        <v>4900</v>
      </c>
      <c r="L437" s="2">
        <v>6200</v>
      </c>
      <c r="M437" s="2">
        <v>5200</v>
      </c>
      <c r="N437" s="2">
        <v>4400</v>
      </c>
      <c r="O437" s="2">
        <v>4300</v>
      </c>
      <c r="P437" s="2">
        <v>4500</v>
      </c>
      <c r="Q437" s="2">
        <v>4300</v>
      </c>
      <c r="R437" s="1">
        <v>4200</v>
      </c>
      <c r="S437" s="1">
        <v>4200</v>
      </c>
      <c r="T437" s="1">
        <v>4700</v>
      </c>
      <c r="U437" s="1">
        <v>3900</v>
      </c>
      <c r="V437" s="1">
        <v>3400</v>
      </c>
      <c r="W437" s="1">
        <v>3900</v>
      </c>
      <c r="X437" s="1">
        <v>4000</v>
      </c>
      <c r="Y437" s="1">
        <v>3800</v>
      </c>
      <c r="Z437" s="1">
        <v>3700</v>
      </c>
      <c r="AA437" s="1">
        <v>3500</v>
      </c>
      <c r="AB437" s="1">
        <v>3700</v>
      </c>
      <c r="AC437" s="1">
        <v>3100</v>
      </c>
      <c r="AD437" s="1"/>
      <c r="AE437" s="1" t="s">
        <v>9</v>
      </c>
      <c r="AF437" s="1" t="s">
        <v>9</v>
      </c>
      <c r="AG437" s="1"/>
      <c r="AH437" s="1"/>
      <c r="AI437" s="1"/>
      <c r="AJ437" s="1"/>
      <c r="AK437" s="1"/>
      <c r="AL437" s="1"/>
      <c r="AM437" s="1"/>
      <c r="AN437" s="1"/>
      <c r="AO437" s="1"/>
      <c r="AP437" s="70" t="s">
        <v>9</v>
      </c>
      <c r="AQ437" s="181" t="s">
        <v>9</v>
      </c>
      <c r="AS437" s="4" t="str">
        <f>IFERROR(VLOOKUP(Table3[[#This Row],[Station '#]], $AV$3:$AW$150,2,FALSE),"")</f>
        <v/>
      </c>
    </row>
    <row r="438" spans="1:45" ht="16.5" hidden="1" customHeight="1" x14ac:dyDescent="0.3">
      <c r="A438" s="69"/>
      <c r="B438" s="2"/>
      <c r="C438" s="1"/>
      <c r="D438" s="2"/>
      <c r="E438" s="2"/>
      <c r="F438" s="2"/>
      <c r="G438" s="2"/>
      <c r="H438" s="2"/>
      <c r="I438" s="2" t="s">
        <v>9</v>
      </c>
      <c r="J438" s="2" t="s">
        <v>9</v>
      </c>
      <c r="K438" s="2" t="s">
        <v>9</v>
      </c>
      <c r="L438" s="2"/>
      <c r="M438" s="2"/>
      <c r="N438" s="2"/>
      <c r="O438" s="2"/>
      <c r="P438" s="2"/>
      <c r="Q438" s="2"/>
      <c r="R438" s="1"/>
      <c r="S438" s="1" t="s">
        <v>7</v>
      </c>
      <c r="T438" s="1" t="s">
        <v>9</v>
      </c>
      <c r="U438" s="1" t="s">
        <v>7</v>
      </c>
      <c r="V438" s="1" t="s">
        <v>9</v>
      </c>
      <c r="W438" s="1"/>
      <c r="X438" s="1"/>
      <c r="Y438" s="1"/>
      <c r="Z438" s="1"/>
      <c r="AA438" s="1"/>
      <c r="AB438" s="1"/>
      <c r="AC438" s="1"/>
      <c r="AD438" s="1"/>
      <c r="AE438" s="1" t="s">
        <v>9</v>
      </c>
      <c r="AF438" s="1" t="s">
        <v>9</v>
      </c>
      <c r="AG438" s="1"/>
      <c r="AH438" s="1"/>
      <c r="AI438" s="1"/>
      <c r="AJ438" s="1"/>
      <c r="AK438" s="1"/>
      <c r="AL438" s="1"/>
      <c r="AM438" s="1"/>
      <c r="AN438" s="1"/>
      <c r="AO438" s="1"/>
      <c r="AP438" s="70" t="s">
        <v>9</v>
      </c>
      <c r="AQ438" s="181" t="s">
        <v>9</v>
      </c>
      <c r="AS438" s="4" t="str">
        <f>IFERROR(VLOOKUP(Table3[[#This Row],[Station '#]], $AV$3:$AW$150,2,FALSE),"")</f>
        <v/>
      </c>
    </row>
    <row r="439" spans="1:45" ht="16.5" hidden="1" customHeight="1" x14ac:dyDescent="0.3">
      <c r="A439" s="69" t="s">
        <v>288</v>
      </c>
      <c r="B439" s="2" t="s">
        <v>289</v>
      </c>
      <c r="C439" s="1">
        <v>494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3900</v>
      </c>
      <c r="Q439" s="2">
        <v>2700</v>
      </c>
      <c r="R439" s="1">
        <v>4000</v>
      </c>
      <c r="S439" s="1">
        <v>3700</v>
      </c>
      <c r="T439" s="1">
        <v>3400</v>
      </c>
      <c r="U439" s="1">
        <v>4100</v>
      </c>
      <c r="V439" s="1">
        <v>4100</v>
      </c>
      <c r="W439" s="1">
        <v>4000</v>
      </c>
      <c r="X439" s="1">
        <v>4900</v>
      </c>
      <c r="Y439" s="1">
        <v>4500</v>
      </c>
      <c r="Z439" s="1">
        <v>4300</v>
      </c>
      <c r="AA439" s="1">
        <v>3000</v>
      </c>
      <c r="AB439" s="1">
        <v>3200</v>
      </c>
      <c r="AC439" s="1"/>
      <c r="AD439" s="1"/>
      <c r="AE439" s="1" t="s">
        <v>9</v>
      </c>
      <c r="AF439" s="1" t="s">
        <v>9</v>
      </c>
      <c r="AG439" s="1"/>
      <c r="AH439" s="1"/>
      <c r="AI439" s="1"/>
      <c r="AJ439" s="1"/>
      <c r="AK439" s="1"/>
      <c r="AL439" s="1"/>
      <c r="AM439" s="1"/>
      <c r="AN439" s="1"/>
      <c r="AO439" s="1"/>
      <c r="AP439" s="70" t="s">
        <v>9</v>
      </c>
      <c r="AQ439" s="181" t="s">
        <v>9</v>
      </c>
      <c r="AS439" s="4" t="str">
        <f>IFERROR(VLOOKUP(Table3[[#This Row],[Station '#]], $AV$3:$AW$150,2,FALSE),"")</f>
        <v/>
      </c>
    </row>
    <row r="440" spans="1:45" ht="16.5" hidden="1" customHeight="1" x14ac:dyDescent="0.3">
      <c r="A440" s="69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 t="s">
        <v>7</v>
      </c>
      <c r="T440" s="1" t="s">
        <v>9</v>
      </c>
      <c r="U440" s="1" t="s">
        <v>7</v>
      </c>
      <c r="V440" s="1" t="s">
        <v>9</v>
      </c>
      <c r="W440" s="1"/>
      <c r="X440" s="1"/>
      <c r="Y440" s="1"/>
      <c r="Z440" s="1"/>
      <c r="AA440" s="1"/>
      <c r="AB440" s="1"/>
      <c r="AC440" s="1"/>
      <c r="AD440" s="1"/>
      <c r="AE440" s="1" t="s">
        <v>9</v>
      </c>
      <c r="AF440" s="1" t="s">
        <v>9</v>
      </c>
      <c r="AG440" s="1"/>
      <c r="AH440" s="1"/>
      <c r="AI440" s="1"/>
      <c r="AJ440" s="1"/>
      <c r="AK440" s="1"/>
      <c r="AL440" s="1"/>
      <c r="AM440" s="1"/>
      <c r="AN440" s="1"/>
      <c r="AO440" s="1"/>
      <c r="AP440" s="70" t="s">
        <v>9</v>
      </c>
      <c r="AQ440" s="181" t="s">
        <v>9</v>
      </c>
      <c r="AS440" s="4" t="str">
        <f>IFERROR(VLOOKUP(Table3[[#This Row],[Station '#]], $AV$3:$AW$150,2,FALSE),"")</f>
        <v/>
      </c>
    </row>
    <row r="441" spans="1:45" ht="16.5" hidden="1" customHeight="1" x14ac:dyDescent="0.3">
      <c r="A441" s="69" t="s">
        <v>290</v>
      </c>
      <c r="B441" s="2" t="s">
        <v>291</v>
      </c>
      <c r="C441" s="1">
        <v>483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900</v>
      </c>
      <c r="Q441" s="2">
        <v>1000</v>
      </c>
      <c r="R441" s="1">
        <v>1200</v>
      </c>
      <c r="S441" s="1">
        <v>1100</v>
      </c>
      <c r="T441" s="1">
        <v>1500</v>
      </c>
      <c r="U441" s="1">
        <v>1600</v>
      </c>
      <c r="V441" s="1">
        <v>2100</v>
      </c>
      <c r="W441" s="1">
        <v>2500</v>
      </c>
      <c r="X441" s="1">
        <v>2300</v>
      </c>
      <c r="Y441" s="1">
        <v>2400</v>
      </c>
      <c r="Z441" s="1">
        <v>2300</v>
      </c>
      <c r="AA441" s="1"/>
      <c r="AB441" s="1">
        <v>2300</v>
      </c>
      <c r="AC441" s="1">
        <v>2200</v>
      </c>
      <c r="AD441" s="1"/>
      <c r="AE441" s="1" t="s">
        <v>9</v>
      </c>
      <c r="AF441" s="1" t="s">
        <v>9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70" t="s">
        <v>9</v>
      </c>
      <c r="AQ441" s="181" t="s">
        <v>9</v>
      </c>
      <c r="AS441" s="4" t="str">
        <f>IFERROR(VLOOKUP(Table3[[#This Row],[Station '#]], $AV$3:$AW$150,2,FALSE),"")</f>
        <v/>
      </c>
    </row>
    <row r="442" spans="1:45" ht="12.6" hidden="1" customHeight="1" x14ac:dyDescent="0.3">
      <c r="A442" s="69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 t="s">
        <v>7</v>
      </c>
      <c r="T442" s="1" t="s">
        <v>9</v>
      </c>
      <c r="U442" s="1" t="s">
        <v>7</v>
      </c>
      <c r="V442" s="1" t="s">
        <v>9</v>
      </c>
      <c r="W442" s="1"/>
      <c r="X442" s="1"/>
      <c r="Y442" s="1"/>
      <c r="Z442" s="1"/>
      <c r="AA442" s="1"/>
      <c r="AB442" s="1"/>
      <c r="AC442" s="1"/>
      <c r="AD442" s="1"/>
      <c r="AE442" s="1" t="s">
        <v>9</v>
      </c>
      <c r="AF442" s="1" t="s">
        <v>9</v>
      </c>
      <c r="AG442" s="1"/>
      <c r="AH442" s="1"/>
      <c r="AI442" s="1"/>
      <c r="AJ442" s="1"/>
      <c r="AK442" s="1"/>
      <c r="AL442" s="1"/>
      <c r="AM442" s="1"/>
      <c r="AN442" s="1"/>
      <c r="AO442" s="1"/>
      <c r="AP442" s="70" t="s">
        <v>9</v>
      </c>
      <c r="AQ442" s="181" t="s">
        <v>9</v>
      </c>
      <c r="AS442" s="4" t="str">
        <f>IFERROR(VLOOKUP(Table3[[#This Row],[Station '#]], $AV$3:$AW$150,2,FALSE),"")</f>
        <v/>
      </c>
    </row>
    <row r="443" spans="1:45" ht="16.5" hidden="1" customHeight="1" x14ac:dyDescent="0.3">
      <c r="A443" s="69" t="s">
        <v>292</v>
      </c>
      <c r="B443" s="2" t="s">
        <v>293</v>
      </c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>
        <v>4800</v>
      </c>
      <c r="W443" s="1"/>
      <c r="X443" s="1"/>
      <c r="Y443" s="1"/>
      <c r="Z443" s="1"/>
      <c r="AA443" s="1"/>
      <c r="AB443" s="1"/>
      <c r="AC443" s="1"/>
      <c r="AD443" s="1"/>
      <c r="AE443" s="1" t="s">
        <v>9</v>
      </c>
      <c r="AF443" s="1" t="s">
        <v>9</v>
      </c>
      <c r="AG443" s="1"/>
      <c r="AH443" s="1"/>
      <c r="AI443" s="1"/>
      <c r="AJ443" s="1"/>
      <c r="AK443" s="1"/>
      <c r="AL443" s="1"/>
      <c r="AM443" s="1" t="e">
        <v>#N/A</v>
      </c>
      <c r="AN443" s="1"/>
      <c r="AO443" s="1"/>
      <c r="AP443" s="70" t="s">
        <v>9</v>
      </c>
      <c r="AQ443" s="181" t="s">
        <v>9</v>
      </c>
      <c r="AS443" s="4" t="str">
        <f>IFERROR(VLOOKUP(Table3[[#This Row],[Station '#]], $AV$3:$AW$150,2,FALSE),"")</f>
        <v/>
      </c>
    </row>
    <row r="444" spans="1:45" ht="16.5" hidden="1" customHeight="1" x14ac:dyDescent="0.3">
      <c r="A444" s="69"/>
      <c r="B444" s="2" t="s">
        <v>294</v>
      </c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>
        <v>17800</v>
      </c>
      <c r="W444" s="1"/>
      <c r="X444" s="1"/>
      <c r="Y444" s="1"/>
      <c r="Z444" s="1"/>
      <c r="AA444" s="1"/>
      <c r="AB444" s="1"/>
      <c r="AC444" s="1"/>
      <c r="AD444" s="1"/>
      <c r="AE444" s="1" t="s">
        <v>9</v>
      </c>
      <c r="AF444" s="1" t="s">
        <v>9</v>
      </c>
      <c r="AG444" s="1"/>
      <c r="AH444" s="1"/>
      <c r="AI444" s="1"/>
      <c r="AJ444" s="1"/>
      <c r="AK444" s="1"/>
      <c r="AL444" s="1"/>
      <c r="AM444" s="1" t="e">
        <v>#N/A</v>
      </c>
      <c r="AN444" s="1"/>
      <c r="AO444" s="1"/>
      <c r="AP444" s="70" t="s">
        <v>9</v>
      </c>
      <c r="AQ444" s="181" t="s">
        <v>9</v>
      </c>
      <c r="AS444" s="4" t="str">
        <f>IFERROR(VLOOKUP(Table3[[#This Row],[Station '#]], $AV$3:$AW$150,2,FALSE),"")</f>
        <v/>
      </c>
    </row>
    <row r="445" spans="1:45" hidden="1" x14ac:dyDescent="0.3">
      <c r="A445" s="69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 t="s">
        <v>9</v>
      </c>
      <c r="W445" s="1"/>
      <c r="X445" s="1"/>
      <c r="Y445" s="1"/>
      <c r="Z445" s="1"/>
      <c r="AA445" s="1"/>
      <c r="AB445" s="1"/>
      <c r="AC445" s="1"/>
      <c r="AD445" s="1"/>
      <c r="AE445" s="1" t="s">
        <v>9</v>
      </c>
      <c r="AF445" s="1" t="s">
        <v>9</v>
      </c>
      <c r="AG445" s="1"/>
      <c r="AH445" s="1"/>
      <c r="AI445" s="1"/>
      <c r="AJ445" s="1"/>
      <c r="AK445" s="1"/>
      <c r="AL445" s="1"/>
      <c r="AM445" s="1"/>
      <c r="AN445" s="1"/>
      <c r="AO445" s="1"/>
      <c r="AP445" s="70" t="s">
        <v>9</v>
      </c>
      <c r="AQ445" s="181" t="s">
        <v>9</v>
      </c>
      <c r="AS445" s="4" t="str">
        <f>IFERROR(VLOOKUP(Table3[[#This Row],[Station '#]], $AV$3:$AW$150,2,FALSE),"")</f>
        <v/>
      </c>
    </row>
    <row r="446" spans="1:45" x14ac:dyDescent="0.3">
      <c r="A446" s="69" t="s">
        <v>295</v>
      </c>
      <c r="B446" s="2" t="s">
        <v>296</v>
      </c>
      <c r="C446" s="1">
        <v>3</v>
      </c>
      <c r="D446" s="2"/>
      <c r="E446" s="2"/>
      <c r="F446" s="2"/>
      <c r="G446" s="2"/>
      <c r="H446" s="2"/>
      <c r="I446" s="2">
        <v>8500</v>
      </c>
      <c r="J446" s="2">
        <v>8900</v>
      </c>
      <c r="K446" s="2">
        <v>8600</v>
      </c>
      <c r="L446" s="2">
        <v>8400</v>
      </c>
      <c r="M446" s="2">
        <v>9000</v>
      </c>
      <c r="N446" s="2">
        <v>9200</v>
      </c>
      <c r="O446" s="2">
        <v>9400</v>
      </c>
      <c r="P446" s="2">
        <v>10000</v>
      </c>
      <c r="Q446" s="2">
        <v>10300</v>
      </c>
      <c r="R446" s="1">
        <v>10400</v>
      </c>
      <c r="S446" s="1">
        <v>10600</v>
      </c>
      <c r="T446" s="1">
        <v>10900</v>
      </c>
      <c r="U446" s="1">
        <v>11200</v>
      </c>
      <c r="V446" s="1">
        <v>11500</v>
      </c>
      <c r="W446" s="1">
        <v>12200</v>
      </c>
      <c r="X446" s="1">
        <v>11900</v>
      </c>
      <c r="Y446" s="1">
        <v>11500</v>
      </c>
      <c r="Z446" s="1">
        <v>10500</v>
      </c>
      <c r="AA446" s="1">
        <v>10300</v>
      </c>
      <c r="AB446" s="1">
        <v>10500</v>
      </c>
      <c r="AC446" s="1">
        <v>10300</v>
      </c>
      <c r="AD446" s="1">
        <v>10100</v>
      </c>
      <c r="AE446" s="1">
        <v>10200</v>
      </c>
      <c r="AF446" s="1">
        <v>10600</v>
      </c>
      <c r="AG446" s="1">
        <v>10800</v>
      </c>
      <c r="AH446" s="1">
        <v>11400</v>
      </c>
      <c r="AI446" s="1">
        <v>11500</v>
      </c>
      <c r="AJ446" s="1">
        <v>11500</v>
      </c>
      <c r="AK446" s="1">
        <v>11600</v>
      </c>
      <c r="AL446" s="1">
        <v>11800</v>
      </c>
      <c r="AM446" s="1">
        <v>11300</v>
      </c>
      <c r="AN446" s="1"/>
      <c r="AO446" s="1"/>
      <c r="AP446" s="70" t="s">
        <v>9</v>
      </c>
      <c r="AQ446" s="181"/>
      <c r="AS446" s="4">
        <f>IFERROR(VLOOKUP(Table3[[#This Row],[Station '#]], $AV$3:$AW$150,2,FALSE),"")</f>
        <v>0</v>
      </c>
    </row>
    <row r="447" spans="1:45" x14ac:dyDescent="0.3">
      <c r="A447" s="69"/>
      <c r="B447" s="2"/>
      <c r="C447" s="1"/>
      <c r="D447" s="2"/>
      <c r="E447" s="2"/>
      <c r="F447" s="2"/>
      <c r="G447" s="2"/>
      <c r="H447" s="2"/>
      <c r="I447" s="2" t="s">
        <v>9</v>
      </c>
      <c r="J447" s="2" t="s">
        <v>9</v>
      </c>
      <c r="K447" s="2" t="s">
        <v>9</v>
      </c>
      <c r="L447" s="2"/>
      <c r="M447" s="2"/>
      <c r="N447" s="2"/>
      <c r="O447" s="2"/>
      <c r="P447" s="2"/>
      <c r="Q447" s="2"/>
      <c r="R447" s="1"/>
      <c r="S447" s="1" t="s">
        <v>7</v>
      </c>
      <c r="T447" s="1" t="s">
        <v>9</v>
      </c>
      <c r="U447" s="1" t="s">
        <v>7</v>
      </c>
      <c r="V447" s="1" t="s">
        <v>9</v>
      </c>
      <c r="W447" s="1"/>
      <c r="X447" s="1"/>
      <c r="Y447" s="1"/>
      <c r="Z447" s="1"/>
      <c r="AA447" s="1"/>
      <c r="AB447" s="1"/>
      <c r="AC447" s="1"/>
      <c r="AD447" s="1"/>
      <c r="AE447" s="1" t="s">
        <v>9</v>
      </c>
      <c r="AF447" s="1" t="s">
        <v>9</v>
      </c>
      <c r="AG447" s="1"/>
      <c r="AH447" s="1"/>
      <c r="AI447" s="1"/>
      <c r="AJ447" s="1"/>
      <c r="AK447" s="1"/>
      <c r="AL447" s="1"/>
      <c r="AM447" s="1"/>
      <c r="AN447" s="1"/>
      <c r="AO447" s="1"/>
      <c r="AP447" s="70" t="s">
        <v>9</v>
      </c>
      <c r="AQ447" s="181" t="s">
        <v>9</v>
      </c>
      <c r="AS447" s="4" t="str">
        <f>IFERROR(VLOOKUP(Table3[[#This Row],[Station '#]], $AV$3:$AW$150,2,FALSE),"")</f>
        <v/>
      </c>
    </row>
    <row r="448" spans="1:45" ht="16.5" hidden="1" customHeight="1" x14ac:dyDescent="0.3">
      <c r="A448" s="69" t="s">
        <v>435</v>
      </c>
      <c r="B448" s="2" t="s">
        <v>297</v>
      </c>
      <c r="C448" s="1">
        <v>366</v>
      </c>
      <c r="D448" s="2">
        <v>8100</v>
      </c>
      <c r="E448" s="2">
        <v>12800</v>
      </c>
      <c r="F448" s="2">
        <v>10900</v>
      </c>
      <c r="G448" s="2">
        <v>11400</v>
      </c>
      <c r="H448" s="2">
        <v>15900</v>
      </c>
      <c r="I448" s="2">
        <v>15900</v>
      </c>
      <c r="J448" s="2">
        <v>15400</v>
      </c>
      <c r="K448" s="2">
        <v>16400</v>
      </c>
      <c r="L448" s="2">
        <v>18700</v>
      </c>
      <c r="M448" s="2">
        <v>15100</v>
      </c>
      <c r="N448" s="2">
        <v>17300</v>
      </c>
      <c r="O448" s="2">
        <v>14700</v>
      </c>
      <c r="P448" s="2">
        <v>18600</v>
      </c>
      <c r="Q448" s="2">
        <v>19700</v>
      </c>
      <c r="R448" s="1">
        <v>23500</v>
      </c>
      <c r="S448" s="1">
        <v>20100</v>
      </c>
      <c r="T448" s="1">
        <v>23700</v>
      </c>
      <c r="U448" s="1">
        <v>27700</v>
      </c>
      <c r="V448" s="1">
        <v>28900</v>
      </c>
      <c r="W448" s="1">
        <v>31400</v>
      </c>
      <c r="X448" s="1">
        <v>35400</v>
      </c>
      <c r="Y448" s="1">
        <v>39900</v>
      </c>
      <c r="Z448" s="1">
        <v>38300</v>
      </c>
      <c r="AA448" s="1">
        <v>37200</v>
      </c>
      <c r="AB448" s="1">
        <v>36600</v>
      </c>
      <c r="AC448" s="1"/>
      <c r="AD448" s="1"/>
      <c r="AE448" s="1" t="s">
        <v>9</v>
      </c>
      <c r="AF448" s="1" t="s">
        <v>9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70" t="s">
        <v>9</v>
      </c>
      <c r="AQ448" s="181" t="s">
        <v>9</v>
      </c>
      <c r="AS448" s="4" t="str">
        <f>IFERROR(VLOOKUP(Table3[[#This Row],[Station '#]], $AV$3:$AW$150,2,FALSE),"")</f>
        <v/>
      </c>
    </row>
    <row r="449" spans="1:45" x14ac:dyDescent="0.3">
      <c r="A449" s="69" t="s">
        <v>435</v>
      </c>
      <c r="B449" s="2" t="s">
        <v>298</v>
      </c>
      <c r="C449" s="1">
        <v>49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13500</v>
      </c>
      <c r="P449" s="2">
        <v>15900</v>
      </c>
      <c r="Q449" s="2">
        <v>16100</v>
      </c>
      <c r="R449" s="1">
        <v>17600</v>
      </c>
      <c r="S449" s="1">
        <v>18900</v>
      </c>
      <c r="T449" s="1">
        <v>19300</v>
      </c>
      <c r="U449" s="1">
        <v>20900</v>
      </c>
      <c r="V449" s="1">
        <v>22100</v>
      </c>
      <c r="W449" s="1">
        <v>24700</v>
      </c>
      <c r="X449" s="1">
        <v>25900</v>
      </c>
      <c r="Y449" s="1">
        <v>26000</v>
      </c>
      <c r="Z449" s="1">
        <v>26200</v>
      </c>
      <c r="AA449" s="1">
        <v>25800</v>
      </c>
      <c r="AB449" s="1">
        <v>25100</v>
      </c>
      <c r="AC449" s="1">
        <v>22800</v>
      </c>
      <c r="AD449" s="1">
        <v>23000</v>
      </c>
      <c r="AE449" s="1">
        <v>22800</v>
      </c>
      <c r="AF449" s="1">
        <v>23100</v>
      </c>
      <c r="AG449" s="1">
        <v>25000</v>
      </c>
      <c r="AH449" s="1">
        <v>26800</v>
      </c>
      <c r="AI449" s="1">
        <v>28000</v>
      </c>
      <c r="AJ449" s="1">
        <v>29100</v>
      </c>
      <c r="AK449" s="1">
        <v>29900</v>
      </c>
      <c r="AL449" s="1">
        <v>29700</v>
      </c>
      <c r="AM449" s="1">
        <v>27400</v>
      </c>
      <c r="AN449" s="1">
        <v>30000</v>
      </c>
      <c r="AO449" s="1">
        <v>30800</v>
      </c>
      <c r="AP449" s="70">
        <v>32300</v>
      </c>
      <c r="AQ449" s="181">
        <v>32600</v>
      </c>
      <c r="AS449" s="4">
        <f>IFERROR(VLOOKUP(Table3[[#This Row],[Station '#]], $AV$3:$AW$150,2,FALSE),"")</f>
        <v>32600</v>
      </c>
    </row>
    <row r="450" spans="1:45" ht="16.5" hidden="1" customHeight="1" x14ac:dyDescent="0.3">
      <c r="A450" s="69" t="s">
        <v>435</v>
      </c>
      <c r="B450" s="2" t="s">
        <v>48</v>
      </c>
      <c r="C450" s="1"/>
      <c r="D450" s="2">
        <v>10300</v>
      </c>
      <c r="E450" s="2">
        <v>12300</v>
      </c>
      <c r="F450" s="2">
        <v>13800</v>
      </c>
      <c r="G450" s="2">
        <v>16700</v>
      </c>
      <c r="H450" s="2">
        <v>19700</v>
      </c>
      <c r="I450" s="2">
        <v>15500</v>
      </c>
      <c r="J450" s="2">
        <v>15900</v>
      </c>
      <c r="K450" s="2">
        <v>17900</v>
      </c>
      <c r="L450" s="2">
        <v>18300</v>
      </c>
      <c r="M450" s="2">
        <v>21400</v>
      </c>
      <c r="N450" s="2">
        <v>17800</v>
      </c>
      <c r="O450" s="2">
        <v>18700</v>
      </c>
      <c r="P450" s="2"/>
      <c r="Q450" s="2"/>
      <c r="R450" s="1"/>
      <c r="S450" s="1" t="s">
        <v>7</v>
      </c>
      <c r="T450" s="1" t="s">
        <v>9</v>
      </c>
      <c r="U450" s="1" t="s">
        <v>7</v>
      </c>
      <c r="V450" s="1" t="s">
        <v>9</v>
      </c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 t="e">
        <v>#N/A</v>
      </c>
      <c r="AN450" s="1"/>
      <c r="AO450" s="1"/>
      <c r="AP450" s="70" t="s">
        <v>9</v>
      </c>
      <c r="AQ450" s="181" t="s">
        <v>9</v>
      </c>
      <c r="AS450" s="4" t="str">
        <f>IFERROR(VLOOKUP(Table3[[#This Row],[Station '#]], $AV$3:$AW$150,2,FALSE),"")</f>
        <v/>
      </c>
    </row>
    <row r="451" spans="1:45" ht="16.5" hidden="1" customHeight="1" x14ac:dyDescent="0.3">
      <c r="A451" s="69" t="s">
        <v>435</v>
      </c>
      <c r="B451" s="2" t="s">
        <v>214</v>
      </c>
      <c r="C451" s="1">
        <v>365</v>
      </c>
      <c r="D451" s="2">
        <v>14000</v>
      </c>
      <c r="E451" s="2">
        <v>15500</v>
      </c>
      <c r="F451" s="2">
        <v>16100</v>
      </c>
      <c r="G451" s="2">
        <v>25900</v>
      </c>
      <c r="H451" s="2">
        <v>19600</v>
      </c>
      <c r="I451" s="2">
        <v>22600</v>
      </c>
      <c r="J451" s="2">
        <v>19200</v>
      </c>
      <c r="K451" s="2">
        <v>20800</v>
      </c>
      <c r="L451" s="2">
        <v>13700</v>
      </c>
      <c r="M451" s="2">
        <v>22100</v>
      </c>
      <c r="N451" s="2">
        <v>21100</v>
      </c>
      <c r="O451" s="2">
        <v>20000</v>
      </c>
      <c r="P451" s="2">
        <v>24300</v>
      </c>
      <c r="Q451" s="2">
        <v>20600</v>
      </c>
      <c r="R451" s="1">
        <v>21400</v>
      </c>
      <c r="S451" s="1">
        <v>24800</v>
      </c>
      <c r="T451" s="1">
        <v>25600</v>
      </c>
      <c r="U451" s="1">
        <v>26900</v>
      </c>
      <c r="V451" s="1">
        <v>28300</v>
      </c>
      <c r="W451" s="1">
        <v>30800</v>
      </c>
      <c r="X451" s="1">
        <v>30200</v>
      </c>
      <c r="Y451" s="1">
        <v>31800</v>
      </c>
      <c r="Z451" s="1">
        <v>29500</v>
      </c>
      <c r="AA451" s="1">
        <v>26800</v>
      </c>
      <c r="AB451" s="1">
        <v>26200</v>
      </c>
      <c r="AC451" s="1"/>
      <c r="AD451" s="1"/>
      <c r="AE451" s="1" t="s">
        <v>9</v>
      </c>
      <c r="AF451" s="1" t="s">
        <v>9</v>
      </c>
      <c r="AG451" s="1"/>
      <c r="AH451" s="1"/>
      <c r="AI451" s="1"/>
      <c r="AJ451" s="1"/>
      <c r="AK451" s="1"/>
      <c r="AL451" s="1"/>
      <c r="AM451" s="1" t="e">
        <v>#N/A</v>
      </c>
      <c r="AN451" s="1"/>
      <c r="AO451" s="1"/>
      <c r="AP451" s="70" t="s">
        <v>9</v>
      </c>
      <c r="AQ451" s="181" t="s">
        <v>9</v>
      </c>
      <c r="AS451" s="4" t="str">
        <f>IFERROR(VLOOKUP(Table3[[#This Row],[Station '#]], $AV$3:$AW$150,2,FALSE),"")</f>
        <v/>
      </c>
    </row>
    <row r="452" spans="1:45" x14ac:dyDescent="0.3">
      <c r="A452" s="69" t="s">
        <v>435</v>
      </c>
      <c r="B452" s="2" t="s">
        <v>441</v>
      </c>
      <c r="C452" s="1">
        <v>108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>
        <v>26100</v>
      </c>
      <c r="AI452" s="1">
        <v>28500</v>
      </c>
      <c r="AJ452" s="1">
        <v>30400</v>
      </c>
      <c r="AK452" s="1">
        <v>30100</v>
      </c>
      <c r="AL452" s="1">
        <v>29300</v>
      </c>
      <c r="AM452" s="1">
        <v>28300</v>
      </c>
      <c r="AN452" s="1">
        <v>29600</v>
      </c>
      <c r="AO452" s="1">
        <v>27000</v>
      </c>
      <c r="AP452" s="70">
        <v>26700</v>
      </c>
      <c r="AQ452" s="181"/>
      <c r="AS452" s="4">
        <f>IFERROR(VLOOKUP(Table3[[#This Row],[Station '#]], $AV$3:$AW$150,2,FALSE),"")</f>
        <v>0</v>
      </c>
    </row>
    <row r="453" spans="1:45" x14ac:dyDescent="0.3">
      <c r="A453" s="69" t="s">
        <v>435</v>
      </c>
      <c r="B453" s="2" t="s">
        <v>299</v>
      </c>
      <c r="C453" s="1">
        <v>57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>
        <v>10900</v>
      </c>
      <c r="W453" s="1">
        <v>11500</v>
      </c>
      <c r="X453" s="1">
        <v>10700</v>
      </c>
      <c r="Y453" s="1">
        <v>12100</v>
      </c>
      <c r="Z453" s="1">
        <v>9500</v>
      </c>
      <c r="AA453" s="1">
        <v>11600</v>
      </c>
      <c r="AB453" s="1">
        <v>9900</v>
      </c>
      <c r="AC453" s="1">
        <v>12000</v>
      </c>
      <c r="AD453" s="1"/>
      <c r="AE453" s="1" t="s">
        <v>9</v>
      </c>
      <c r="AF453" s="1" t="s">
        <v>9</v>
      </c>
      <c r="AG453" s="1"/>
      <c r="AH453" s="1">
        <v>13300</v>
      </c>
      <c r="AI453" s="1">
        <v>13700</v>
      </c>
      <c r="AJ453" s="1">
        <v>14400</v>
      </c>
      <c r="AK453" s="1">
        <v>14200</v>
      </c>
      <c r="AL453" s="1">
        <v>13400</v>
      </c>
      <c r="AM453" s="1"/>
      <c r="AN453" s="1">
        <v>18600</v>
      </c>
      <c r="AO453" s="1">
        <v>20400</v>
      </c>
      <c r="AP453" s="70">
        <v>21800</v>
      </c>
      <c r="AQ453" s="181">
        <v>22000</v>
      </c>
      <c r="AS453" s="4">
        <f>IFERROR(VLOOKUP(Table3[[#This Row],[Station '#]], $AV$3:$AW$150,2,FALSE),"")</f>
        <v>22000</v>
      </c>
    </row>
    <row r="454" spans="1:45" x14ac:dyDescent="0.3">
      <c r="A454" s="69" t="s">
        <v>435</v>
      </c>
      <c r="B454" s="2" t="s">
        <v>552</v>
      </c>
      <c r="C454" s="1">
        <v>113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>
        <v>30300</v>
      </c>
      <c r="AN454" s="1">
        <v>36900</v>
      </c>
      <c r="AO454" s="1">
        <v>39000</v>
      </c>
      <c r="AP454" s="70">
        <v>39900</v>
      </c>
      <c r="AQ454" s="181">
        <v>39500</v>
      </c>
      <c r="AS454" s="4">
        <f>IFERROR(VLOOKUP(Table3[[#This Row],[Station '#]], $AV$3:$AW$150,2,FALSE),"")</f>
        <v>39500</v>
      </c>
    </row>
    <row r="455" spans="1:45" x14ac:dyDescent="0.3">
      <c r="A455" s="69"/>
      <c r="B455" s="2"/>
      <c r="C455" s="1"/>
      <c r="D455" s="2"/>
      <c r="E455" s="2"/>
      <c r="F455" s="2"/>
      <c r="G455" s="2"/>
      <c r="H455" s="2"/>
      <c r="I455" s="2" t="s">
        <v>9</v>
      </c>
      <c r="J455" s="2" t="s">
        <v>9</v>
      </c>
      <c r="K455" s="2" t="s">
        <v>9</v>
      </c>
      <c r="L455" s="2"/>
      <c r="M455" s="2"/>
      <c r="N455" s="2"/>
      <c r="O455" s="2"/>
      <c r="P455" s="2"/>
      <c r="Q455" s="2"/>
      <c r="R455" s="1"/>
      <c r="S455" s="1" t="s">
        <v>7</v>
      </c>
      <c r="T455" s="1" t="s">
        <v>9</v>
      </c>
      <c r="U455" s="1" t="s">
        <v>7</v>
      </c>
      <c r="V455" s="1" t="s">
        <v>9</v>
      </c>
      <c r="W455" s="1"/>
      <c r="X455" s="1"/>
      <c r="Y455" s="1"/>
      <c r="Z455" s="1"/>
      <c r="AA455" s="1"/>
      <c r="AB455" s="1"/>
      <c r="AC455" s="1"/>
      <c r="AD455" s="1"/>
      <c r="AE455" s="1" t="s">
        <v>9</v>
      </c>
      <c r="AF455" s="1" t="s">
        <v>9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70" t="s">
        <v>9</v>
      </c>
      <c r="AQ455" s="181" t="s">
        <v>9</v>
      </c>
      <c r="AS455" s="4" t="str">
        <f>IFERROR(VLOOKUP(Table3[[#This Row],[Station '#]], $AV$3:$AW$150,2,FALSE),"")</f>
        <v/>
      </c>
    </row>
    <row r="456" spans="1:45" ht="16.5" hidden="1" customHeight="1" x14ac:dyDescent="0.3">
      <c r="A456" s="69" t="s">
        <v>300</v>
      </c>
      <c r="B456" s="2" t="s">
        <v>198</v>
      </c>
      <c r="C456" s="1">
        <v>369</v>
      </c>
      <c r="D456" s="2"/>
      <c r="E456" s="2"/>
      <c r="F456" s="2"/>
      <c r="G456" s="2"/>
      <c r="H456" s="2"/>
      <c r="I456" s="2">
        <v>6800</v>
      </c>
      <c r="J456" s="2">
        <v>8300</v>
      </c>
      <c r="K456" s="2">
        <v>8900</v>
      </c>
      <c r="L456" s="2">
        <v>8500</v>
      </c>
      <c r="M456" s="2">
        <v>7700</v>
      </c>
      <c r="N456" s="2">
        <v>7800</v>
      </c>
      <c r="O456" s="2">
        <v>8600</v>
      </c>
      <c r="P456" s="2">
        <v>8400</v>
      </c>
      <c r="Q456" s="2">
        <v>8700</v>
      </c>
      <c r="R456" s="1">
        <v>11300</v>
      </c>
      <c r="S456" s="1">
        <v>10100</v>
      </c>
      <c r="T456" s="1">
        <v>10900</v>
      </c>
      <c r="U456" s="1">
        <v>10200</v>
      </c>
      <c r="V456" s="1">
        <v>10300</v>
      </c>
      <c r="W456" s="1">
        <v>12000</v>
      </c>
      <c r="X456" s="1">
        <v>10600</v>
      </c>
      <c r="Y456" s="1">
        <v>10500</v>
      </c>
      <c r="Z456" s="1">
        <v>10100</v>
      </c>
      <c r="AA456" s="1">
        <v>10400</v>
      </c>
      <c r="AB456" s="1">
        <v>9700</v>
      </c>
      <c r="AC456" s="1">
        <v>9500</v>
      </c>
      <c r="AD456" s="1"/>
      <c r="AE456" s="1" t="s">
        <v>9</v>
      </c>
      <c r="AF456" s="1" t="s">
        <v>9</v>
      </c>
      <c r="AG456" s="1"/>
      <c r="AH456" s="1"/>
      <c r="AI456" s="1"/>
      <c r="AJ456" s="1"/>
      <c r="AK456" s="1"/>
      <c r="AL456" s="1"/>
      <c r="AM456" s="1"/>
      <c r="AN456" s="1"/>
      <c r="AO456" s="1"/>
      <c r="AP456" s="70" t="s">
        <v>9</v>
      </c>
      <c r="AQ456" s="181" t="s">
        <v>9</v>
      </c>
      <c r="AS456" s="4" t="str">
        <f>IFERROR(VLOOKUP(Table3[[#This Row],[Station '#]], $AV$3:$AW$150,2,FALSE),"")</f>
        <v/>
      </c>
    </row>
    <row r="457" spans="1:45" x14ac:dyDescent="0.3">
      <c r="A457" s="69" t="s">
        <v>300</v>
      </c>
      <c r="B457" s="2" t="s">
        <v>31</v>
      </c>
      <c r="C457" s="1">
        <v>368</v>
      </c>
      <c r="D457" s="2"/>
      <c r="E457" s="2"/>
      <c r="F457" s="2"/>
      <c r="G457" s="2"/>
      <c r="H457" s="2"/>
      <c r="I457" s="2">
        <v>1800</v>
      </c>
      <c r="J457" s="2">
        <v>2300</v>
      </c>
      <c r="K457" s="2">
        <v>2800</v>
      </c>
      <c r="L457" s="2">
        <v>2400</v>
      </c>
      <c r="M457" s="2">
        <v>2900</v>
      </c>
      <c r="N457" s="2">
        <v>3000</v>
      </c>
      <c r="O457" s="2">
        <v>2900</v>
      </c>
      <c r="P457" s="2">
        <v>3400</v>
      </c>
      <c r="Q457" s="2">
        <v>3300</v>
      </c>
      <c r="R457" s="1">
        <v>5600</v>
      </c>
      <c r="S457" s="1">
        <v>4900</v>
      </c>
      <c r="T457" s="1">
        <v>5800</v>
      </c>
      <c r="U457" s="1">
        <v>4800</v>
      </c>
      <c r="V457" s="1">
        <v>4900</v>
      </c>
      <c r="W457" s="1">
        <v>6100</v>
      </c>
      <c r="X457" s="1">
        <v>5400</v>
      </c>
      <c r="Y457" s="1">
        <v>5600</v>
      </c>
      <c r="Z457" s="1">
        <v>5500</v>
      </c>
      <c r="AA457" s="1">
        <v>4700</v>
      </c>
      <c r="AB457" s="1">
        <v>5600</v>
      </c>
      <c r="AC457" s="1">
        <v>5200</v>
      </c>
      <c r="AD457" s="1">
        <v>4300</v>
      </c>
      <c r="AE457" s="1" t="s">
        <v>9</v>
      </c>
      <c r="AF457" s="1">
        <v>5000</v>
      </c>
      <c r="AG457" s="1"/>
      <c r="AH457" s="1">
        <v>5600</v>
      </c>
      <c r="AI457" s="1"/>
      <c r="AJ457" s="1">
        <v>5600</v>
      </c>
      <c r="AK457" s="1"/>
      <c r="AL457" s="1"/>
      <c r="AM457" s="1"/>
      <c r="AN457" s="1"/>
      <c r="AO457" s="1"/>
      <c r="AP457" s="70">
        <v>6400</v>
      </c>
      <c r="AQ457" s="181" t="s">
        <v>9</v>
      </c>
      <c r="AS457" s="4" t="str">
        <f>IFERROR(VLOOKUP(Table3[[#This Row],[Station '#]], $AV$3:$AW$150,2,FALSE),"")</f>
        <v/>
      </c>
    </row>
    <row r="458" spans="1:45" x14ac:dyDescent="0.3">
      <c r="A458" s="69" t="s">
        <v>300</v>
      </c>
      <c r="B458" s="2" t="s">
        <v>301</v>
      </c>
      <c r="C458" s="1">
        <v>367</v>
      </c>
      <c r="D458" s="2"/>
      <c r="E458" s="2"/>
      <c r="F458" s="2"/>
      <c r="G458" s="2"/>
      <c r="H458" s="2"/>
      <c r="I458" s="2">
        <v>1300</v>
      </c>
      <c r="J458" s="2">
        <v>1600</v>
      </c>
      <c r="K458" s="2">
        <v>1800</v>
      </c>
      <c r="L458" s="2">
        <v>1800</v>
      </c>
      <c r="M458" s="2">
        <v>2200</v>
      </c>
      <c r="N458" s="2">
        <v>2700</v>
      </c>
      <c r="O458" s="2">
        <v>2400</v>
      </c>
      <c r="P458" s="2">
        <v>3000</v>
      </c>
      <c r="Q458" s="2">
        <v>3300</v>
      </c>
      <c r="R458" s="1">
        <v>4700</v>
      </c>
      <c r="S458" s="1">
        <v>3200</v>
      </c>
      <c r="T458" s="1">
        <v>4800</v>
      </c>
      <c r="U458" s="1">
        <v>4200</v>
      </c>
      <c r="V458" s="1">
        <v>4900</v>
      </c>
      <c r="W458" s="1">
        <v>6200</v>
      </c>
      <c r="X458" s="1">
        <v>5600</v>
      </c>
      <c r="Y458" s="1">
        <v>6300</v>
      </c>
      <c r="Z458" s="1">
        <v>6000</v>
      </c>
      <c r="AA458" s="1">
        <v>5400</v>
      </c>
      <c r="AB458" s="1">
        <v>5900</v>
      </c>
      <c r="AC458" s="1">
        <v>5700</v>
      </c>
      <c r="AD458" s="1">
        <v>5500</v>
      </c>
      <c r="AE458" s="1">
        <v>5700</v>
      </c>
      <c r="AF458" s="1">
        <v>5600</v>
      </c>
      <c r="AG458" s="1">
        <v>4600</v>
      </c>
      <c r="AH458" s="1">
        <v>5500</v>
      </c>
      <c r="AI458" s="1">
        <v>5600</v>
      </c>
      <c r="AJ458" s="1">
        <v>5200</v>
      </c>
      <c r="AK458" s="1">
        <v>5300</v>
      </c>
      <c r="AL458" s="1">
        <v>5800</v>
      </c>
      <c r="AM458" s="1">
        <v>5500</v>
      </c>
      <c r="AN458" s="1"/>
      <c r="AO458" s="1">
        <v>5400</v>
      </c>
      <c r="AP458" s="70">
        <v>5400</v>
      </c>
      <c r="AQ458" s="181">
        <v>6400</v>
      </c>
      <c r="AS458" s="4">
        <f>IFERROR(VLOOKUP(Table3[[#This Row],[Station '#]], $AV$3:$AW$150,2,FALSE),"")</f>
        <v>6400</v>
      </c>
    </row>
    <row r="459" spans="1:45" x14ac:dyDescent="0.3">
      <c r="A459" s="69"/>
      <c r="B459" s="2"/>
      <c r="C459" s="1"/>
      <c r="D459" s="2"/>
      <c r="E459" s="2"/>
      <c r="F459" s="2"/>
      <c r="G459" s="2"/>
      <c r="H459" s="2"/>
      <c r="I459" s="2" t="s">
        <v>9</v>
      </c>
      <c r="J459" s="2" t="s">
        <v>9</v>
      </c>
      <c r="K459" s="2" t="s">
        <v>9</v>
      </c>
      <c r="L459" s="2"/>
      <c r="M459" s="2"/>
      <c r="N459" s="2"/>
      <c r="O459" s="2"/>
      <c r="P459" s="2"/>
      <c r="Q459" s="2"/>
      <c r="R459" s="1"/>
      <c r="S459" s="1" t="s">
        <v>7</v>
      </c>
      <c r="T459" s="1" t="s">
        <v>9</v>
      </c>
      <c r="U459" s="1" t="s">
        <v>7</v>
      </c>
      <c r="V459" s="1" t="s">
        <v>9</v>
      </c>
      <c r="W459" s="1"/>
      <c r="X459" s="1"/>
      <c r="Y459" s="1"/>
      <c r="Z459" s="1"/>
      <c r="AA459" s="1"/>
      <c r="AB459" s="1"/>
      <c r="AC459" s="1"/>
      <c r="AD459" s="1"/>
      <c r="AE459" s="1" t="s">
        <v>9</v>
      </c>
      <c r="AF459" s="1" t="s">
        <v>9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70" t="s">
        <v>9</v>
      </c>
      <c r="AQ459" s="181" t="s">
        <v>9</v>
      </c>
      <c r="AS459" s="4" t="str">
        <f>IFERROR(VLOOKUP(Table3[[#This Row],[Station '#]], $AV$3:$AW$150,2,FALSE),"")</f>
        <v/>
      </c>
    </row>
    <row r="460" spans="1:45" x14ac:dyDescent="0.3">
      <c r="A460" s="69" t="s">
        <v>302</v>
      </c>
      <c r="B460" s="2" t="s">
        <v>232</v>
      </c>
      <c r="C460" s="1">
        <v>328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>
        <v>4400</v>
      </c>
      <c r="AC460" s="1">
        <v>5800</v>
      </c>
      <c r="AD460" s="1">
        <v>8000</v>
      </c>
      <c r="AE460" s="1" t="s">
        <v>9</v>
      </c>
      <c r="AF460" s="1">
        <v>11500</v>
      </c>
      <c r="AG460" s="1"/>
      <c r="AH460" s="1">
        <v>11000</v>
      </c>
      <c r="AI460" s="1">
        <v>14300</v>
      </c>
      <c r="AJ460" s="1">
        <v>13100</v>
      </c>
      <c r="AK460" s="1">
        <v>12700</v>
      </c>
      <c r="AL460" s="1">
        <v>14900</v>
      </c>
      <c r="AM460" s="1">
        <v>8400</v>
      </c>
      <c r="AN460" s="1">
        <v>12100</v>
      </c>
      <c r="AO460" s="1"/>
      <c r="AP460" s="70" t="s">
        <v>9</v>
      </c>
      <c r="AQ460" s="181">
        <v>15000</v>
      </c>
      <c r="AS460" s="4">
        <f>IFERROR(VLOOKUP(Table3[[#This Row],[Station '#]], $AV$3:$AW$150,2,FALSE),"")</f>
        <v>15000</v>
      </c>
    </row>
    <row r="461" spans="1:45" x14ac:dyDescent="0.3">
      <c r="A461" s="69" t="s">
        <v>302</v>
      </c>
      <c r="B461" s="2" t="s">
        <v>237</v>
      </c>
      <c r="C461" s="1">
        <v>370</v>
      </c>
      <c r="D461" s="2"/>
      <c r="E461" s="2"/>
      <c r="F461" s="2"/>
      <c r="G461" s="2"/>
      <c r="H461" s="2"/>
      <c r="I461" s="2">
        <v>2600</v>
      </c>
      <c r="J461" s="2">
        <v>2800</v>
      </c>
      <c r="K461" s="2">
        <v>2700</v>
      </c>
      <c r="L461" s="2">
        <v>2800</v>
      </c>
      <c r="M461" s="2">
        <v>2900</v>
      </c>
      <c r="N461" s="2">
        <v>3100</v>
      </c>
      <c r="O461" s="2">
        <v>3200</v>
      </c>
      <c r="P461" s="2">
        <v>4100</v>
      </c>
      <c r="Q461" s="2">
        <v>6100</v>
      </c>
      <c r="R461" s="1">
        <v>6400</v>
      </c>
      <c r="S461" s="1">
        <v>6500</v>
      </c>
      <c r="T461" s="1">
        <v>6200</v>
      </c>
      <c r="U461" s="1">
        <v>8000</v>
      </c>
      <c r="V461" s="1">
        <v>7400</v>
      </c>
      <c r="W461" s="1">
        <v>8000</v>
      </c>
      <c r="X461" s="1">
        <v>8700</v>
      </c>
      <c r="Y461" s="1"/>
      <c r="Z461" s="1">
        <v>6700</v>
      </c>
      <c r="AA461" s="1">
        <v>9500</v>
      </c>
      <c r="AB461" s="1">
        <v>9800</v>
      </c>
      <c r="AC461" s="1">
        <v>11600</v>
      </c>
      <c r="AD461" s="1"/>
      <c r="AE461" s="1" t="s">
        <v>9</v>
      </c>
      <c r="AF461" s="1" t="s">
        <v>9</v>
      </c>
      <c r="AG461" s="1">
        <v>12400</v>
      </c>
      <c r="AH461" s="1"/>
      <c r="AI461" s="1">
        <v>14200</v>
      </c>
      <c r="AJ461" s="1"/>
      <c r="AK461" s="1">
        <v>11900</v>
      </c>
      <c r="AL461" s="1"/>
      <c r="AM461" s="1">
        <v>12200</v>
      </c>
      <c r="AN461" s="1"/>
      <c r="AO461" s="1">
        <v>11700</v>
      </c>
      <c r="AP461" s="70" t="s">
        <v>9</v>
      </c>
      <c r="AQ461" s="181">
        <v>12800</v>
      </c>
      <c r="AS461" s="4">
        <f>IFERROR(VLOOKUP(Table3[[#This Row],[Station '#]], $AV$3:$AW$150,2,FALSE),"")</f>
        <v>12800</v>
      </c>
    </row>
    <row r="462" spans="1:45" x14ac:dyDescent="0.3">
      <c r="A462" s="69" t="s">
        <v>302</v>
      </c>
      <c r="B462" s="2" t="s">
        <v>303</v>
      </c>
      <c r="C462" s="1">
        <v>521</v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1"/>
      <c r="S462" s="1">
        <v>1300</v>
      </c>
      <c r="T462" s="1">
        <v>1600</v>
      </c>
      <c r="U462" s="1">
        <v>2100</v>
      </c>
      <c r="V462" s="1">
        <v>2100</v>
      </c>
      <c r="W462" s="1">
        <v>2700</v>
      </c>
      <c r="X462" s="1">
        <v>3200</v>
      </c>
      <c r="Y462" s="1">
        <v>3500</v>
      </c>
      <c r="Z462" s="1">
        <v>4200</v>
      </c>
      <c r="AA462" s="1">
        <v>3600</v>
      </c>
      <c r="AB462" s="1">
        <v>4000</v>
      </c>
      <c r="AC462" s="1">
        <v>4700</v>
      </c>
      <c r="AD462" s="1"/>
      <c r="AE462" s="1" t="s">
        <v>9</v>
      </c>
      <c r="AF462" s="1" t="s">
        <v>9</v>
      </c>
      <c r="AG462" s="1">
        <v>5500</v>
      </c>
      <c r="AH462" s="1"/>
      <c r="AI462" s="1">
        <v>6400</v>
      </c>
      <c r="AJ462" s="1"/>
      <c r="AK462" s="1">
        <v>5100</v>
      </c>
      <c r="AL462" s="1"/>
      <c r="AM462" s="1">
        <v>4700</v>
      </c>
      <c r="AN462" s="1"/>
      <c r="AO462" s="1">
        <v>5700</v>
      </c>
      <c r="AP462" s="70" t="s">
        <v>9</v>
      </c>
      <c r="AQ462" s="181">
        <v>7100</v>
      </c>
      <c r="AS462" s="4">
        <f>IFERROR(VLOOKUP(Table3[[#This Row],[Station '#]], $AV$3:$AW$150,2,FALSE),"")</f>
        <v>7100</v>
      </c>
    </row>
    <row r="463" spans="1:45" x14ac:dyDescent="0.3">
      <c r="A463" s="69"/>
      <c r="B463" s="2"/>
      <c r="C463" s="1"/>
      <c r="D463" s="2"/>
      <c r="E463" s="2"/>
      <c r="F463" s="2"/>
      <c r="G463" s="2"/>
      <c r="H463" s="2"/>
      <c r="I463" s="2" t="s">
        <v>9</v>
      </c>
      <c r="J463" s="2" t="s">
        <v>9</v>
      </c>
      <c r="K463" s="2" t="s">
        <v>9</v>
      </c>
      <c r="L463" s="2"/>
      <c r="M463" s="2"/>
      <c r="N463" s="2"/>
      <c r="O463" s="2"/>
      <c r="P463" s="2"/>
      <c r="Q463" s="2"/>
      <c r="R463" s="1"/>
      <c r="S463" s="1" t="s">
        <v>7</v>
      </c>
      <c r="T463" s="1" t="s">
        <v>9</v>
      </c>
      <c r="U463" s="1" t="s">
        <v>7</v>
      </c>
      <c r="V463" s="1" t="s">
        <v>9</v>
      </c>
      <c r="W463" s="1"/>
      <c r="X463" s="1"/>
      <c r="Y463" s="1"/>
      <c r="Z463" s="1"/>
      <c r="AA463" s="1"/>
      <c r="AB463" s="1"/>
      <c r="AC463" s="1"/>
      <c r="AD463" s="1"/>
      <c r="AE463" s="1" t="s">
        <v>9</v>
      </c>
      <c r="AF463" s="1" t="s">
        <v>9</v>
      </c>
      <c r="AG463" s="1"/>
      <c r="AH463" s="1"/>
      <c r="AI463" s="1"/>
      <c r="AJ463" s="1"/>
      <c r="AK463" s="1"/>
      <c r="AL463" s="1"/>
      <c r="AM463" s="1"/>
      <c r="AN463" s="1"/>
      <c r="AO463" s="1"/>
      <c r="AP463" s="70" t="s">
        <v>9</v>
      </c>
      <c r="AQ463" s="181" t="s">
        <v>9</v>
      </c>
      <c r="AS463" s="4" t="str">
        <f>IFERROR(VLOOKUP(Table3[[#This Row],[Station '#]], $AV$3:$AW$150,2,FALSE),"")</f>
        <v/>
      </c>
    </row>
    <row r="464" spans="1:45" x14ac:dyDescent="0.3">
      <c r="A464" s="69" t="s">
        <v>304</v>
      </c>
      <c r="B464" s="2" t="s">
        <v>305</v>
      </c>
      <c r="C464" s="1">
        <v>373</v>
      </c>
      <c r="D464" s="2">
        <v>5500</v>
      </c>
      <c r="E464" s="2">
        <v>8600</v>
      </c>
      <c r="F464" s="2">
        <v>6400</v>
      </c>
      <c r="G464" s="2">
        <v>7300</v>
      </c>
      <c r="H464" s="2">
        <v>7500</v>
      </c>
      <c r="I464" s="2">
        <v>7800</v>
      </c>
      <c r="J464" s="2">
        <v>7500</v>
      </c>
      <c r="K464" s="2">
        <v>7900</v>
      </c>
      <c r="L464" s="2">
        <v>7000</v>
      </c>
      <c r="M464" s="2">
        <v>4700</v>
      </c>
      <c r="N464" s="2">
        <v>6800</v>
      </c>
      <c r="O464" s="2">
        <v>8100</v>
      </c>
      <c r="P464" s="2">
        <v>8400</v>
      </c>
      <c r="Q464" s="2">
        <v>7900</v>
      </c>
      <c r="R464" s="1">
        <v>8600</v>
      </c>
      <c r="S464" s="1">
        <v>8300</v>
      </c>
      <c r="T464" s="1">
        <v>10000</v>
      </c>
      <c r="U464" s="1">
        <v>10800</v>
      </c>
      <c r="V464" s="1">
        <v>10900</v>
      </c>
      <c r="W464" s="1">
        <v>12700</v>
      </c>
      <c r="X464" s="1">
        <v>15300</v>
      </c>
      <c r="Y464" s="1">
        <v>16600</v>
      </c>
      <c r="Z464" s="1">
        <v>12300</v>
      </c>
      <c r="AA464" s="1">
        <v>14100</v>
      </c>
      <c r="AB464" s="1">
        <v>13800</v>
      </c>
      <c r="AC464" s="1">
        <v>14400</v>
      </c>
      <c r="AD464" s="1"/>
      <c r="AE464" s="1" t="s">
        <v>9</v>
      </c>
      <c r="AF464" s="1" t="s">
        <v>9</v>
      </c>
      <c r="AG464" s="1"/>
      <c r="AH464" s="1">
        <v>12000</v>
      </c>
      <c r="AI464" s="1"/>
      <c r="AJ464" s="1">
        <v>14900</v>
      </c>
      <c r="AK464" s="1"/>
      <c r="AL464" s="1"/>
      <c r="AM464" s="1"/>
      <c r="AN464" s="1">
        <v>18200</v>
      </c>
      <c r="AO464" s="1"/>
      <c r="AP464" s="70">
        <v>20500</v>
      </c>
      <c r="AQ464" s="181" t="s">
        <v>9</v>
      </c>
      <c r="AS464" s="4" t="str">
        <f>IFERROR(VLOOKUP(Table3[[#This Row],[Station '#]], $AV$3:$AW$150,2,FALSE),"")</f>
        <v/>
      </c>
    </row>
    <row r="465" spans="1:45" ht="16.5" customHeight="1" x14ac:dyDescent="0.3">
      <c r="A465" s="69" t="s">
        <v>304</v>
      </c>
      <c r="B465" s="2" t="s">
        <v>306</v>
      </c>
      <c r="C465" s="1"/>
      <c r="D465" s="2">
        <v>8800</v>
      </c>
      <c r="E465" s="2">
        <v>9200</v>
      </c>
      <c r="F465" s="2">
        <v>8900</v>
      </c>
      <c r="G465" s="2">
        <v>10200</v>
      </c>
      <c r="H465" s="2">
        <v>10800</v>
      </c>
      <c r="I465" s="2">
        <v>11000</v>
      </c>
      <c r="J465" s="2">
        <v>10900</v>
      </c>
      <c r="K465" s="2">
        <v>11500</v>
      </c>
      <c r="L465" s="2">
        <v>11900</v>
      </c>
      <c r="M465" s="2">
        <v>10300</v>
      </c>
      <c r="N465" s="2">
        <v>16400</v>
      </c>
      <c r="O465" s="2"/>
      <c r="P465" s="2"/>
      <c r="Q465" s="2"/>
      <c r="R465" s="1"/>
      <c r="S465" s="1" t="s">
        <v>7</v>
      </c>
      <c r="T465" s="1" t="s">
        <v>9</v>
      </c>
      <c r="U465" s="1" t="s">
        <v>7</v>
      </c>
      <c r="V465" s="1" t="s">
        <v>9</v>
      </c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70" t="s">
        <v>9</v>
      </c>
      <c r="AQ465" s="181" t="s">
        <v>9</v>
      </c>
      <c r="AS465" s="4" t="str">
        <f>IFERROR(VLOOKUP(Table3[[#This Row],[Station '#]], $AV$3:$AW$150,2,FALSE),"")</f>
        <v/>
      </c>
    </row>
    <row r="466" spans="1:45" x14ac:dyDescent="0.3">
      <c r="A466" s="69" t="s">
        <v>304</v>
      </c>
      <c r="B466" s="2" t="s">
        <v>307</v>
      </c>
      <c r="C466" s="1">
        <v>34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>
        <v>15400</v>
      </c>
      <c r="O466" s="2">
        <v>16700</v>
      </c>
      <c r="P466" s="2">
        <v>17200</v>
      </c>
      <c r="Q466" s="2">
        <v>16100</v>
      </c>
      <c r="R466" s="1">
        <v>15100</v>
      </c>
      <c r="S466" s="1">
        <v>15800</v>
      </c>
      <c r="T466" s="1">
        <v>16400</v>
      </c>
      <c r="U466" s="1">
        <v>17100</v>
      </c>
      <c r="V466" s="1">
        <v>17200</v>
      </c>
      <c r="W466" s="1">
        <v>20200</v>
      </c>
      <c r="X466" s="1">
        <v>22600</v>
      </c>
      <c r="Y466" s="1">
        <v>24300</v>
      </c>
      <c r="Z466" s="1">
        <v>21900</v>
      </c>
      <c r="AA466" s="1">
        <v>19800</v>
      </c>
      <c r="AB466" s="1">
        <v>18200</v>
      </c>
      <c r="AC466" s="1">
        <v>18000</v>
      </c>
      <c r="AD466" s="1">
        <v>17800</v>
      </c>
      <c r="AE466" s="1">
        <v>17700</v>
      </c>
      <c r="AF466" s="1">
        <v>18000</v>
      </c>
      <c r="AG466" s="1">
        <v>19000</v>
      </c>
      <c r="AH466" s="1">
        <v>20000</v>
      </c>
      <c r="AI466" s="1">
        <v>21000</v>
      </c>
      <c r="AJ466" s="1">
        <v>21300</v>
      </c>
      <c r="AK466" s="1">
        <v>21600</v>
      </c>
      <c r="AL466" s="1">
        <v>22000</v>
      </c>
      <c r="AM466" s="1">
        <v>20800</v>
      </c>
      <c r="AN466" s="1">
        <v>23600</v>
      </c>
      <c r="AO466" s="1">
        <v>24900</v>
      </c>
      <c r="AP466" s="70">
        <v>25400</v>
      </c>
      <c r="AQ466" s="181"/>
      <c r="AS466" s="4">
        <f>IFERROR(VLOOKUP(Table3[[#This Row],[Station '#]], $AV$3:$AW$150,2,FALSE),"")</f>
        <v>0</v>
      </c>
    </row>
    <row r="467" spans="1:45" x14ac:dyDescent="0.3">
      <c r="A467" s="69" t="s">
        <v>304</v>
      </c>
      <c r="B467" s="2" t="s">
        <v>214</v>
      </c>
      <c r="C467" s="1">
        <v>374</v>
      </c>
      <c r="D467" s="2">
        <v>15300</v>
      </c>
      <c r="E467" s="2">
        <v>16600</v>
      </c>
      <c r="F467" s="2">
        <v>17200</v>
      </c>
      <c r="G467" s="2">
        <v>19900</v>
      </c>
      <c r="H467" s="2">
        <v>19700</v>
      </c>
      <c r="I467" s="2">
        <v>16400</v>
      </c>
      <c r="J467" s="2">
        <v>16300</v>
      </c>
      <c r="K467" s="2">
        <v>15900</v>
      </c>
      <c r="L467" s="2">
        <v>16000</v>
      </c>
      <c r="M467" s="2">
        <v>9100</v>
      </c>
      <c r="N467" s="2">
        <v>14500</v>
      </c>
      <c r="O467" s="2">
        <v>16000</v>
      </c>
      <c r="P467" s="2">
        <v>15900</v>
      </c>
      <c r="Q467" s="2">
        <v>15500</v>
      </c>
      <c r="R467" s="1">
        <v>16500</v>
      </c>
      <c r="S467" s="1">
        <v>14700</v>
      </c>
      <c r="T467" s="1">
        <v>16700</v>
      </c>
      <c r="U467" s="1">
        <v>17200</v>
      </c>
      <c r="V467" s="1">
        <v>18200</v>
      </c>
      <c r="W467" s="1">
        <v>19400</v>
      </c>
      <c r="X467" s="1">
        <v>20000</v>
      </c>
      <c r="Y467" s="1">
        <v>21300</v>
      </c>
      <c r="Z467" s="1">
        <v>18700</v>
      </c>
      <c r="AA467" s="1">
        <v>15700</v>
      </c>
      <c r="AB467" s="1">
        <v>17700</v>
      </c>
      <c r="AC467" s="1">
        <v>19000</v>
      </c>
      <c r="AD467" s="1">
        <v>17500</v>
      </c>
      <c r="AE467" s="1" t="s">
        <v>9</v>
      </c>
      <c r="AF467" s="1">
        <v>17100</v>
      </c>
      <c r="AG467" s="1">
        <v>17100</v>
      </c>
      <c r="AH467" s="1"/>
      <c r="AI467" s="1">
        <v>19800</v>
      </c>
      <c r="AJ467" s="1"/>
      <c r="AK467" s="1"/>
      <c r="AL467" s="1"/>
      <c r="AM467" s="1"/>
      <c r="AN467" s="1">
        <v>24500</v>
      </c>
      <c r="AO467" s="1"/>
      <c r="AP467" s="70" t="s">
        <v>9</v>
      </c>
      <c r="AQ467" s="181">
        <v>32300</v>
      </c>
      <c r="AS467" s="4">
        <f>IFERROR(VLOOKUP(Table3[[#This Row],[Station '#]], $AV$3:$AW$150,2,FALSE),"")</f>
        <v>32300</v>
      </c>
    </row>
    <row r="468" spans="1:45" ht="16.5" customHeight="1" x14ac:dyDescent="0.3">
      <c r="A468" s="69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 t="s">
        <v>9</v>
      </c>
      <c r="W468" s="1"/>
      <c r="X468" s="1"/>
      <c r="Y468" s="1"/>
      <c r="Z468" s="1"/>
      <c r="AA468" s="1"/>
      <c r="AB468" s="1"/>
      <c r="AC468" s="1"/>
      <c r="AD468" s="1"/>
      <c r="AE468" s="1" t="s">
        <v>9</v>
      </c>
      <c r="AF468" s="1" t="s">
        <v>9</v>
      </c>
      <c r="AG468" s="1"/>
      <c r="AH468" s="1"/>
      <c r="AI468" s="1"/>
      <c r="AJ468" s="1"/>
      <c r="AK468" s="1"/>
      <c r="AL468" s="1"/>
      <c r="AM468" s="1"/>
      <c r="AN468" s="1"/>
      <c r="AO468" s="1"/>
      <c r="AP468" s="70" t="s">
        <v>9</v>
      </c>
      <c r="AQ468" s="181" t="s">
        <v>9</v>
      </c>
      <c r="AS468" s="4" t="str">
        <f>IFERROR(VLOOKUP(Table3[[#This Row],[Station '#]], $AV$3:$AW$150,2,FALSE),"")</f>
        <v/>
      </c>
    </row>
    <row r="469" spans="1:45" ht="16.5" hidden="1" customHeight="1" x14ac:dyDescent="0.3">
      <c r="A469" s="69" t="s">
        <v>308</v>
      </c>
      <c r="B469" s="2" t="s">
        <v>118</v>
      </c>
      <c r="C469" s="1">
        <v>531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>
        <v>2600</v>
      </c>
      <c r="W469" s="1"/>
      <c r="X469" s="1"/>
      <c r="Y469" s="1"/>
      <c r="Z469" s="1"/>
      <c r="AA469" s="1"/>
      <c r="AB469" s="1"/>
      <c r="AC469" s="1"/>
      <c r="AD469" s="1"/>
      <c r="AE469" s="1" t="s">
        <v>9</v>
      </c>
      <c r="AF469" s="1" t="s">
        <v>9</v>
      </c>
      <c r="AG469" s="1"/>
      <c r="AH469" s="1"/>
      <c r="AI469" s="1"/>
      <c r="AJ469" s="1"/>
      <c r="AK469" s="1"/>
      <c r="AL469" s="1"/>
      <c r="AM469" s="1"/>
      <c r="AN469" s="1"/>
      <c r="AO469" s="1"/>
      <c r="AP469" s="70" t="s">
        <v>9</v>
      </c>
      <c r="AQ469" s="181" t="s">
        <v>9</v>
      </c>
      <c r="AS469" s="4" t="str">
        <f>IFERROR(VLOOKUP(Table3[[#This Row],[Station '#]], $AV$3:$AW$150,2,FALSE),"")</f>
        <v/>
      </c>
    </row>
    <row r="470" spans="1:45" ht="13.5" hidden="1" customHeight="1" x14ac:dyDescent="0.3">
      <c r="A470" s="69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 t="s">
        <v>7</v>
      </c>
      <c r="T470" s="1" t="s">
        <v>9</v>
      </c>
      <c r="U470" s="1" t="s">
        <v>7</v>
      </c>
      <c r="V470" s="1" t="s">
        <v>9</v>
      </c>
      <c r="W470" s="1"/>
      <c r="X470" s="1"/>
      <c r="Y470" s="1"/>
      <c r="Z470" s="1"/>
      <c r="AA470" s="1"/>
      <c r="AB470" s="1"/>
      <c r="AC470" s="1"/>
      <c r="AD470" s="1"/>
      <c r="AE470" s="1" t="s">
        <v>9</v>
      </c>
      <c r="AF470" s="1" t="s">
        <v>9</v>
      </c>
      <c r="AG470" s="1"/>
      <c r="AH470" s="1"/>
      <c r="AI470" s="1"/>
      <c r="AJ470" s="1"/>
      <c r="AK470" s="1"/>
      <c r="AL470" s="1"/>
      <c r="AM470" s="1"/>
      <c r="AN470" s="1"/>
      <c r="AO470" s="1"/>
      <c r="AP470" s="70" t="s">
        <v>9</v>
      </c>
      <c r="AQ470" s="181" t="s">
        <v>9</v>
      </c>
      <c r="AS470" s="4" t="str">
        <f>IFERROR(VLOOKUP(Table3[[#This Row],[Station '#]], $AV$3:$AW$150,2,FALSE),"")</f>
        <v/>
      </c>
    </row>
    <row r="471" spans="1:45" ht="16.5" hidden="1" customHeight="1" x14ac:dyDescent="0.3">
      <c r="A471" s="69" t="s">
        <v>309</v>
      </c>
      <c r="B471" s="2" t="s">
        <v>255</v>
      </c>
      <c r="C471" s="1">
        <v>488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1300</v>
      </c>
      <c r="Q471" s="2">
        <v>1500</v>
      </c>
      <c r="R471" s="1">
        <v>1400</v>
      </c>
      <c r="S471" s="1">
        <v>1400</v>
      </c>
      <c r="T471" s="1">
        <v>1200</v>
      </c>
      <c r="U471" s="1">
        <v>1700</v>
      </c>
      <c r="V471" s="1">
        <v>1700</v>
      </c>
      <c r="W471" s="1"/>
      <c r="X471" s="1">
        <v>2000</v>
      </c>
      <c r="Y471" s="1">
        <v>2300</v>
      </c>
      <c r="Z471" s="1">
        <v>2000</v>
      </c>
      <c r="AA471" s="1">
        <v>1700</v>
      </c>
      <c r="AB471" s="1">
        <v>1500</v>
      </c>
      <c r="AC471" s="1"/>
      <c r="AD471" s="1"/>
      <c r="AE471" s="1" t="s">
        <v>9</v>
      </c>
      <c r="AF471" s="1" t="s">
        <v>9</v>
      </c>
      <c r="AG471" s="1"/>
      <c r="AH471" s="1"/>
      <c r="AI471" s="1"/>
      <c r="AJ471" s="1"/>
      <c r="AK471" s="1"/>
      <c r="AL471" s="1"/>
      <c r="AM471" s="1"/>
      <c r="AN471" s="1"/>
      <c r="AO471" s="1"/>
      <c r="AP471" s="70" t="s">
        <v>9</v>
      </c>
      <c r="AQ471" s="181" t="s">
        <v>9</v>
      </c>
      <c r="AS471" s="4" t="str">
        <f>IFERROR(VLOOKUP(Table3[[#This Row],[Station '#]], $AV$3:$AW$150,2,FALSE),"")</f>
        <v/>
      </c>
    </row>
    <row r="472" spans="1:45" ht="16.5" hidden="1" customHeight="1" x14ac:dyDescent="0.3">
      <c r="A472" s="69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 t="s">
        <v>7</v>
      </c>
      <c r="T472" s="1" t="s">
        <v>9</v>
      </c>
      <c r="U472" s="1" t="s">
        <v>7</v>
      </c>
      <c r="V472" s="1" t="s">
        <v>9</v>
      </c>
      <c r="W472" s="1"/>
      <c r="X472" s="1"/>
      <c r="Y472" s="1"/>
      <c r="Z472" s="1"/>
      <c r="AA472" s="1"/>
      <c r="AB472" s="1"/>
      <c r="AC472" s="1"/>
      <c r="AD472" s="1"/>
      <c r="AE472" s="1" t="s">
        <v>9</v>
      </c>
      <c r="AF472" s="1" t="s">
        <v>9</v>
      </c>
      <c r="AG472" s="1"/>
      <c r="AH472" s="1"/>
      <c r="AI472" s="1"/>
      <c r="AJ472" s="1"/>
      <c r="AK472" s="1"/>
      <c r="AL472" s="1"/>
      <c r="AM472" s="1"/>
      <c r="AN472" s="1"/>
      <c r="AO472" s="1"/>
      <c r="AP472" s="70" t="s">
        <v>9</v>
      </c>
      <c r="AQ472" s="181" t="s">
        <v>9</v>
      </c>
      <c r="AS472" s="4" t="str">
        <f>IFERROR(VLOOKUP(Table3[[#This Row],[Station '#]], $AV$3:$AW$150,2,FALSE),"")</f>
        <v/>
      </c>
    </row>
    <row r="473" spans="1:45" ht="16.5" hidden="1" customHeight="1" x14ac:dyDescent="0.3">
      <c r="A473" s="69" t="s">
        <v>310</v>
      </c>
      <c r="B473" s="2" t="s">
        <v>311</v>
      </c>
      <c r="C473" s="1">
        <v>482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900</v>
      </c>
      <c r="Q473" s="2">
        <v>1100</v>
      </c>
      <c r="R473" s="1">
        <v>1100</v>
      </c>
      <c r="S473" s="1">
        <v>1500</v>
      </c>
      <c r="T473" s="1">
        <v>1500</v>
      </c>
      <c r="U473" s="1">
        <v>1300</v>
      </c>
      <c r="V473" s="1">
        <v>1400</v>
      </c>
      <c r="W473" s="1">
        <v>1900</v>
      </c>
      <c r="X473" s="1"/>
      <c r="Y473" s="1">
        <v>1400</v>
      </c>
      <c r="Z473" s="1">
        <v>2000</v>
      </c>
      <c r="AA473" s="1">
        <v>1400</v>
      </c>
      <c r="AB473" s="1">
        <v>1700</v>
      </c>
      <c r="AC473" s="1">
        <v>1500</v>
      </c>
      <c r="AD473" s="1"/>
      <c r="AE473" s="1" t="s">
        <v>9</v>
      </c>
      <c r="AF473" s="1" t="s">
        <v>9</v>
      </c>
      <c r="AG473" s="1"/>
      <c r="AH473" s="1"/>
      <c r="AI473" s="1"/>
      <c r="AJ473" s="1"/>
      <c r="AK473" s="1"/>
      <c r="AL473" s="1"/>
      <c r="AM473" s="1"/>
      <c r="AN473" s="1"/>
      <c r="AO473" s="1"/>
      <c r="AP473" s="70" t="s">
        <v>9</v>
      </c>
      <c r="AQ473" s="181" t="s">
        <v>9</v>
      </c>
      <c r="AS473" s="4" t="str">
        <f>IFERROR(VLOOKUP(Table3[[#This Row],[Station '#]], $AV$3:$AW$150,2,FALSE),"")</f>
        <v/>
      </c>
    </row>
    <row r="474" spans="1:45" hidden="1" x14ac:dyDescent="0.3">
      <c r="A474" s="69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70" t="s">
        <v>9</v>
      </c>
      <c r="AQ474" s="181" t="s">
        <v>9</v>
      </c>
      <c r="AS474" s="4" t="str">
        <f>IFERROR(VLOOKUP(Table3[[#This Row],[Station '#]], $AV$3:$AW$150,2,FALSE),"")</f>
        <v/>
      </c>
    </row>
    <row r="475" spans="1:45" x14ac:dyDescent="0.3">
      <c r="A475" s="69" t="s">
        <v>548</v>
      </c>
      <c r="B475" s="2" t="s">
        <v>549</v>
      </c>
      <c r="C475" s="1">
        <v>533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>
        <v>4900</v>
      </c>
      <c r="AM475" s="1"/>
      <c r="AN475" s="1"/>
      <c r="AO475" s="1"/>
      <c r="AP475" s="70" t="s">
        <v>9</v>
      </c>
      <c r="AQ475" s="181" t="s">
        <v>9</v>
      </c>
      <c r="AS475" s="4" t="str">
        <f>IFERROR(VLOOKUP(Table3[[#This Row],[Station '#]], $AV$3:$AW$150,2,FALSE),"")</f>
        <v/>
      </c>
    </row>
    <row r="476" spans="1:45" x14ac:dyDescent="0.3">
      <c r="A476" s="69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 t="s">
        <v>7</v>
      </c>
      <c r="T476" s="1" t="s">
        <v>9</v>
      </c>
      <c r="U476" s="1" t="s">
        <v>7</v>
      </c>
      <c r="V476" s="1" t="s">
        <v>9</v>
      </c>
      <c r="W476" s="1"/>
      <c r="X476" s="1"/>
      <c r="Y476" s="1"/>
      <c r="Z476" s="1"/>
      <c r="AA476" s="1"/>
      <c r="AB476" s="1"/>
      <c r="AC476" s="1"/>
      <c r="AD476" s="1"/>
      <c r="AE476" s="1" t="s">
        <v>9</v>
      </c>
      <c r="AF476" s="1" t="s">
        <v>9</v>
      </c>
      <c r="AG476" s="1"/>
      <c r="AH476" s="1"/>
      <c r="AI476" s="1"/>
      <c r="AJ476" s="1"/>
      <c r="AK476" s="1"/>
      <c r="AL476" s="1"/>
      <c r="AM476" s="1"/>
      <c r="AN476" s="1"/>
      <c r="AO476" s="1"/>
      <c r="AP476" s="70" t="s">
        <v>9</v>
      </c>
      <c r="AQ476" s="181" t="s">
        <v>9</v>
      </c>
      <c r="AS476" s="4" t="str">
        <f>IFERROR(VLOOKUP(Table3[[#This Row],[Station '#]], $AV$3:$AW$150,2,FALSE),"")</f>
        <v/>
      </c>
    </row>
    <row r="477" spans="1:45" ht="16.5" hidden="1" customHeight="1" x14ac:dyDescent="0.3">
      <c r="A477" s="69" t="s">
        <v>312</v>
      </c>
      <c r="B477" s="2" t="s">
        <v>313</v>
      </c>
      <c r="C477" s="1">
        <v>489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600</v>
      </c>
      <c r="Q477" s="2">
        <v>800</v>
      </c>
      <c r="R477" s="1">
        <v>800</v>
      </c>
      <c r="S477" s="1">
        <v>800</v>
      </c>
      <c r="T477" s="1">
        <v>1000</v>
      </c>
      <c r="U477" s="1">
        <v>1300</v>
      </c>
      <c r="V477" s="1">
        <v>1200</v>
      </c>
      <c r="W477" s="1">
        <v>1200</v>
      </c>
      <c r="X477" s="1">
        <v>1300</v>
      </c>
      <c r="Y477" s="1">
        <v>1800</v>
      </c>
      <c r="Z477" s="1">
        <v>1200</v>
      </c>
      <c r="AA477" s="1">
        <v>1000</v>
      </c>
      <c r="AB477" s="1">
        <v>900</v>
      </c>
      <c r="AC477" s="1"/>
      <c r="AD477" s="1"/>
      <c r="AE477" s="1" t="s">
        <v>9</v>
      </c>
      <c r="AF477" s="1" t="s">
        <v>9</v>
      </c>
      <c r="AG477" s="1"/>
      <c r="AH477" s="1"/>
      <c r="AI477" s="1"/>
      <c r="AJ477" s="1"/>
      <c r="AK477" s="1"/>
      <c r="AL477" s="1"/>
      <c r="AM477" s="1"/>
      <c r="AN477" s="1"/>
      <c r="AO477" s="1"/>
      <c r="AP477" s="70" t="s">
        <v>9</v>
      </c>
      <c r="AQ477" s="181" t="s">
        <v>9</v>
      </c>
      <c r="AS477" s="4" t="str">
        <f>IFERROR(VLOOKUP(Table3[[#This Row],[Station '#]], $AV$3:$AW$150,2,FALSE),"")</f>
        <v/>
      </c>
    </row>
    <row r="478" spans="1:45" ht="16.5" hidden="1" customHeight="1" x14ac:dyDescent="0.3">
      <c r="A478" s="69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1"/>
      <c r="S478" s="1" t="s">
        <v>7</v>
      </c>
      <c r="T478" s="1" t="s">
        <v>9</v>
      </c>
      <c r="U478" s="1" t="s">
        <v>7</v>
      </c>
      <c r="V478" s="1" t="s">
        <v>9</v>
      </c>
      <c r="W478" s="1"/>
      <c r="X478" s="1"/>
      <c r="Y478" s="1"/>
      <c r="Z478" s="1"/>
      <c r="AA478" s="1"/>
      <c r="AB478" s="1"/>
      <c r="AC478" s="1"/>
      <c r="AD478" s="1"/>
      <c r="AE478" s="1" t="s">
        <v>9</v>
      </c>
      <c r="AF478" s="1" t="s">
        <v>9</v>
      </c>
      <c r="AG478" s="1"/>
      <c r="AH478" s="1"/>
      <c r="AI478" s="1"/>
      <c r="AJ478" s="1"/>
      <c r="AK478" s="1"/>
      <c r="AL478" s="1"/>
      <c r="AM478" s="1"/>
      <c r="AN478" s="1"/>
      <c r="AO478" s="1"/>
      <c r="AP478" s="70" t="s">
        <v>9</v>
      </c>
      <c r="AQ478" s="181" t="s">
        <v>9</v>
      </c>
      <c r="AS478" s="4" t="str">
        <f>IFERROR(VLOOKUP(Table3[[#This Row],[Station '#]], $AV$3:$AW$150,2,FALSE),"")</f>
        <v/>
      </c>
    </row>
    <row r="479" spans="1:45" ht="16.5" hidden="1" customHeight="1" x14ac:dyDescent="0.3">
      <c r="A479" s="69" t="s">
        <v>314</v>
      </c>
      <c r="B479" s="2" t="s">
        <v>315</v>
      </c>
      <c r="C479" s="1">
        <v>377</v>
      </c>
      <c r="D479" s="2"/>
      <c r="E479" s="2"/>
      <c r="F479" s="2"/>
      <c r="G479" s="2"/>
      <c r="H479" s="2"/>
      <c r="I479" s="2">
        <v>1600</v>
      </c>
      <c r="J479" s="2">
        <v>1600</v>
      </c>
      <c r="K479" s="2">
        <v>1500</v>
      </c>
      <c r="L479" s="2">
        <v>1200</v>
      </c>
      <c r="M479" s="2">
        <v>1200</v>
      </c>
      <c r="N479" s="2">
        <v>1000</v>
      </c>
      <c r="O479" s="2">
        <v>900</v>
      </c>
      <c r="P479" s="2">
        <v>1000</v>
      </c>
      <c r="Q479" s="2">
        <v>1000</v>
      </c>
      <c r="R479" s="1">
        <v>1100</v>
      </c>
      <c r="S479" s="1" t="s">
        <v>7</v>
      </c>
      <c r="T479" s="1">
        <v>1000</v>
      </c>
      <c r="U479" s="1">
        <v>1200</v>
      </c>
      <c r="V479" s="1">
        <v>1200</v>
      </c>
      <c r="W479" s="1">
        <v>1200</v>
      </c>
      <c r="X479" s="1">
        <v>1400</v>
      </c>
      <c r="Y479" s="1">
        <v>1900</v>
      </c>
      <c r="Z479" s="1">
        <v>1800</v>
      </c>
      <c r="AA479" s="1">
        <v>1600</v>
      </c>
      <c r="AB479" s="1">
        <v>1500</v>
      </c>
      <c r="AC479" s="1">
        <v>1500</v>
      </c>
      <c r="AD479" s="1"/>
      <c r="AE479" s="1" t="s">
        <v>9</v>
      </c>
      <c r="AF479" s="1" t="s">
        <v>9</v>
      </c>
      <c r="AG479" s="1"/>
      <c r="AH479" s="1"/>
      <c r="AI479" s="1"/>
      <c r="AJ479" s="1"/>
      <c r="AK479" s="1"/>
      <c r="AL479" s="1"/>
      <c r="AM479" s="1"/>
      <c r="AN479" s="1"/>
      <c r="AO479" s="1"/>
      <c r="AP479" s="70" t="s">
        <v>9</v>
      </c>
      <c r="AQ479" s="181" t="s">
        <v>9</v>
      </c>
      <c r="AS479" s="4" t="str">
        <f>IFERROR(VLOOKUP(Table3[[#This Row],[Station '#]], $AV$3:$AW$150,2,FALSE),"")</f>
        <v/>
      </c>
    </row>
    <row r="480" spans="1:45" ht="16.5" hidden="1" customHeight="1" x14ac:dyDescent="0.3">
      <c r="A480" s="69" t="s">
        <v>314</v>
      </c>
      <c r="B480" s="2" t="s">
        <v>316</v>
      </c>
      <c r="C480" s="1">
        <v>375</v>
      </c>
      <c r="D480" s="2"/>
      <c r="E480" s="2"/>
      <c r="F480" s="2"/>
      <c r="G480" s="2"/>
      <c r="H480" s="2"/>
      <c r="I480" s="2">
        <v>400</v>
      </c>
      <c r="J480" s="2">
        <v>400</v>
      </c>
      <c r="K480" s="2">
        <v>350</v>
      </c>
      <c r="L480" s="2">
        <v>400</v>
      </c>
      <c r="M480" s="2">
        <v>350</v>
      </c>
      <c r="N480" s="2">
        <v>700</v>
      </c>
      <c r="O480" s="2">
        <v>700</v>
      </c>
      <c r="P480" s="2">
        <v>600</v>
      </c>
      <c r="Q480" s="2">
        <v>600</v>
      </c>
      <c r="R480" s="1">
        <v>700</v>
      </c>
      <c r="S480" s="1">
        <v>600</v>
      </c>
      <c r="T480" s="1">
        <v>600</v>
      </c>
      <c r="U480" s="1">
        <v>800</v>
      </c>
      <c r="V480" s="1">
        <v>800</v>
      </c>
      <c r="W480" s="1">
        <v>900</v>
      </c>
      <c r="X480" s="1">
        <v>1100</v>
      </c>
      <c r="Y480" s="1">
        <v>1300</v>
      </c>
      <c r="Z480" s="1">
        <v>1300</v>
      </c>
      <c r="AA480" s="1">
        <v>1200</v>
      </c>
      <c r="AB480" s="1">
        <v>1200</v>
      </c>
      <c r="AC480" s="1">
        <v>1200</v>
      </c>
      <c r="AD480" s="1"/>
      <c r="AE480" s="1" t="s">
        <v>9</v>
      </c>
      <c r="AF480" s="1" t="s">
        <v>9</v>
      </c>
      <c r="AG480" s="1"/>
      <c r="AH480" s="1"/>
      <c r="AI480" s="1"/>
      <c r="AJ480" s="1"/>
      <c r="AK480" s="1"/>
      <c r="AL480" s="1"/>
      <c r="AM480" s="1"/>
      <c r="AN480" s="1"/>
      <c r="AO480" s="1"/>
      <c r="AP480" s="70" t="s">
        <v>9</v>
      </c>
      <c r="AQ480" s="181" t="s">
        <v>9</v>
      </c>
      <c r="AS480" s="4" t="str">
        <f>IFERROR(VLOOKUP(Table3[[#This Row],[Station '#]], $AV$3:$AW$150,2,FALSE),"")</f>
        <v/>
      </c>
    </row>
    <row r="481" spans="1:45" hidden="1" x14ac:dyDescent="0.3">
      <c r="A481" s="69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 t="s">
        <v>9</v>
      </c>
      <c r="AF481" s="1" t="s">
        <v>9</v>
      </c>
      <c r="AG481" s="1"/>
      <c r="AH481" s="1"/>
      <c r="AI481" s="1"/>
      <c r="AJ481" s="1"/>
      <c r="AK481" s="1"/>
      <c r="AL481" s="1"/>
      <c r="AM481" s="1"/>
      <c r="AN481" s="1"/>
      <c r="AO481" s="1"/>
      <c r="AP481" s="70" t="s">
        <v>9</v>
      </c>
      <c r="AQ481" s="181" t="s">
        <v>9</v>
      </c>
      <c r="AS481" s="4" t="str">
        <f>IFERROR(VLOOKUP(Table3[[#This Row],[Station '#]], $AV$3:$AW$150,2,FALSE),"")</f>
        <v/>
      </c>
    </row>
    <row r="482" spans="1:45" x14ac:dyDescent="0.3">
      <c r="A482" s="69" t="s">
        <v>317</v>
      </c>
      <c r="B482" s="2" t="s">
        <v>318</v>
      </c>
      <c r="C482" s="1">
        <v>466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2200</v>
      </c>
      <c r="Q482" s="2">
        <v>2400</v>
      </c>
      <c r="R482" s="1">
        <v>1900</v>
      </c>
      <c r="S482" s="1">
        <v>3000</v>
      </c>
      <c r="T482" s="1">
        <v>3700</v>
      </c>
      <c r="U482" s="1">
        <v>1800</v>
      </c>
      <c r="V482" s="1">
        <v>2000</v>
      </c>
      <c r="W482" s="1">
        <v>1700</v>
      </c>
      <c r="X482" s="1">
        <v>1600</v>
      </c>
      <c r="Y482" s="1">
        <v>2500</v>
      </c>
      <c r="Z482" s="1">
        <v>3000</v>
      </c>
      <c r="AA482" s="1">
        <v>2700</v>
      </c>
      <c r="AB482" s="1">
        <v>2000</v>
      </c>
      <c r="AC482" s="1">
        <v>2000</v>
      </c>
      <c r="AD482" s="1"/>
      <c r="AE482" s="1" t="s">
        <v>9</v>
      </c>
      <c r="AF482" s="1" t="s">
        <v>9</v>
      </c>
      <c r="AG482" s="1"/>
      <c r="AH482" s="1"/>
      <c r="AI482" s="1"/>
      <c r="AJ482" s="1"/>
      <c r="AK482" s="1"/>
      <c r="AL482" s="1"/>
      <c r="AM482" s="1"/>
      <c r="AN482" s="1">
        <v>2200</v>
      </c>
      <c r="AO482" s="1"/>
      <c r="AP482" s="70" t="s">
        <v>9</v>
      </c>
      <c r="AQ482" s="181" t="s">
        <v>9</v>
      </c>
      <c r="AS482" s="4" t="str">
        <f>IFERROR(VLOOKUP(Table3[[#This Row],[Station '#]], $AV$3:$AW$150,2,FALSE),"")</f>
        <v/>
      </c>
    </row>
    <row r="483" spans="1:45" x14ac:dyDescent="0.3">
      <c r="A483" s="69"/>
      <c r="B483" s="2"/>
      <c r="C483" s="1"/>
      <c r="D483" s="2"/>
      <c r="E483" s="2"/>
      <c r="F483" s="2"/>
      <c r="G483" s="2"/>
      <c r="H483" s="2"/>
      <c r="I483" s="2" t="s">
        <v>9</v>
      </c>
      <c r="J483" s="2" t="s">
        <v>9</v>
      </c>
      <c r="K483" s="2" t="s">
        <v>9</v>
      </c>
      <c r="L483" s="2"/>
      <c r="M483" s="2"/>
      <c r="N483" s="2"/>
      <c r="O483" s="2"/>
      <c r="P483" s="2"/>
      <c r="Q483" s="2"/>
      <c r="R483" s="1"/>
      <c r="S483" s="1" t="s">
        <v>7</v>
      </c>
      <c r="T483" s="1" t="s">
        <v>9</v>
      </c>
      <c r="U483" s="1" t="s">
        <v>7</v>
      </c>
      <c r="V483" s="1" t="s">
        <v>9</v>
      </c>
      <c r="W483" s="1"/>
      <c r="X483" s="1"/>
      <c r="Y483" s="1"/>
      <c r="Z483" s="1"/>
      <c r="AA483" s="1"/>
      <c r="AB483" s="1"/>
      <c r="AC483" s="1"/>
      <c r="AD483" s="1"/>
      <c r="AE483" s="1" t="s">
        <v>9</v>
      </c>
      <c r="AF483" s="1" t="s">
        <v>9</v>
      </c>
      <c r="AG483" s="1"/>
      <c r="AH483" s="1"/>
      <c r="AI483" s="1"/>
      <c r="AJ483" s="1"/>
      <c r="AK483" s="1"/>
      <c r="AL483" s="1"/>
      <c r="AM483" s="1"/>
      <c r="AN483" s="1"/>
      <c r="AO483" s="1"/>
      <c r="AP483" s="70" t="s">
        <v>9</v>
      </c>
      <c r="AQ483" s="181" t="s">
        <v>9</v>
      </c>
      <c r="AS483" s="4" t="str">
        <f>IFERROR(VLOOKUP(Table3[[#This Row],[Station '#]], $AV$3:$AW$150,2,FALSE),"")</f>
        <v/>
      </c>
    </row>
    <row r="484" spans="1:45" ht="16.5" hidden="1" customHeight="1" x14ac:dyDescent="0.3">
      <c r="A484" s="69" t="s">
        <v>320</v>
      </c>
      <c r="B484" s="2" t="s">
        <v>319</v>
      </c>
      <c r="C484" s="1"/>
      <c r="D484" s="2">
        <v>27000</v>
      </c>
      <c r="E484" s="2">
        <v>36200</v>
      </c>
      <c r="F484" s="2">
        <v>15600</v>
      </c>
      <c r="G484" s="2">
        <v>21600</v>
      </c>
      <c r="H484" s="2">
        <v>21400</v>
      </c>
      <c r="I484" s="2">
        <v>23200</v>
      </c>
      <c r="J484" s="2">
        <v>22700</v>
      </c>
      <c r="K484" s="2">
        <v>23500</v>
      </c>
      <c r="L484" s="2">
        <v>21800</v>
      </c>
      <c r="M484" s="2">
        <v>22500</v>
      </c>
      <c r="N484" s="2">
        <v>15600</v>
      </c>
      <c r="O484" s="2">
        <v>20700</v>
      </c>
      <c r="P484" s="2">
        <v>23100</v>
      </c>
      <c r="Q484" s="2"/>
      <c r="R484" s="1"/>
      <c r="S484" s="1" t="s">
        <v>7</v>
      </c>
      <c r="T484" s="1" t="s">
        <v>9</v>
      </c>
      <c r="U484" s="1" t="s">
        <v>7</v>
      </c>
      <c r="V484" s="1" t="s">
        <v>9</v>
      </c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 t="e">
        <v>#N/A</v>
      </c>
      <c r="AN484" s="1"/>
      <c r="AO484" s="1"/>
      <c r="AP484" s="70" t="s">
        <v>9</v>
      </c>
      <c r="AQ484" s="181" t="s">
        <v>9</v>
      </c>
      <c r="AS484" s="4" t="str">
        <f>IFERROR(VLOOKUP(Table3[[#This Row],[Station '#]], $AV$3:$AW$150,2,FALSE),"")</f>
        <v/>
      </c>
    </row>
    <row r="485" spans="1:45" ht="16.5" hidden="1" customHeight="1" x14ac:dyDescent="0.3">
      <c r="A485" s="69" t="s">
        <v>320</v>
      </c>
      <c r="B485" s="2" t="s">
        <v>321</v>
      </c>
      <c r="C485" s="1"/>
      <c r="D485" s="2"/>
      <c r="E485" s="2"/>
      <c r="F485" s="2"/>
      <c r="G485" s="2"/>
      <c r="H485" s="2"/>
      <c r="I485" s="2">
        <v>25500</v>
      </c>
      <c r="J485" s="2">
        <v>25900</v>
      </c>
      <c r="K485" s="2">
        <v>26400</v>
      </c>
      <c r="L485" s="2">
        <v>25300</v>
      </c>
      <c r="M485" s="2">
        <v>27000</v>
      </c>
      <c r="N485" s="2">
        <v>27400</v>
      </c>
      <c r="O485" s="2"/>
      <c r="P485" s="2"/>
      <c r="Q485" s="2"/>
      <c r="R485" s="1"/>
      <c r="S485" s="1" t="s">
        <v>7</v>
      </c>
      <c r="T485" s="1" t="s">
        <v>9</v>
      </c>
      <c r="U485" s="1" t="s">
        <v>7</v>
      </c>
      <c r="V485" s="1" t="s">
        <v>9</v>
      </c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e">
        <v>#N/A</v>
      </c>
      <c r="AN485" s="1"/>
      <c r="AO485" s="1"/>
      <c r="AP485" s="70" t="s">
        <v>9</v>
      </c>
      <c r="AQ485" s="181" t="s">
        <v>9</v>
      </c>
      <c r="AS485" s="4" t="str">
        <f>IFERROR(VLOOKUP(Table3[[#This Row],[Station '#]], $AV$3:$AW$150,2,FALSE),"")</f>
        <v/>
      </c>
    </row>
    <row r="486" spans="1:45" x14ac:dyDescent="0.3">
      <c r="A486" s="69" t="s">
        <v>320</v>
      </c>
      <c r="B486" s="2" t="s">
        <v>322</v>
      </c>
      <c r="C486" s="1">
        <v>8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20200</v>
      </c>
      <c r="Q486" s="2">
        <v>23900</v>
      </c>
      <c r="R486" s="1">
        <v>24400</v>
      </c>
      <c r="S486" s="1">
        <v>24400</v>
      </c>
      <c r="T486" s="1">
        <v>24700</v>
      </c>
      <c r="U486" s="1">
        <v>25100</v>
      </c>
      <c r="V486" s="1">
        <v>24900</v>
      </c>
      <c r="W486" s="1">
        <v>22900</v>
      </c>
      <c r="X486" s="1">
        <v>27000</v>
      </c>
      <c r="Y486" s="1">
        <v>26200</v>
      </c>
      <c r="Z486" s="1">
        <v>23500</v>
      </c>
      <c r="AA486" s="1">
        <v>25000</v>
      </c>
      <c r="AB486" s="1">
        <v>22500</v>
      </c>
      <c r="AC486" s="1">
        <v>21600</v>
      </c>
      <c r="AD486" s="1">
        <v>22300</v>
      </c>
      <c r="AE486" s="1">
        <v>22200</v>
      </c>
      <c r="AF486" s="1">
        <v>22500</v>
      </c>
      <c r="AG486" s="1">
        <v>22800</v>
      </c>
      <c r="AH486" s="1">
        <v>22400</v>
      </c>
      <c r="AI486" s="1">
        <v>22400</v>
      </c>
      <c r="AJ486" s="1">
        <v>22800</v>
      </c>
      <c r="AK486" s="1">
        <v>22000</v>
      </c>
      <c r="AL486" s="1">
        <v>22100</v>
      </c>
      <c r="AM486" s="1">
        <v>22700</v>
      </c>
      <c r="AN486" s="1">
        <v>24000</v>
      </c>
      <c r="AO486" s="1"/>
      <c r="AP486" s="70" t="s">
        <v>9</v>
      </c>
      <c r="AQ486" s="181" t="s">
        <v>9</v>
      </c>
      <c r="AS486" s="4" t="str">
        <f>IFERROR(VLOOKUP(Table3[[#This Row],[Station '#]], $AV$3:$AW$150,2,FALSE),"")</f>
        <v/>
      </c>
    </row>
    <row r="487" spans="1:45" x14ac:dyDescent="0.3">
      <c r="A487" s="69" t="s">
        <v>320</v>
      </c>
      <c r="B487" s="2" t="s">
        <v>558</v>
      </c>
      <c r="C487" s="1">
        <v>127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>
        <v>23200</v>
      </c>
      <c r="AN487" s="1">
        <v>28000</v>
      </c>
      <c r="AO487" s="1">
        <v>28400</v>
      </c>
      <c r="AP487" s="70" t="s">
        <v>9</v>
      </c>
      <c r="AQ487" s="181" t="s">
        <v>9</v>
      </c>
      <c r="AS487" s="4" t="str">
        <f>IFERROR(VLOOKUP(Table3[[#This Row],[Station '#]], $AV$3:$AW$150,2,FALSE),"")</f>
        <v/>
      </c>
    </row>
    <row r="488" spans="1:45" ht="16.5" hidden="1" customHeight="1" x14ac:dyDescent="0.3">
      <c r="A488" s="69" t="s">
        <v>320</v>
      </c>
      <c r="B488" s="2" t="s">
        <v>31</v>
      </c>
      <c r="C488" s="1">
        <v>379</v>
      </c>
      <c r="D488" s="2">
        <v>13400</v>
      </c>
      <c r="E488" s="2">
        <v>15000</v>
      </c>
      <c r="F488" s="2">
        <v>16000</v>
      </c>
      <c r="G488" s="2">
        <v>14000</v>
      </c>
      <c r="H488" s="2">
        <v>16500</v>
      </c>
      <c r="I488" s="2">
        <v>15600</v>
      </c>
      <c r="J488" s="2">
        <v>14800</v>
      </c>
      <c r="K488" s="2">
        <v>15100</v>
      </c>
      <c r="L488" s="2">
        <v>14800</v>
      </c>
      <c r="M488" s="2">
        <v>14700</v>
      </c>
      <c r="N488" s="2">
        <v>15000</v>
      </c>
      <c r="O488" s="2">
        <v>14900</v>
      </c>
      <c r="P488" s="2">
        <v>17000</v>
      </c>
      <c r="Q488" s="2">
        <v>14900</v>
      </c>
      <c r="R488" s="1">
        <v>14300</v>
      </c>
      <c r="S488" s="1">
        <v>13000</v>
      </c>
      <c r="T488" s="1">
        <v>14800</v>
      </c>
      <c r="U488" s="1">
        <v>12600</v>
      </c>
      <c r="V488" s="1">
        <v>16000</v>
      </c>
      <c r="W488" s="1">
        <v>15900</v>
      </c>
      <c r="X488" s="1">
        <v>17200</v>
      </c>
      <c r="Y488" s="1">
        <v>16400</v>
      </c>
      <c r="Z488" s="1">
        <v>15300</v>
      </c>
      <c r="AA488" s="1">
        <v>14500</v>
      </c>
      <c r="AB488" s="1">
        <v>15300</v>
      </c>
      <c r="AC488" s="1">
        <v>13700</v>
      </c>
      <c r="AD488" s="1"/>
      <c r="AE488" s="1" t="s">
        <v>9</v>
      </c>
      <c r="AF488" s="1" t="s">
        <v>9</v>
      </c>
      <c r="AG488" s="1"/>
      <c r="AH488" s="1"/>
      <c r="AI488" s="1"/>
      <c r="AJ488" s="1"/>
      <c r="AK488" s="1"/>
      <c r="AL488" s="1"/>
      <c r="AM488" s="1"/>
      <c r="AN488" s="1"/>
      <c r="AO488" s="1"/>
      <c r="AP488" s="70" t="s">
        <v>9</v>
      </c>
      <c r="AQ488" s="181" t="s">
        <v>9</v>
      </c>
      <c r="AS488" s="4" t="str">
        <f>IFERROR(VLOOKUP(Table3[[#This Row],[Station '#]], $AV$3:$AW$150,2,FALSE),"")</f>
        <v/>
      </c>
    </row>
    <row r="489" spans="1:45" ht="16.5" hidden="1" customHeight="1" x14ac:dyDescent="0.3">
      <c r="A489" s="69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 t="s">
        <v>7</v>
      </c>
      <c r="T489" s="1" t="s">
        <v>9</v>
      </c>
      <c r="U489" s="1" t="s">
        <v>7</v>
      </c>
      <c r="V489" s="1" t="s">
        <v>9</v>
      </c>
      <c r="W489" s="1"/>
      <c r="X489" s="1"/>
      <c r="Y489" s="1"/>
      <c r="Z489" s="1"/>
      <c r="AA489" s="1"/>
      <c r="AB489" s="1"/>
      <c r="AC489" s="1"/>
      <c r="AD489" s="1"/>
      <c r="AE489" s="1" t="s">
        <v>9</v>
      </c>
      <c r="AF489" s="1" t="s">
        <v>9</v>
      </c>
      <c r="AG489" s="1"/>
      <c r="AH489" s="1"/>
      <c r="AI489" s="1"/>
      <c r="AJ489" s="1"/>
      <c r="AK489" s="1"/>
      <c r="AL489" s="1"/>
      <c r="AM489" s="1"/>
      <c r="AN489" s="1"/>
      <c r="AO489" s="1"/>
      <c r="AP489" s="70" t="s">
        <v>9</v>
      </c>
      <c r="AQ489" s="181" t="s">
        <v>9</v>
      </c>
      <c r="AS489" s="4" t="str">
        <f>IFERROR(VLOOKUP(Table3[[#This Row],[Station '#]], $AV$3:$AW$150,2,FALSE),"")</f>
        <v/>
      </c>
    </row>
    <row r="490" spans="1:45" ht="16.5" hidden="1" customHeight="1" x14ac:dyDescent="0.3">
      <c r="A490" s="69" t="s">
        <v>436</v>
      </c>
      <c r="B490" s="2" t="s">
        <v>16</v>
      </c>
      <c r="C490" s="1">
        <v>423</v>
      </c>
      <c r="D490" s="2"/>
      <c r="E490" s="2"/>
      <c r="F490" s="2"/>
      <c r="G490" s="2"/>
      <c r="H490" s="2"/>
      <c r="I490" s="2" t="s">
        <v>9</v>
      </c>
      <c r="J490" s="2" t="s">
        <v>9</v>
      </c>
      <c r="K490" s="2" t="s">
        <v>9</v>
      </c>
      <c r="L490" s="2"/>
      <c r="M490" s="2"/>
      <c r="N490" s="2">
        <v>5400</v>
      </c>
      <c r="O490" s="2">
        <v>5500</v>
      </c>
      <c r="P490" s="2">
        <v>4800</v>
      </c>
      <c r="Q490" s="2">
        <v>5100</v>
      </c>
      <c r="R490" s="1">
        <v>4700</v>
      </c>
      <c r="S490" s="1">
        <v>5200</v>
      </c>
      <c r="T490" s="1">
        <v>5600</v>
      </c>
      <c r="U490" s="1">
        <v>4900</v>
      </c>
      <c r="V490" s="1">
        <v>5000</v>
      </c>
      <c r="W490" s="1">
        <v>5500</v>
      </c>
      <c r="X490" s="1">
        <v>5300</v>
      </c>
      <c r="Y490" s="1">
        <v>5100</v>
      </c>
      <c r="Z490" s="1">
        <v>5000</v>
      </c>
      <c r="AA490" s="1">
        <v>4500</v>
      </c>
      <c r="AB490" s="1">
        <v>4400</v>
      </c>
      <c r="AC490" s="1">
        <v>3700</v>
      </c>
      <c r="AD490" s="1"/>
      <c r="AE490" s="1" t="s">
        <v>9</v>
      </c>
      <c r="AF490" s="1" t="s">
        <v>9</v>
      </c>
      <c r="AG490" s="1"/>
      <c r="AH490" s="1"/>
      <c r="AI490" s="1"/>
      <c r="AJ490" s="1"/>
      <c r="AK490" s="1"/>
      <c r="AL490" s="1"/>
      <c r="AM490" s="1"/>
      <c r="AN490" s="1"/>
      <c r="AO490" s="1"/>
      <c r="AP490" s="70" t="s">
        <v>9</v>
      </c>
      <c r="AQ490" s="181">
        <v>6000</v>
      </c>
      <c r="AS490" s="4">
        <f>IFERROR(VLOOKUP(Table3[[#This Row],[Station '#]], $AV$3:$AW$150,2,FALSE),"")</f>
        <v>6000</v>
      </c>
    </row>
    <row r="491" spans="1:45" ht="16.5" hidden="1" customHeight="1" x14ac:dyDescent="0.3">
      <c r="A491" s="69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 t="s">
        <v>9</v>
      </c>
      <c r="AF491" s="1" t="s">
        <v>9</v>
      </c>
      <c r="AG491" s="1"/>
      <c r="AH491" s="1"/>
      <c r="AI491" s="1"/>
      <c r="AJ491" s="1"/>
      <c r="AK491" s="1"/>
      <c r="AL491" s="1"/>
      <c r="AM491" s="1"/>
      <c r="AN491" s="1"/>
      <c r="AO491" s="1"/>
      <c r="AP491" s="70" t="s">
        <v>9</v>
      </c>
      <c r="AQ491" s="181" t="s">
        <v>9</v>
      </c>
      <c r="AS491" s="4" t="str">
        <f>IFERROR(VLOOKUP(Table3[[#This Row],[Station '#]], $AV$3:$AW$150,2,FALSE),"")</f>
        <v/>
      </c>
    </row>
    <row r="492" spans="1:45" ht="15" hidden="1" customHeight="1" x14ac:dyDescent="0.3">
      <c r="A492" s="69" t="s">
        <v>323</v>
      </c>
      <c r="B492" s="2" t="s">
        <v>324</v>
      </c>
      <c r="C492" s="1">
        <v>383</v>
      </c>
      <c r="D492" s="2"/>
      <c r="E492" s="2"/>
      <c r="F492" s="2"/>
      <c r="G492" s="2"/>
      <c r="H492" s="2"/>
      <c r="I492" s="2">
        <v>10000</v>
      </c>
      <c r="J492" s="2">
        <v>9800</v>
      </c>
      <c r="K492" s="2">
        <v>10800</v>
      </c>
      <c r="L492" s="2">
        <v>10400</v>
      </c>
      <c r="M492" s="2">
        <v>10600</v>
      </c>
      <c r="N492" s="2">
        <v>11800</v>
      </c>
      <c r="O492" s="2">
        <v>10700</v>
      </c>
      <c r="P492" s="2">
        <v>10400</v>
      </c>
      <c r="Q492" s="2">
        <v>10400</v>
      </c>
      <c r="R492" s="1">
        <v>10500</v>
      </c>
      <c r="S492" s="1">
        <v>10000</v>
      </c>
      <c r="T492" s="1">
        <v>10300</v>
      </c>
      <c r="U492" s="1">
        <v>9600</v>
      </c>
      <c r="V492" s="1">
        <v>10400</v>
      </c>
      <c r="W492" s="1">
        <v>9300</v>
      </c>
      <c r="X492" s="1">
        <v>9200</v>
      </c>
      <c r="Y492" s="1">
        <v>8000</v>
      </c>
      <c r="Z492" s="1">
        <v>9800</v>
      </c>
      <c r="AA492" s="1">
        <v>5200</v>
      </c>
      <c r="AB492" s="1">
        <v>9000</v>
      </c>
      <c r="AC492" s="1">
        <v>8900</v>
      </c>
      <c r="AD492" s="1"/>
      <c r="AE492" s="1" t="s">
        <v>9</v>
      </c>
      <c r="AF492" s="1" t="s">
        <v>9</v>
      </c>
      <c r="AG492" s="1"/>
      <c r="AH492" s="1"/>
      <c r="AI492" s="1"/>
      <c r="AJ492" s="1"/>
      <c r="AK492" s="1"/>
      <c r="AL492" s="1"/>
      <c r="AM492" s="1"/>
      <c r="AN492" s="1"/>
      <c r="AO492" s="1"/>
      <c r="AP492" s="70" t="s">
        <v>9</v>
      </c>
      <c r="AQ492" s="181" t="s">
        <v>9</v>
      </c>
      <c r="AS492" s="4" t="str">
        <f>IFERROR(VLOOKUP(Table3[[#This Row],[Station '#]], $AV$3:$AW$150,2,FALSE),"")</f>
        <v/>
      </c>
    </row>
    <row r="493" spans="1:45" ht="16.5" hidden="1" customHeight="1" x14ac:dyDescent="0.3">
      <c r="A493" s="69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 t="s">
        <v>9</v>
      </c>
      <c r="AF493" s="1" t="s">
        <v>9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70" t="s">
        <v>9</v>
      </c>
      <c r="AQ493" s="181" t="s">
        <v>9</v>
      </c>
      <c r="AS493" s="4" t="str">
        <f>IFERROR(VLOOKUP(Table3[[#This Row],[Station '#]], $AV$3:$AW$150,2,FALSE),"")</f>
        <v/>
      </c>
    </row>
    <row r="494" spans="1:45" ht="16.5" hidden="1" customHeight="1" x14ac:dyDescent="0.3">
      <c r="A494" s="69" t="s">
        <v>325</v>
      </c>
      <c r="B494" s="2" t="s">
        <v>326</v>
      </c>
      <c r="C494" s="1">
        <v>102</v>
      </c>
      <c r="D494" s="2"/>
      <c r="E494" s="2"/>
      <c r="F494" s="2"/>
      <c r="G494" s="2"/>
      <c r="H494" s="2"/>
      <c r="I494" s="2">
        <v>17400</v>
      </c>
      <c r="J494" s="2">
        <v>17700</v>
      </c>
      <c r="K494" s="2">
        <v>17900</v>
      </c>
      <c r="L494" s="2">
        <v>18300</v>
      </c>
      <c r="M494" s="2">
        <v>18000</v>
      </c>
      <c r="N494" s="2"/>
      <c r="O494" s="2"/>
      <c r="P494" s="2"/>
      <c r="Q494" s="2"/>
      <c r="R494" s="1"/>
      <c r="S494" s="1" t="s">
        <v>7</v>
      </c>
      <c r="T494" s="1" t="s">
        <v>9</v>
      </c>
      <c r="U494" s="1" t="s">
        <v>7</v>
      </c>
      <c r="V494" s="1" t="s">
        <v>9</v>
      </c>
      <c r="W494" s="1">
        <v>16300</v>
      </c>
      <c r="X494" s="1">
        <v>15600</v>
      </c>
      <c r="Y494" s="1">
        <v>15700</v>
      </c>
      <c r="Z494" s="1"/>
      <c r="AA494" s="1"/>
      <c r="AB494" s="1"/>
      <c r="AC494" s="1"/>
      <c r="AD494" s="1"/>
      <c r="AE494" s="1" t="s">
        <v>9</v>
      </c>
      <c r="AF494" s="1" t="s">
        <v>9</v>
      </c>
      <c r="AG494" s="1"/>
      <c r="AH494" s="1"/>
      <c r="AI494" s="1"/>
      <c r="AJ494" s="1"/>
      <c r="AK494" s="1"/>
      <c r="AL494" s="1"/>
      <c r="AM494" s="1"/>
      <c r="AN494" s="1"/>
      <c r="AO494" s="1"/>
      <c r="AP494" s="70" t="s">
        <v>9</v>
      </c>
      <c r="AQ494" s="181" t="s">
        <v>9</v>
      </c>
      <c r="AS494" s="4" t="str">
        <f>IFERROR(VLOOKUP(Table3[[#This Row],[Station '#]], $AV$3:$AW$150,2,FALSE),"")</f>
        <v/>
      </c>
    </row>
    <row r="495" spans="1:45" x14ac:dyDescent="0.3">
      <c r="A495" s="69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 t="s">
        <v>7</v>
      </c>
      <c r="T495" s="1" t="s">
        <v>9</v>
      </c>
      <c r="U495" s="1" t="s">
        <v>7</v>
      </c>
      <c r="V495" s="1" t="s">
        <v>9</v>
      </c>
      <c r="W495" s="1"/>
      <c r="X495" s="1"/>
      <c r="Y495" s="1"/>
      <c r="Z495" s="1"/>
      <c r="AA495" s="1"/>
      <c r="AB495" s="1"/>
      <c r="AC495" s="1"/>
      <c r="AD495" s="1"/>
      <c r="AE495" s="1" t="s">
        <v>9</v>
      </c>
      <c r="AF495" s="1" t="s">
        <v>9</v>
      </c>
      <c r="AG495" s="1"/>
      <c r="AH495" s="1"/>
      <c r="AI495" s="1"/>
      <c r="AJ495" s="1"/>
      <c r="AK495" s="1"/>
      <c r="AL495" s="1"/>
      <c r="AM495" s="1"/>
      <c r="AN495" s="1"/>
      <c r="AO495" s="1"/>
      <c r="AP495" s="70" t="s">
        <v>9</v>
      </c>
      <c r="AQ495" s="181" t="s">
        <v>9</v>
      </c>
      <c r="AS495" s="4" t="str">
        <f>IFERROR(VLOOKUP(Table3[[#This Row],[Station '#]], $AV$3:$AW$150,2,FALSE),"")</f>
        <v/>
      </c>
    </row>
    <row r="496" spans="1:45" x14ac:dyDescent="0.3">
      <c r="A496" s="69" t="s">
        <v>327</v>
      </c>
      <c r="B496" s="2" t="s">
        <v>16</v>
      </c>
      <c r="C496" s="1">
        <v>467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8800</v>
      </c>
      <c r="Q496" s="2">
        <v>9000</v>
      </c>
      <c r="R496" s="1">
        <v>7700</v>
      </c>
      <c r="S496" s="1">
        <v>7400</v>
      </c>
      <c r="T496" s="1">
        <v>9400</v>
      </c>
      <c r="U496" s="1" t="s">
        <v>22</v>
      </c>
      <c r="V496" s="1">
        <v>9200</v>
      </c>
      <c r="W496" s="1">
        <v>9700</v>
      </c>
      <c r="X496" s="1">
        <v>11000</v>
      </c>
      <c r="Y496" s="1">
        <v>12000</v>
      </c>
      <c r="Z496" s="1">
        <v>9500</v>
      </c>
      <c r="AA496" s="1">
        <v>10000</v>
      </c>
      <c r="AB496" s="1">
        <v>9300</v>
      </c>
      <c r="AC496" s="1">
        <v>7800</v>
      </c>
      <c r="AD496" s="1"/>
      <c r="AE496" s="1" t="s">
        <v>9</v>
      </c>
      <c r="AF496" s="1" t="s">
        <v>9</v>
      </c>
      <c r="AG496" s="1">
        <v>7300</v>
      </c>
      <c r="AH496" s="1"/>
      <c r="AI496" s="1">
        <v>8900</v>
      </c>
      <c r="AJ496" s="1"/>
      <c r="AK496" s="1">
        <v>9400</v>
      </c>
      <c r="AL496" s="1"/>
      <c r="AM496" s="1"/>
      <c r="AN496" s="1"/>
      <c r="AO496" s="1">
        <v>9700</v>
      </c>
      <c r="AP496" s="70" t="s">
        <v>9</v>
      </c>
      <c r="AQ496" s="181">
        <v>11300</v>
      </c>
      <c r="AS496" s="4">
        <f>IFERROR(VLOOKUP(Table3[[#This Row],[Station '#]], $AV$3:$AW$150,2,FALSE),"")</f>
        <v>11300</v>
      </c>
    </row>
    <row r="497" spans="1:45" x14ac:dyDescent="0.3">
      <c r="A497" s="69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 t="s">
        <v>9</v>
      </c>
      <c r="W497" s="1"/>
      <c r="X497" s="1"/>
      <c r="Y497" s="1"/>
      <c r="Z497" s="1"/>
      <c r="AA497" s="1"/>
      <c r="AB497" s="1"/>
      <c r="AC497" s="1"/>
      <c r="AD497" s="1"/>
      <c r="AE497" s="1" t="s">
        <v>9</v>
      </c>
      <c r="AF497" s="1" t="s">
        <v>9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70" t="s">
        <v>9</v>
      </c>
      <c r="AQ497" s="181" t="s">
        <v>9</v>
      </c>
      <c r="AS497" s="4" t="str">
        <f>IFERROR(VLOOKUP(Table3[[#This Row],[Station '#]], $AV$3:$AW$150,2,FALSE),"")</f>
        <v/>
      </c>
    </row>
    <row r="498" spans="1:45" x14ac:dyDescent="0.3">
      <c r="A498" s="69" t="s">
        <v>328</v>
      </c>
      <c r="B498" s="2" t="s">
        <v>329</v>
      </c>
      <c r="C498" s="1">
        <v>54</v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>
        <v>21800</v>
      </c>
      <c r="V498" s="1">
        <v>23500</v>
      </c>
      <c r="W498" s="1">
        <v>27300</v>
      </c>
      <c r="X498" s="1">
        <v>29500</v>
      </c>
      <c r="Y498" s="1">
        <v>25100</v>
      </c>
      <c r="Z498" s="1">
        <v>27700</v>
      </c>
      <c r="AA498" s="1">
        <v>26500</v>
      </c>
      <c r="AB498" s="1">
        <v>21700</v>
      </c>
      <c r="AC498" s="1">
        <v>21700</v>
      </c>
      <c r="AD498" s="1">
        <v>20700</v>
      </c>
      <c r="AE498" s="1">
        <v>22200</v>
      </c>
      <c r="AF498" s="1">
        <v>21800</v>
      </c>
      <c r="AG498" s="1">
        <v>22800</v>
      </c>
      <c r="AH498" s="1">
        <v>24900</v>
      </c>
      <c r="AI498" s="1">
        <v>25000</v>
      </c>
      <c r="AJ498" s="1">
        <v>24400</v>
      </c>
      <c r="AK498" s="1">
        <v>23900</v>
      </c>
      <c r="AL498" s="1">
        <v>24200</v>
      </c>
      <c r="AM498" s="1">
        <v>29700</v>
      </c>
      <c r="AN498" s="1"/>
      <c r="AO498" s="1"/>
      <c r="AP498" s="70" t="s">
        <v>9</v>
      </c>
      <c r="AQ498" s="181" t="s">
        <v>9</v>
      </c>
      <c r="AS498" s="4" t="str">
        <f>IFERROR(VLOOKUP(Table3[[#This Row],[Station '#]], $AV$3:$AW$150,2,FALSE),"")</f>
        <v/>
      </c>
    </row>
    <row r="499" spans="1:45" x14ac:dyDescent="0.3">
      <c r="A499" s="69" t="s">
        <v>328</v>
      </c>
      <c r="B499" s="2" t="s">
        <v>330</v>
      </c>
      <c r="C499" s="1">
        <v>55</v>
      </c>
      <c r="D499" s="2"/>
      <c r="E499" s="2"/>
      <c r="F499" s="2"/>
      <c r="G499" s="2"/>
      <c r="H499" s="2"/>
      <c r="I499" s="2" t="s">
        <v>9</v>
      </c>
      <c r="J499" s="2" t="s">
        <v>9</v>
      </c>
      <c r="K499" s="2" t="s">
        <v>9</v>
      </c>
      <c r="L499" s="2"/>
      <c r="M499" s="2"/>
      <c r="N499" s="2"/>
      <c r="O499" s="2"/>
      <c r="P499" s="2"/>
      <c r="Q499" s="2"/>
      <c r="R499" s="1"/>
      <c r="S499" s="1" t="s">
        <v>7</v>
      </c>
      <c r="T499" s="1" t="s">
        <v>9</v>
      </c>
      <c r="U499" s="1">
        <v>21500</v>
      </c>
      <c r="V499" s="1">
        <v>23000</v>
      </c>
      <c r="W499" s="1">
        <v>26200</v>
      </c>
      <c r="X499" s="1">
        <v>23000</v>
      </c>
      <c r="Y499" s="1">
        <v>27900</v>
      </c>
      <c r="Z499" s="1">
        <v>27700</v>
      </c>
      <c r="AA499" s="1">
        <v>25800</v>
      </c>
      <c r="AB499" s="1"/>
      <c r="AC499" s="1">
        <v>26700</v>
      </c>
      <c r="AD499" s="1">
        <v>21300</v>
      </c>
      <c r="AE499" s="1">
        <v>22200</v>
      </c>
      <c r="AF499" s="1">
        <v>22600</v>
      </c>
      <c r="AG499" s="1">
        <v>23400</v>
      </c>
      <c r="AH499" s="1">
        <v>24800</v>
      </c>
      <c r="AI499" s="1">
        <v>25200</v>
      </c>
      <c r="AJ499" s="1">
        <v>25700</v>
      </c>
      <c r="AK499" s="1">
        <v>26100</v>
      </c>
      <c r="AL499" s="1">
        <v>26300</v>
      </c>
      <c r="AM499" s="1">
        <v>24700</v>
      </c>
      <c r="AN499" s="1">
        <v>26500</v>
      </c>
      <c r="AO499" s="1">
        <v>26800</v>
      </c>
      <c r="AP499" s="70">
        <v>27900</v>
      </c>
      <c r="AQ499" s="181">
        <v>27700</v>
      </c>
      <c r="AS499" s="4">
        <f>IFERROR(VLOOKUP(Table3[[#This Row],[Station '#]], $AV$3:$AW$150,2,FALSE),"")</f>
        <v>27700</v>
      </c>
    </row>
    <row r="500" spans="1:45" x14ac:dyDescent="0.3">
      <c r="A500" s="69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 t="s">
        <v>9</v>
      </c>
      <c r="W500" s="1"/>
      <c r="X500" s="1"/>
      <c r="Y500" s="1"/>
      <c r="Z500" s="1"/>
      <c r="AA500" s="1"/>
      <c r="AB500" s="1"/>
      <c r="AC500" s="1"/>
      <c r="AD500" s="1"/>
      <c r="AE500" s="1" t="s">
        <v>9</v>
      </c>
      <c r="AF500" s="1" t="s">
        <v>9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70" t="s">
        <v>9</v>
      </c>
      <c r="AQ500" s="181" t="s">
        <v>9</v>
      </c>
      <c r="AS500" s="4" t="str">
        <f>IFERROR(VLOOKUP(Table3[[#This Row],[Station '#]], $AV$3:$AW$150,2,FALSE),"")</f>
        <v/>
      </c>
    </row>
    <row r="501" spans="1:45" ht="16.5" hidden="1" customHeight="1" x14ac:dyDescent="0.3">
      <c r="A501" s="69" t="s">
        <v>331</v>
      </c>
      <c r="B501" s="2" t="s">
        <v>332</v>
      </c>
      <c r="C501" s="1">
        <v>385</v>
      </c>
      <c r="D501" s="2">
        <v>3000</v>
      </c>
      <c r="E501" s="2">
        <v>3500</v>
      </c>
      <c r="F501" s="2">
        <v>4100</v>
      </c>
      <c r="G501" s="2">
        <v>5800</v>
      </c>
      <c r="H501" s="2">
        <v>2500</v>
      </c>
      <c r="I501" s="2">
        <v>2600</v>
      </c>
      <c r="J501" s="2">
        <v>2800</v>
      </c>
      <c r="K501" s="2">
        <v>3000</v>
      </c>
      <c r="L501" s="2">
        <v>2700</v>
      </c>
      <c r="M501" s="2">
        <v>2700</v>
      </c>
      <c r="N501" s="2"/>
      <c r="O501" s="2"/>
      <c r="P501" s="2">
        <v>3100</v>
      </c>
      <c r="Q501" s="2">
        <v>2800</v>
      </c>
      <c r="R501" s="1">
        <v>3500</v>
      </c>
      <c r="S501" s="1">
        <v>4300</v>
      </c>
      <c r="T501" s="1">
        <v>4100</v>
      </c>
      <c r="U501" s="1">
        <v>4300</v>
      </c>
      <c r="V501" s="1">
        <v>4100</v>
      </c>
      <c r="W501" s="1">
        <v>4200</v>
      </c>
      <c r="X501" s="1">
        <v>4400</v>
      </c>
      <c r="Y501" s="1">
        <v>4600</v>
      </c>
      <c r="Z501" s="1">
        <v>5400</v>
      </c>
      <c r="AA501" s="1">
        <v>3300</v>
      </c>
      <c r="AB501" s="1">
        <v>4600</v>
      </c>
      <c r="AC501" s="1">
        <v>4600</v>
      </c>
      <c r="AD501" s="1"/>
      <c r="AE501" s="1" t="s">
        <v>9</v>
      </c>
      <c r="AF501" s="1" t="s">
        <v>9</v>
      </c>
      <c r="AG501" s="1"/>
      <c r="AH501" s="1"/>
      <c r="AI501" s="1"/>
      <c r="AJ501" s="1"/>
      <c r="AK501" s="1"/>
      <c r="AL501" s="1"/>
      <c r="AM501" s="1"/>
      <c r="AN501" s="1"/>
      <c r="AO501" s="1"/>
      <c r="AP501" s="70" t="s">
        <v>9</v>
      </c>
      <c r="AQ501" s="181" t="s">
        <v>9</v>
      </c>
      <c r="AS501" s="4" t="str">
        <f>IFERROR(VLOOKUP(Table3[[#This Row],[Station '#]], $AV$3:$AW$150,2,FALSE),"")</f>
        <v/>
      </c>
    </row>
    <row r="502" spans="1:45" ht="16.5" hidden="1" customHeight="1" x14ac:dyDescent="0.3">
      <c r="A502" s="69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 t="s">
        <v>7</v>
      </c>
      <c r="T502" s="1" t="s">
        <v>9</v>
      </c>
      <c r="U502" s="1" t="s">
        <v>7</v>
      </c>
      <c r="V502" s="1" t="s">
        <v>9</v>
      </c>
      <c r="W502" s="1"/>
      <c r="X502" s="1"/>
      <c r="Y502" s="1"/>
      <c r="Z502" s="1"/>
      <c r="AA502" s="1"/>
      <c r="AB502" s="1"/>
      <c r="AC502" s="1"/>
      <c r="AD502" s="1"/>
      <c r="AE502" s="1" t="s">
        <v>9</v>
      </c>
      <c r="AF502" s="1" t="s">
        <v>9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70" t="s">
        <v>9</v>
      </c>
      <c r="AQ502" s="181" t="s">
        <v>9</v>
      </c>
      <c r="AS502" s="4" t="str">
        <f>IFERROR(VLOOKUP(Table3[[#This Row],[Station '#]], $AV$3:$AW$150,2,FALSE),"")</f>
        <v/>
      </c>
    </row>
    <row r="503" spans="1:45" ht="16.5" customHeight="1" x14ac:dyDescent="0.3">
      <c r="A503" s="69" t="s">
        <v>333</v>
      </c>
      <c r="B503" s="2" t="s">
        <v>334</v>
      </c>
      <c r="C503" s="1">
        <v>478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100</v>
      </c>
      <c r="Q503" s="2">
        <v>100</v>
      </c>
      <c r="R503" s="1">
        <v>100</v>
      </c>
      <c r="S503" s="1">
        <v>100</v>
      </c>
      <c r="T503" s="1">
        <v>400</v>
      </c>
      <c r="U503" s="1">
        <v>500</v>
      </c>
      <c r="V503" s="1">
        <v>600</v>
      </c>
      <c r="W503" s="1">
        <v>700</v>
      </c>
      <c r="X503" s="1"/>
      <c r="Y503" s="1">
        <v>1700</v>
      </c>
      <c r="Z503" s="1">
        <v>1600</v>
      </c>
      <c r="AA503" s="1">
        <v>1200</v>
      </c>
      <c r="AB503" s="1">
        <v>1000</v>
      </c>
      <c r="AC503" s="1">
        <v>1200</v>
      </c>
      <c r="AD503" s="1"/>
      <c r="AE503" s="1" t="s">
        <v>9</v>
      </c>
      <c r="AF503" s="1" t="s">
        <v>9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70">
        <v>2800</v>
      </c>
      <c r="AQ503" s="181" t="s">
        <v>9</v>
      </c>
      <c r="AS503" s="4" t="str">
        <f>IFERROR(VLOOKUP(Table3[[#This Row],[Station '#]], $AV$3:$AW$150,2,FALSE),"")</f>
        <v/>
      </c>
    </row>
    <row r="504" spans="1:45" ht="16.5" customHeight="1" x14ac:dyDescent="0.3">
      <c r="A504" s="69"/>
      <c r="B504" s="2"/>
      <c r="C504" s="1"/>
      <c r="D504" s="2"/>
      <c r="E504" s="2"/>
      <c r="F504" s="2"/>
      <c r="G504" s="2"/>
      <c r="H504" s="2"/>
      <c r="I504" s="2" t="s">
        <v>9</v>
      </c>
      <c r="J504" s="2" t="s">
        <v>9</v>
      </c>
      <c r="K504" s="2" t="s">
        <v>9</v>
      </c>
      <c r="L504" s="2"/>
      <c r="M504" s="2"/>
      <c r="N504" s="2"/>
      <c r="O504" s="2"/>
      <c r="P504" s="2"/>
      <c r="Q504" s="2"/>
      <c r="R504" s="1"/>
      <c r="S504" s="1" t="s">
        <v>7</v>
      </c>
      <c r="T504" s="1" t="s">
        <v>9</v>
      </c>
      <c r="U504" s="1" t="s">
        <v>7</v>
      </c>
      <c r="V504" s="1" t="s">
        <v>9</v>
      </c>
      <c r="W504" s="1"/>
      <c r="X504" s="1"/>
      <c r="Y504" s="1"/>
      <c r="Z504" s="1"/>
      <c r="AA504" s="1"/>
      <c r="AB504" s="1"/>
      <c r="AC504" s="1"/>
      <c r="AD504" s="1"/>
      <c r="AE504" s="1" t="s">
        <v>9</v>
      </c>
      <c r="AF504" s="1" t="s">
        <v>9</v>
      </c>
      <c r="AG504" s="1"/>
      <c r="AH504" s="1"/>
      <c r="AI504" s="1"/>
      <c r="AJ504" s="1"/>
      <c r="AK504" s="1"/>
      <c r="AL504" s="1"/>
      <c r="AM504" s="1"/>
      <c r="AN504" s="1"/>
      <c r="AO504" s="1"/>
      <c r="AP504" s="70" t="s">
        <v>9</v>
      </c>
      <c r="AQ504" s="181" t="s">
        <v>9</v>
      </c>
      <c r="AS504" s="4" t="str">
        <f>IFERROR(VLOOKUP(Table3[[#This Row],[Station '#]], $AV$3:$AW$150,2,FALSE),"")</f>
        <v/>
      </c>
    </row>
    <row r="505" spans="1:45" ht="16.5" hidden="1" customHeight="1" x14ac:dyDescent="0.3">
      <c r="A505" s="69" t="s">
        <v>335</v>
      </c>
      <c r="B505" s="2" t="s">
        <v>336</v>
      </c>
      <c r="C505" s="1">
        <v>605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>
        <v>4600</v>
      </c>
      <c r="T505" s="1">
        <v>4700</v>
      </c>
      <c r="U505" s="1">
        <v>4700</v>
      </c>
      <c r="V505" s="1">
        <v>4900</v>
      </c>
      <c r="W505" s="1">
        <v>5500</v>
      </c>
      <c r="X505" s="1">
        <v>5600</v>
      </c>
      <c r="Y505" s="1">
        <v>5600</v>
      </c>
      <c r="Z505" s="1">
        <v>6800</v>
      </c>
      <c r="AA505" s="1">
        <v>5500</v>
      </c>
      <c r="AB505" s="1">
        <v>4900</v>
      </c>
      <c r="AC505" s="1"/>
      <c r="AD505" s="1"/>
      <c r="AE505" s="1" t="s">
        <v>9</v>
      </c>
      <c r="AF505" s="1" t="s">
        <v>9</v>
      </c>
      <c r="AG505" s="1"/>
      <c r="AH505" s="1"/>
      <c r="AI505" s="1"/>
      <c r="AJ505" s="1"/>
      <c r="AK505" s="1"/>
      <c r="AL505" s="1"/>
      <c r="AM505" s="1"/>
      <c r="AN505" s="1"/>
      <c r="AO505" s="1"/>
      <c r="AP505" s="70" t="s">
        <v>9</v>
      </c>
      <c r="AQ505" s="181" t="s">
        <v>9</v>
      </c>
      <c r="AS505" s="4" t="str">
        <f>IFERROR(VLOOKUP(Table3[[#This Row],[Station '#]], $AV$3:$AW$150,2,FALSE),"")</f>
        <v/>
      </c>
    </row>
    <row r="506" spans="1:45" ht="16.5" hidden="1" customHeight="1" x14ac:dyDescent="0.3">
      <c r="A506" s="69" t="s">
        <v>335</v>
      </c>
      <c r="B506" s="2" t="s">
        <v>244</v>
      </c>
      <c r="C506" s="1">
        <v>606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>
        <v>7800</v>
      </c>
      <c r="T506" s="1">
        <v>8300</v>
      </c>
      <c r="U506" s="1">
        <v>8900</v>
      </c>
      <c r="V506" s="1">
        <v>9400</v>
      </c>
      <c r="W506" s="1">
        <v>9100</v>
      </c>
      <c r="X506" s="1">
        <v>8100</v>
      </c>
      <c r="Y506" s="1" t="s">
        <v>8</v>
      </c>
      <c r="Z506" s="1">
        <v>10100</v>
      </c>
      <c r="AA506" s="1">
        <v>9000</v>
      </c>
      <c r="AB506" s="1">
        <v>8100</v>
      </c>
      <c r="AC506" s="1"/>
      <c r="AD506" s="1"/>
      <c r="AE506" s="1" t="s">
        <v>9</v>
      </c>
      <c r="AF506" s="1" t="s">
        <v>9</v>
      </c>
      <c r="AG506" s="1"/>
      <c r="AH506" s="1"/>
      <c r="AI506" s="1"/>
      <c r="AJ506" s="1"/>
      <c r="AK506" s="1"/>
      <c r="AL506" s="1"/>
      <c r="AM506" s="1"/>
      <c r="AN506" s="1"/>
      <c r="AO506" s="1"/>
      <c r="AP506" s="70" t="s">
        <v>9</v>
      </c>
      <c r="AQ506" s="181" t="s">
        <v>9</v>
      </c>
      <c r="AS506" s="4" t="str">
        <f>IFERROR(VLOOKUP(Table3[[#This Row],[Station '#]], $AV$3:$AW$150,2,FALSE),"")</f>
        <v/>
      </c>
    </row>
    <row r="507" spans="1:45" ht="16.5" hidden="1" customHeight="1" x14ac:dyDescent="0.3">
      <c r="A507" s="69" t="s">
        <v>335</v>
      </c>
      <c r="B507" s="2" t="s">
        <v>145</v>
      </c>
      <c r="C507" s="1">
        <v>607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1"/>
      <c r="S507" s="1">
        <v>1100</v>
      </c>
      <c r="T507" s="1">
        <v>800</v>
      </c>
      <c r="U507" s="1">
        <v>1000</v>
      </c>
      <c r="V507" s="1">
        <v>900</v>
      </c>
      <c r="W507" s="1">
        <v>1000</v>
      </c>
      <c r="X507" s="1">
        <v>1500</v>
      </c>
      <c r="Y507" s="1">
        <v>2600</v>
      </c>
      <c r="Z507" s="1">
        <v>6600</v>
      </c>
      <c r="AA507" s="1">
        <v>6000</v>
      </c>
      <c r="AB507" s="1">
        <v>5400</v>
      </c>
      <c r="AC507" s="1"/>
      <c r="AD507" s="1"/>
      <c r="AE507" s="1" t="s">
        <v>9</v>
      </c>
      <c r="AF507" s="1" t="s">
        <v>9</v>
      </c>
      <c r="AG507" s="1"/>
      <c r="AH507" s="1"/>
      <c r="AI507" s="1"/>
      <c r="AJ507" s="1"/>
      <c r="AK507" s="1"/>
      <c r="AL507" s="1"/>
      <c r="AM507" s="1"/>
      <c r="AN507" s="1"/>
      <c r="AO507" s="1"/>
      <c r="AP507" s="70" t="s">
        <v>9</v>
      </c>
      <c r="AQ507" s="181" t="s">
        <v>9</v>
      </c>
      <c r="AS507" s="4" t="str">
        <f>IFERROR(VLOOKUP(Table3[[#This Row],[Station '#]], $AV$3:$AW$150,2,FALSE),"")</f>
        <v/>
      </c>
    </row>
    <row r="508" spans="1:45" hidden="1" x14ac:dyDescent="0.3">
      <c r="A508" s="69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 t="s">
        <v>9</v>
      </c>
      <c r="AF508" s="1" t="s">
        <v>9</v>
      </c>
      <c r="AG508" s="1"/>
      <c r="AH508" s="1"/>
      <c r="AI508" s="1"/>
      <c r="AJ508" s="1"/>
      <c r="AK508" s="1"/>
      <c r="AL508" s="1"/>
      <c r="AM508" s="1"/>
      <c r="AN508" s="1"/>
      <c r="AO508" s="1"/>
      <c r="AP508" s="70" t="s">
        <v>9</v>
      </c>
      <c r="AQ508" s="181" t="s">
        <v>9</v>
      </c>
      <c r="AS508" s="4" t="str">
        <f>IFERROR(VLOOKUP(Table3[[#This Row],[Station '#]], $AV$3:$AW$150,2,FALSE),"")</f>
        <v/>
      </c>
    </row>
    <row r="509" spans="1:45" hidden="1" x14ac:dyDescent="0.3">
      <c r="A509" s="69" t="s">
        <v>437</v>
      </c>
      <c r="B509" s="2" t="s">
        <v>16</v>
      </c>
      <c r="C509" s="1">
        <v>386</v>
      </c>
      <c r="D509" s="2">
        <v>5000</v>
      </c>
      <c r="E509" s="2">
        <v>7300</v>
      </c>
      <c r="F509" s="2">
        <v>8600</v>
      </c>
      <c r="G509" s="2">
        <v>14600</v>
      </c>
      <c r="H509" s="2">
        <v>15700</v>
      </c>
      <c r="I509" s="2">
        <v>15100</v>
      </c>
      <c r="J509" s="2">
        <v>17400</v>
      </c>
      <c r="K509" s="2">
        <v>17700</v>
      </c>
      <c r="L509" s="2">
        <v>22900</v>
      </c>
      <c r="M509" s="2">
        <v>17800</v>
      </c>
      <c r="N509" s="2">
        <v>19600</v>
      </c>
      <c r="O509" s="2">
        <v>24600</v>
      </c>
      <c r="P509" s="2">
        <v>26900</v>
      </c>
      <c r="Q509" s="2">
        <v>26700</v>
      </c>
      <c r="R509" s="1">
        <v>29800</v>
      </c>
      <c r="S509" s="1">
        <v>30300</v>
      </c>
      <c r="T509" s="1">
        <v>33800</v>
      </c>
      <c r="U509" s="1">
        <v>33100</v>
      </c>
      <c r="V509" s="1">
        <v>35400</v>
      </c>
      <c r="W509" s="1">
        <v>36900</v>
      </c>
      <c r="X509" s="1">
        <v>35200</v>
      </c>
      <c r="Y509" s="1">
        <v>33600</v>
      </c>
      <c r="Z509" s="1">
        <v>31800</v>
      </c>
      <c r="AA509" s="1">
        <v>29200</v>
      </c>
      <c r="AB509" s="1">
        <v>29400</v>
      </c>
      <c r="AC509" s="1">
        <v>28300</v>
      </c>
      <c r="AD509" s="1"/>
      <c r="AE509" s="1" t="s">
        <v>9</v>
      </c>
      <c r="AF509" s="1">
        <v>29300</v>
      </c>
      <c r="AG509" s="1"/>
      <c r="AH509" s="1"/>
      <c r="AI509" s="1"/>
      <c r="AJ509" s="1"/>
      <c r="AK509" s="1"/>
      <c r="AL509" s="1"/>
      <c r="AM509" s="1"/>
      <c r="AN509" s="1"/>
      <c r="AO509" s="1"/>
      <c r="AP509" s="70" t="s">
        <v>9</v>
      </c>
      <c r="AQ509" s="181" t="s">
        <v>9</v>
      </c>
      <c r="AS509" s="4" t="str">
        <f>IFERROR(VLOOKUP(Table3[[#This Row],[Station '#]], $AV$3:$AW$150,2,FALSE),"")</f>
        <v/>
      </c>
    </row>
    <row r="510" spans="1:45" x14ac:dyDescent="0.3">
      <c r="A510" s="69" t="s">
        <v>437</v>
      </c>
      <c r="B510" s="2" t="s">
        <v>94</v>
      </c>
      <c r="C510" s="1">
        <v>387</v>
      </c>
      <c r="D510" s="2"/>
      <c r="E510" s="2"/>
      <c r="F510" s="2"/>
      <c r="G510" s="2"/>
      <c r="H510" s="2"/>
      <c r="I510" s="2">
        <v>9600</v>
      </c>
      <c r="J510" s="2">
        <v>10200</v>
      </c>
      <c r="K510" s="2">
        <v>10100</v>
      </c>
      <c r="L510" s="2">
        <v>11500</v>
      </c>
      <c r="M510" s="2">
        <v>9300</v>
      </c>
      <c r="N510" s="2">
        <v>10800</v>
      </c>
      <c r="O510" s="2">
        <v>11700</v>
      </c>
      <c r="P510" s="2">
        <v>14000</v>
      </c>
      <c r="Q510" s="2">
        <v>14600</v>
      </c>
      <c r="R510" s="1">
        <v>16100</v>
      </c>
      <c r="S510" s="1">
        <v>17800</v>
      </c>
      <c r="T510" s="1">
        <v>19700</v>
      </c>
      <c r="U510" s="1">
        <v>20300</v>
      </c>
      <c r="V510" s="1">
        <v>23600</v>
      </c>
      <c r="W510" s="1">
        <v>25400</v>
      </c>
      <c r="X510" s="1">
        <v>26400</v>
      </c>
      <c r="Y510" s="1">
        <v>23600</v>
      </c>
      <c r="Z510" s="1">
        <v>25200</v>
      </c>
      <c r="AA510" s="1">
        <v>22900</v>
      </c>
      <c r="AB510" s="1">
        <v>21600</v>
      </c>
      <c r="AC510" s="1">
        <v>23400</v>
      </c>
      <c r="AD510" s="1"/>
      <c r="AE510" s="1" t="s">
        <v>9</v>
      </c>
      <c r="AF510" s="1">
        <v>26900</v>
      </c>
      <c r="AG510" s="1">
        <v>26700</v>
      </c>
      <c r="AH510" s="1"/>
      <c r="AI510" s="1">
        <v>30600</v>
      </c>
      <c r="AJ510" s="1"/>
      <c r="AK510" s="1">
        <v>32700</v>
      </c>
      <c r="AL510" s="1"/>
      <c r="AM510" s="1">
        <v>29600</v>
      </c>
      <c r="AN510" s="1"/>
      <c r="AO510" s="1">
        <v>32500</v>
      </c>
      <c r="AP510" s="70" t="s">
        <v>9</v>
      </c>
      <c r="AQ510" s="181">
        <v>36200</v>
      </c>
      <c r="AS510" s="4">
        <f>IFERROR(VLOOKUP(Table3[[#This Row],[Station '#]], $AV$3:$AW$150,2,FALSE),"")</f>
        <v>36200</v>
      </c>
    </row>
    <row r="511" spans="1:45" x14ac:dyDescent="0.3">
      <c r="A511" s="69" t="s">
        <v>437</v>
      </c>
      <c r="B511" s="2" t="s">
        <v>237</v>
      </c>
      <c r="C511" s="1">
        <v>388</v>
      </c>
      <c r="D511" s="2">
        <v>3800</v>
      </c>
      <c r="E511" s="2">
        <v>4400</v>
      </c>
      <c r="F511" s="2">
        <v>6900</v>
      </c>
      <c r="G511" s="2">
        <v>6200</v>
      </c>
      <c r="H511" s="2">
        <v>6400</v>
      </c>
      <c r="I511" s="2">
        <v>7000</v>
      </c>
      <c r="J511" s="2">
        <v>6800</v>
      </c>
      <c r="K511" s="2">
        <v>6500</v>
      </c>
      <c r="L511" s="2">
        <v>8800</v>
      </c>
      <c r="M511" s="2">
        <v>7900</v>
      </c>
      <c r="N511" s="2">
        <v>9900</v>
      </c>
      <c r="O511" s="2">
        <v>9800</v>
      </c>
      <c r="P511" s="2">
        <v>10000</v>
      </c>
      <c r="Q511" s="2">
        <v>9800</v>
      </c>
      <c r="R511" s="1">
        <v>11900</v>
      </c>
      <c r="S511" s="1">
        <v>11100</v>
      </c>
      <c r="T511" s="1">
        <v>13000</v>
      </c>
      <c r="U511" s="1">
        <v>14600</v>
      </c>
      <c r="V511" s="1">
        <v>15200</v>
      </c>
      <c r="W511" s="1">
        <v>19900</v>
      </c>
      <c r="X511" s="1">
        <v>19800</v>
      </c>
      <c r="Y511" s="1">
        <v>19200</v>
      </c>
      <c r="Z511" s="1">
        <v>20100</v>
      </c>
      <c r="AA511" s="1">
        <v>16200</v>
      </c>
      <c r="AB511" s="1">
        <v>17800</v>
      </c>
      <c r="AC511" s="1">
        <v>17900</v>
      </c>
      <c r="AD511" s="1">
        <v>13500</v>
      </c>
      <c r="AE511" s="1" t="s">
        <v>9</v>
      </c>
      <c r="AF511" s="1">
        <v>15400</v>
      </c>
      <c r="AG511" s="1">
        <v>17000</v>
      </c>
      <c r="AH511" s="1">
        <v>18200</v>
      </c>
      <c r="AI511" s="1">
        <v>20200</v>
      </c>
      <c r="AJ511" s="1">
        <v>20500</v>
      </c>
      <c r="AK511" s="1">
        <v>21900</v>
      </c>
      <c r="AL511" s="1">
        <v>23300</v>
      </c>
      <c r="AM511" s="1">
        <v>19400</v>
      </c>
      <c r="AN511" s="1"/>
      <c r="AO511" s="1">
        <v>23500</v>
      </c>
      <c r="AP511" s="70" t="s">
        <v>9</v>
      </c>
      <c r="AQ511" s="181">
        <v>23100</v>
      </c>
      <c r="AS511" s="4">
        <f>IFERROR(VLOOKUP(Table3[[#This Row],[Station '#]], $AV$3:$AW$150,2,FALSE),"")</f>
        <v>23100</v>
      </c>
    </row>
    <row r="512" spans="1:45" x14ac:dyDescent="0.3">
      <c r="A512" s="69" t="s">
        <v>437</v>
      </c>
      <c r="B512" s="2" t="s">
        <v>240</v>
      </c>
      <c r="C512" s="1">
        <v>18</v>
      </c>
      <c r="D512" s="2"/>
      <c r="E512" s="2"/>
      <c r="F512" s="2"/>
      <c r="G512" s="2"/>
      <c r="H512" s="2"/>
      <c r="I512" s="2" t="s">
        <v>9</v>
      </c>
      <c r="J512" s="2" t="s">
        <v>9</v>
      </c>
      <c r="K512" s="2" t="s">
        <v>9</v>
      </c>
      <c r="L512" s="2">
        <v>6800</v>
      </c>
      <c r="M512" s="2">
        <v>7800</v>
      </c>
      <c r="N512" s="2" t="s">
        <v>337</v>
      </c>
      <c r="O512" s="2">
        <v>8300</v>
      </c>
      <c r="P512" s="2">
        <v>8500</v>
      </c>
      <c r="Q512" s="2">
        <v>8300</v>
      </c>
      <c r="R512" s="1">
        <v>9100</v>
      </c>
      <c r="S512" s="1">
        <v>9900</v>
      </c>
      <c r="T512" s="1">
        <v>10400</v>
      </c>
      <c r="U512" s="1">
        <v>10000</v>
      </c>
      <c r="V512" s="1">
        <v>11000</v>
      </c>
      <c r="W512" s="1">
        <v>13900</v>
      </c>
      <c r="X512" s="1">
        <v>15500</v>
      </c>
      <c r="Y512" s="1">
        <v>15700</v>
      </c>
      <c r="Z512" s="1">
        <v>16000</v>
      </c>
      <c r="AA512" s="1">
        <v>14000</v>
      </c>
      <c r="AB512" s="1">
        <v>13400</v>
      </c>
      <c r="AC512" s="1">
        <v>13500</v>
      </c>
      <c r="AD512" s="1">
        <v>11800</v>
      </c>
      <c r="AE512" s="1">
        <v>11500</v>
      </c>
      <c r="AF512" s="1">
        <v>14000</v>
      </c>
      <c r="AG512" s="1">
        <v>15200</v>
      </c>
      <c r="AH512" s="1">
        <v>18000</v>
      </c>
      <c r="AI512" s="1">
        <v>17800</v>
      </c>
      <c r="AJ512" s="1">
        <v>18300</v>
      </c>
      <c r="AK512" s="1">
        <v>19300</v>
      </c>
      <c r="AL512" s="1">
        <v>19900</v>
      </c>
      <c r="AM512" s="1">
        <v>17600</v>
      </c>
      <c r="AN512" s="1">
        <v>20200</v>
      </c>
      <c r="AO512" s="1">
        <v>20700</v>
      </c>
      <c r="AP512" s="70">
        <v>20700</v>
      </c>
      <c r="AQ512" s="181">
        <v>20300</v>
      </c>
      <c r="AS512" s="4">
        <f>IFERROR(VLOOKUP(Table3[[#This Row],[Station '#]], $AV$3:$AW$150,2,FALSE),"")</f>
        <v>20300</v>
      </c>
    </row>
    <row r="513" spans="1:45" x14ac:dyDescent="0.3">
      <c r="A513" s="69"/>
      <c r="B513" s="2"/>
      <c r="C513" s="1"/>
      <c r="D513" s="2"/>
      <c r="E513" s="2"/>
      <c r="F513" s="2"/>
      <c r="G513" s="2"/>
      <c r="H513" s="2"/>
      <c r="I513" s="2" t="s">
        <v>9</v>
      </c>
      <c r="J513" s="2" t="s">
        <v>9</v>
      </c>
      <c r="K513" s="2" t="s">
        <v>9</v>
      </c>
      <c r="L513" s="2"/>
      <c r="M513" s="2"/>
      <c r="N513" s="2"/>
      <c r="O513" s="2"/>
      <c r="P513" s="2"/>
      <c r="Q513" s="2"/>
      <c r="R513" s="1"/>
      <c r="S513" s="1" t="s">
        <v>7</v>
      </c>
      <c r="T513" s="1" t="s">
        <v>9</v>
      </c>
      <c r="U513" s="1" t="s">
        <v>7</v>
      </c>
      <c r="V513" s="1" t="s">
        <v>9</v>
      </c>
      <c r="W513" s="1"/>
      <c r="X513" s="1"/>
      <c r="Y513" s="1"/>
      <c r="Z513" s="1"/>
      <c r="AA513" s="1"/>
      <c r="AB513" s="1"/>
      <c r="AC513" s="1"/>
      <c r="AD513" s="1"/>
      <c r="AE513" s="1" t="s">
        <v>9</v>
      </c>
      <c r="AF513" s="1" t="s">
        <v>9</v>
      </c>
      <c r="AG513" s="1"/>
      <c r="AH513" s="1"/>
      <c r="AI513" s="1"/>
      <c r="AJ513" s="1"/>
      <c r="AK513" s="1"/>
      <c r="AL513" s="1"/>
      <c r="AM513" s="1"/>
      <c r="AN513" s="1"/>
      <c r="AO513" s="1"/>
      <c r="AP513" s="70" t="s">
        <v>9</v>
      </c>
      <c r="AQ513" s="181" t="s">
        <v>9</v>
      </c>
      <c r="AS513" s="4" t="str">
        <f>IFERROR(VLOOKUP(Table3[[#This Row],[Station '#]], $AV$3:$AW$150,2,FALSE),"")</f>
        <v/>
      </c>
    </row>
    <row r="514" spans="1:45" ht="15" customHeight="1" x14ac:dyDescent="0.3">
      <c r="A514" s="69" t="s">
        <v>338</v>
      </c>
      <c r="B514" s="2" t="s">
        <v>172</v>
      </c>
      <c r="C514" s="1">
        <v>389</v>
      </c>
      <c r="D514" s="2">
        <v>5700</v>
      </c>
      <c r="E514" s="2">
        <v>4700</v>
      </c>
      <c r="F514" s="2">
        <v>5500</v>
      </c>
      <c r="G514" s="2">
        <v>5600</v>
      </c>
      <c r="H514" s="2">
        <v>5700</v>
      </c>
      <c r="I514" s="2">
        <v>6100</v>
      </c>
      <c r="J514" s="2">
        <v>5900</v>
      </c>
      <c r="K514" s="2">
        <v>5800</v>
      </c>
      <c r="L514" s="2">
        <v>5900</v>
      </c>
      <c r="M514" s="2">
        <v>5800</v>
      </c>
      <c r="N514" s="2">
        <v>5900</v>
      </c>
      <c r="O514" s="2">
        <v>6000</v>
      </c>
      <c r="P514" s="2">
        <v>5800</v>
      </c>
      <c r="Q514" s="2">
        <v>6400</v>
      </c>
      <c r="R514" s="1">
        <v>5700</v>
      </c>
      <c r="S514" s="1">
        <v>5700</v>
      </c>
      <c r="T514" s="1">
        <v>5600</v>
      </c>
      <c r="U514" s="1">
        <v>6300</v>
      </c>
      <c r="V514" s="1">
        <v>6400</v>
      </c>
      <c r="W514" s="1">
        <v>6200</v>
      </c>
      <c r="X514" s="1">
        <v>6700</v>
      </c>
      <c r="Y514" s="1">
        <v>6500</v>
      </c>
      <c r="Z514" s="1">
        <v>6500</v>
      </c>
      <c r="AA514" s="1">
        <v>6100</v>
      </c>
      <c r="AB514" s="1">
        <v>6200</v>
      </c>
      <c r="AC514" s="1">
        <v>6400</v>
      </c>
      <c r="AD514" s="1">
        <v>6500</v>
      </c>
      <c r="AE514" s="1" t="s">
        <v>9</v>
      </c>
      <c r="AF514" s="1">
        <v>6600</v>
      </c>
      <c r="AG514" s="1"/>
      <c r="AH514" s="1">
        <v>7600</v>
      </c>
      <c r="AI514" s="1"/>
      <c r="AJ514" s="1">
        <v>7600</v>
      </c>
      <c r="AK514" s="1"/>
      <c r="AL514" s="1"/>
      <c r="AM514" s="1"/>
      <c r="AN514" s="1"/>
      <c r="AO514" s="1"/>
      <c r="AP514" s="70">
        <v>9600</v>
      </c>
      <c r="AQ514" s="181" t="s">
        <v>9</v>
      </c>
      <c r="AS514" s="4" t="str">
        <f>IFERROR(VLOOKUP(Table3[[#This Row],[Station '#]], $AV$3:$AW$150,2,FALSE),"")</f>
        <v/>
      </c>
    </row>
    <row r="515" spans="1:45" ht="16.5" customHeight="1" x14ac:dyDescent="0.3">
      <c r="A515" s="69"/>
      <c r="B515" s="2"/>
      <c r="C515" s="1"/>
      <c r="D515" s="2"/>
      <c r="E515" s="2"/>
      <c r="F515" s="2"/>
      <c r="G515" s="2"/>
      <c r="H515" s="2"/>
      <c r="I515" s="2" t="s">
        <v>9</v>
      </c>
      <c r="J515" s="2" t="s">
        <v>9</v>
      </c>
      <c r="K515" s="2" t="s">
        <v>9</v>
      </c>
      <c r="L515" s="2"/>
      <c r="M515" s="2"/>
      <c r="N515" s="2"/>
      <c r="O515" s="2"/>
      <c r="P515" s="2"/>
      <c r="Q515" s="2"/>
      <c r="R515" s="1"/>
      <c r="S515" s="1" t="s">
        <v>7</v>
      </c>
      <c r="T515" s="1" t="s">
        <v>9</v>
      </c>
      <c r="U515" s="1" t="s">
        <v>7</v>
      </c>
      <c r="V515" s="1" t="s">
        <v>9</v>
      </c>
      <c r="W515" s="1"/>
      <c r="X515" s="1"/>
      <c r="Y515" s="1"/>
      <c r="Z515" s="1"/>
      <c r="AA515" s="1"/>
      <c r="AB515" s="1"/>
      <c r="AC515" s="1"/>
      <c r="AD515" s="1"/>
      <c r="AE515" s="1" t="s">
        <v>9</v>
      </c>
      <c r="AF515" s="1" t="s">
        <v>9</v>
      </c>
      <c r="AG515" s="1"/>
      <c r="AH515" s="1"/>
      <c r="AI515" s="1"/>
      <c r="AJ515" s="1"/>
      <c r="AK515" s="1"/>
      <c r="AL515" s="1"/>
      <c r="AM515" s="1"/>
      <c r="AN515" s="1"/>
      <c r="AO515" s="1"/>
      <c r="AP515" s="70" t="s">
        <v>9</v>
      </c>
      <c r="AQ515" s="181" t="s">
        <v>9</v>
      </c>
      <c r="AS515" s="4" t="str">
        <f>IFERROR(VLOOKUP(Table3[[#This Row],[Station '#]], $AV$3:$AW$150,2,FALSE),"")</f>
        <v/>
      </c>
    </row>
    <row r="516" spans="1:45" ht="12" hidden="1" customHeight="1" x14ac:dyDescent="0.3">
      <c r="A516" s="69" t="s">
        <v>339</v>
      </c>
      <c r="B516" s="2" t="s">
        <v>340</v>
      </c>
      <c r="C516" s="1">
        <v>390</v>
      </c>
      <c r="D516" s="2"/>
      <c r="E516" s="2"/>
      <c r="F516" s="2"/>
      <c r="G516" s="2"/>
      <c r="H516" s="2"/>
      <c r="I516" s="2">
        <v>6900</v>
      </c>
      <c r="J516" s="2">
        <v>7000</v>
      </c>
      <c r="K516" s="2">
        <v>7900</v>
      </c>
      <c r="L516" s="2">
        <v>9800</v>
      </c>
      <c r="M516" s="2">
        <v>8500</v>
      </c>
      <c r="N516" s="2">
        <v>9700</v>
      </c>
      <c r="O516" s="2">
        <v>10100</v>
      </c>
      <c r="P516" s="2">
        <v>9800</v>
      </c>
      <c r="Q516" s="2">
        <v>9900</v>
      </c>
      <c r="R516" s="1">
        <v>9800</v>
      </c>
      <c r="S516" s="1">
        <v>9700</v>
      </c>
      <c r="T516" s="1">
        <v>9600</v>
      </c>
      <c r="U516" s="1">
        <v>9800</v>
      </c>
      <c r="V516" s="1">
        <v>10200</v>
      </c>
      <c r="W516" s="1">
        <v>11600</v>
      </c>
      <c r="X516" s="1">
        <v>11400</v>
      </c>
      <c r="Y516" s="1">
        <v>10100</v>
      </c>
      <c r="Z516" s="1">
        <v>9500</v>
      </c>
      <c r="AA516" s="1">
        <v>9100</v>
      </c>
      <c r="AB516" s="1">
        <v>9500</v>
      </c>
      <c r="AC516" s="1">
        <v>10900</v>
      </c>
      <c r="AD516" s="1"/>
      <c r="AE516" s="1" t="s">
        <v>9</v>
      </c>
      <c r="AF516" s="1" t="s">
        <v>9</v>
      </c>
      <c r="AG516" s="1"/>
      <c r="AH516" s="1"/>
      <c r="AI516" s="1"/>
      <c r="AJ516" s="1"/>
      <c r="AK516" s="1"/>
      <c r="AL516" s="1"/>
      <c r="AM516" s="1"/>
      <c r="AN516" s="1"/>
      <c r="AO516" s="1"/>
      <c r="AP516" s="70" t="s">
        <v>9</v>
      </c>
      <c r="AQ516" s="181" t="s">
        <v>9</v>
      </c>
      <c r="AS516" s="4" t="str">
        <f>IFERROR(VLOOKUP(Table3[[#This Row],[Station '#]], $AV$3:$AW$150,2,FALSE),"")</f>
        <v/>
      </c>
    </row>
    <row r="517" spans="1:45" ht="16.5" hidden="1" customHeight="1" x14ac:dyDescent="0.3">
      <c r="A517" s="69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 t="s">
        <v>9</v>
      </c>
      <c r="AF517" s="1" t="s">
        <v>9</v>
      </c>
      <c r="AG517" s="1"/>
      <c r="AH517" s="1"/>
      <c r="AI517" s="1"/>
      <c r="AJ517" s="1"/>
      <c r="AK517" s="1"/>
      <c r="AL517" s="1"/>
      <c r="AM517" s="1"/>
      <c r="AN517" s="1"/>
      <c r="AO517" s="1"/>
      <c r="AP517" s="70" t="s">
        <v>9</v>
      </c>
      <c r="AQ517" s="181" t="s">
        <v>9</v>
      </c>
      <c r="AS517" s="4" t="str">
        <f>IFERROR(VLOOKUP(Table3[[#This Row],[Station '#]], $AV$3:$AW$150,2,FALSE),"")</f>
        <v/>
      </c>
    </row>
    <row r="518" spans="1:45" ht="16.5" hidden="1" customHeight="1" x14ac:dyDescent="0.3">
      <c r="A518" s="69" t="s">
        <v>341</v>
      </c>
      <c r="B518" s="2" t="s">
        <v>145</v>
      </c>
      <c r="C518" s="1">
        <v>623</v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1"/>
      <c r="S518" s="1">
        <v>7400</v>
      </c>
      <c r="T518" s="1">
        <v>8100</v>
      </c>
      <c r="U518" s="1">
        <v>8100</v>
      </c>
      <c r="V518" s="1">
        <v>8200</v>
      </c>
      <c r="W518" s="1">
        <v>10400</v>
      </c>
      <c r="X518" s="1">
        <v>8100</v>
      </c>
      <c r="Y518" s="1">
        <v>7800</v>
      </c>
      <c r="Z518" s="1">
        <v>7400</v>
      </c>
      <c r="AA518" s="1">
        <v>6700</v>
      </c>
      <c r="AB518" s="1">
        <v>7200</v>
      </c>
      <c r="AC518" s="1"/>
      <c r="AD518" s="1"/>
      <c r="AE518" s="1" t="s">
        <v>9</v>
      </c>
      <c r="AF518" s="1" t="s">
        <v>9</v>
      </c>
      <c r="AG518" s="1"/>
      <c r="AH518" s="1"/>
      <c r="AI518" s="1"/>
      <c r="AJ518" s="1"/>
      <c r="AK518" s="1"/>
      <c r="AL518" s="1"/>
      <c r="AM518" s="1"/>
      <c r="AN518" s="1"/>
      <c r="AO518" s="1"/>
      <c r="AP518" s="70" t="s">
        <v>9</v>
      </c>
      <c r="AQ518" s="181" t="s">
        <v>9</v>
      </c>
      <c r="AS518" s="4" t="str">
        <f>IFERROR(VLOOKUP(Table3[[#This Row],[Station '#]], $AV$3:$AW$150,2,FALSE),"")</f>
        <v/>
      </c>
    </row>
    <row r="519" spans="1:45" ht="16.5" hidden="1" customHeight="1" x14ac:dyDescent="0.3">
      <c r="A519" s="69" t="s">
        <v>341</v>
      </c>
      <c r="B519" s="2" t="s">
        <v>240</v>
      </c>
      <c r="C519" s="1">
        <v>622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>
        <v>4600</v>
      </c>
      <c r="W519" s="1">
        <v>7000</v>
      </c>
      <c r="X519" s="1">
        <v>5100</v>
      </c>
      <c r="Y519" s="1">
        <v>4700</v>
      </c>
      <c r="Z519" s="1">
        <v>4900</v>
      </c>
      <c r="AA519" s="1">
        <v>5200</v>
      </c>
      <c r="AB519" s="1">
        <v>4800</v>
      </c>
      <c r="AC519" s="1"/>
      <c r="AD519" s="1"/>
      <c r="AE519" s="1" t="s">
        <v>9</v>
      </c>
      <c r="AF519" s="1" t="s">
        <v>9</v>
      </c>
      <c r="AG519" s="1"/>
      <c r="AH519" s="1"/>
      <c r="AI519" s="1"/>
      <c r="AJ519" s="1"/>
      <c r="AK519" s="1"/>
      <c r="AL519" s="1"/>
      <c r="AM519" s="1"/>
      <c r="AN519" s="1"/>
      <c r="AO519" s="1"/>
      <c r="AP519" s="70" t="s">
        <v>9</v>
      </c>
      <c r="AQ519" s="181" t="s">
        <v>9</v>
      </c>
      <c r="AS519" s="4" t="str">
        <f>IFERROR(VLOOKUP(Table3[[#This Row],[Station '#]], $AV$3:$AW$150,2,FALSE),"")</f>
        <v/>
      </c>
    </row>
    <row r="520" spans="1:45" ht="16.5" hidden="1" customHeight="1" x14ac:dyDescent="0.3">
      <c r="A520" s="69"/>
      <c r="B520" s="2"/>
      <c r="C520" s="1"/>
      <c r="D520" s="2"/>
      <c r="E520" s="2"/>
      <c r="F520" s="2"/>
      <c r="G520" s="2"/>
      <c r="H520" s="2"/>
      <c r="I520" s="2" t="s">
        <v>9</v>
      </c>
      <c r="J520" s="2" t="s">
        <v>9</v>
      </c>
      <c r="K520" s="2" t="s">
        <v>9</v>
      </c>
      <c r="L520" s="2"/>
      <c r="M520" s="2"/>
      <c r="N520" s="2"/>
      <c r="O520" s="2"/>
      <c r="P520" s="2"/>
      <c r="Q520" s="2"/>
      <c r="R520" s="1"/>
      <c r="S520" s="1" t="s">
        <v>7</v>
      </c>
      <c r="T520" s="1" t="s">
        <v>9</v>
      </c>
      <c r="U520" s="1" t="s">
        <v>7</v>
      </c>
      <c r="V520" s="1" t="s">
        <v>9</v>
      </c>
      <c r="W520" s="1"/>
      <c r="X520" s="1"/>
      <c r="Y520" s="1"/>
      <c r="Z520" s="1"/>
      <c r="AA520" s="1"/>
      <c r="AB520" s="1"/>
      <c r="AC520" s="1"/>
      <c r="AD520" s="1"/>
      <c r="AE520" s="1" t="s">
        <v>9</v>
      </c>
      <c r="AF520" s="1" t="s">
        <v>9</v>
      </c>
      <c r="AG520" s="1"/>
      <c r="AH520" s="1"/>
      <c r="AI520" s="1"/>
      <c r="AJ520" s="1"/>
      <c r="AK520" s="1"/>
      <c r="AL520" s="1"/>
      <c r="AM520" s="1"/>
      <c r="AN520" s="1"/>
      <c r="AO520" s="1"/>
      <c r="AP520" s="70" t="s">
        <v>9</v>
      </c>
      <c r="AQ520" s="181" t="s">
        <v>9</v>
      </c>
      <c r="AS520" s="4" t="str">
        <f>IFERROR(VLOOKUP(Table3[[#This Row],[Station '#]], $AV$3:$AW$150,2,FALSE),"")</f>
        <v/>
      </c>
    </row>
    <row r="521" spans="1:45" ht="16.5" hidden="1" customHeight="1" x14ac:dyDescent="0.3">
      <c r="A521" s="69" t="s">
        <v>342</v>
      </c>
      <c r="B521" s="2" t="s">
        <v>221</v>
      </c>
      <c r="C521" s="1">
        <v>391</v>
      </c>
      <c r="D521" s="2">
        <v>4100</v>
      </c>
      <c r="E521" s="2">
        <v>4600</v>
      </c>
      <c r="F521" s="2">
        <v>6000</v>
      </c>
      <c r="G521" s="2">
        <v>6100</v>
      </c>
      <c r="H521" s="2">
        <v>7100</v>
      </c>
      <c r="I521" s="2">
        <v>5800</v>
      </c>
      <c r="J521" s="2">
        <v>5800</v>
      </c>
      <c r="K521" s="2">
        <v>6100</v>
      </c>
      <c r="L521" s="2">
        <v>6800</v>
      </c>
      <c r="M521" s="2">
        <v>6300</v>
      </c>
      <c r="N521" s="2">
        <v>6800</v>
      </c>
      <c r="O521" s="2">
        <v>6900</v>
      </c>
      <c r="P521" s="2">
        <v>7100</v>
      </c>
      <c r="Q521" s="2">
        <v>7200</v>
      </c>
      <c r="R521" s="1">
        <v>7200</v>
      </c>
      <c r="S521" s="1">
        <v>6600</v>
      </c>
      <c r="T521" s="1">
        <v>8600</v>
      </c>
      <c r="U521" s="1">
        <v>8500</v>
      </c>
      <c r="V521" s="1">
        <v>9500</v>
      </c>
      <c r="W521" s="1">
        <v>10100</v>
      </c>
      <c r="X521" s="1">
        <v>11100</v>
      </c>
      <c r="Y521" s="1">
        <v>12200</v>
      </c>
      <c r="Z521" s="1">
        <v>9900</v>
      </c>
      <c r="AA521" s="1">
        <v>7500</v>
      </c>
      <c r="AB521" s="1">
        <v>7700</v>
      </c>
      <c r="AC521" s="1"/>
      <c r="AD521" s="1"/>
      <c r="AE521" s="1" t="s">
        <v>9</v>
      </c>
      <c r="AF521" s="1" t="s">
        <v>9</v>
      </c>
      <c r="AG521" s="1"/>
      <c r="AH521" s="1"/>
      <c r="AI521" s="1"/>
      <c r="AJ521" s="1"/>
      <c r="AK521" s="1"/>
      <c r="AL521" s="1"/>
      <c r="AM521" s="1"/>
      <c r="AN521" s="1"/>
      <c r="AO521" s="1"/>
      <c r="AP521" s="70" t="s">
        <v>9</v>
      </c>
      <c r="AQ521" s="181" t="s">
        <v>9</v>
      </c>
      <c r="AS521" s="4" t="str">
        <f>IFERROR(VLOOKUP(Table3[[#This Row],[Station '#]], $AV$3:$AW$150,2,FALSE),"")</f>
        <v/>
      </c>
    </row>
    <row r="522" spans="1:45" ht="16.5" hidden="1" customHeight="1" x14ac:dyDescent="0.3">
      <c r="A522" s="69" t="s">
        <v>342</v>
      </c>
      <c r="B522" s="2" t="s">
        <v>343</v>
      </c>
      <c r="C522" s="1">
        <v>392</v>
      </c>
      <c r="D522" s="2"/>
      <c r="E522" s="2">
        <v>4200</v>
      </c>
      <c r="F522" s="2">
        <v>4300</v>
      </c>
      <c r="G522" s="2"/>
      <c r="H522" s="2"/>
      <c r="I522" s="2">
        <v>3800</v>
      </c>
      <c r="J522" s="2">
        <v>3100</v>
      </c>
      <c r="K522" s="2">
        <v>3300</v>
      </c>
      <c r="L522" s="2">
        <v>3500</v>
      </c>
      <c r="M522" s="2">
        <v>3700</v>
      </c>
      <c r="N522" s="2">
        <v>3600</v>
      </c>
      <c r="O522" s="2">
        <v>3500</v>
      </c>
      <c r="P522" s="2">
        <v>3300</v>
      </c>
      <c r="Q522" s="2">
        <v>4000</v>
      </c>
      <c r="R522" s="1">
        <v>4100</v>
      </c>
      <c r="S522" s="1">
        <v>4300</v>
      </c>
      <c r="T522" s="1">
        <v>4500</v>
      </c>
      <c r="U522" s="1">
        <v>5300</v>
      </c>
      <c r="V522" s="1">
        <v>5800</v>
      </c>
      <c r="W522" s="1">
        <v>7200</v>
      </c>
      <c r="X522" s="1">
        <v>7900</v>
      </c>
      <c r="Y522" s="1">
        <v>9000</v>
      </c>
      <c r="Z522" s="1">
        <v>6900</v>
      </c>
      <c r="AA522" s="1">
        <v>5200</v>
      </c>
      <c r="AB522" s="1">
        <v>4600</v>
      </c>
      <c r="AC522" s="1"/>
      <c r="AD522" s="1"/>
      <c r="AE522" s="1" t="s">
        <v>9</v>
      </c>
      <c r="AF522" s="1" t="s">
        <v>9</v>
      </c>
      <c r="AG522" s="1"/>
      <c r="AH522" s="1"/>
      <c r="AI522" s="1"/>
      <c r="AJ522" s="1"/>
      <c r="AK522" s="1"/>
      <c r="AL522" s="1"/>
      <c r="AM522" s="1"/>
      <c r="AN522" s="1"/>
      <c r="AO522" s="1"/>
      <c r="AP522" s="70" t="s">
        <v>9</v>
      </c>
      <c r="AQ522" s="181" t="s">
        <v>9</v>
      </c>
      <c r="AS522" s="4" t="str">
        <f>IFERROR(VLOOKUP(Table3[[#This Row],[Station '#]], $AV$3:$AW$150,2,FALSE),"")</f>
        <v/>
      </c>
    </row>
    <row r="523" spans="1:45" hidden="1" x14ac:dyDescent="0.3">
      <c r="A523" s="69"/>
      <c r="B523" s="2"/>
      <c r="C523" s="1"/>
      <c r="D523" s="2"/>
      <c r="E523" s="2"/>
      <c r="F523" s="2"/>
      <c r="G523" s="2"/>
      <c r="H523" s="2"/>
      <c r="I523" s="2" t="s">
        <v>9</v>
      </c>
      <c r="J523" s="2" t="s">
        <v>9</v>
      </c>
      <c r="K523" s="2" t="s">
        <v>9</v>
      </c>
      <c r="L523" s="2"/>
      <c r="M523" s="2"/>
      <c r="N523" s="2"/>
      <c r="O523" s="2"/>
      <c r="P523" s="2"/>
      <c r="Q523" s="2"/>
      <c r="R523" s="1"/>
      <c r="S523" s="1" t="s">
        <v>7</v>
      </c>
      <c r="T523" s="1" t="s">
        <v>9</v>
      </c>
      <c r="U523" s="1" t="s">
        <v>7</v>
      </c>
      <c r="V523" s="1" t="s">
        <v>9</v>
      </c>
      <c r="W523" s="1"/>
      <c r="X523" s="1"/>
      <c r="Y523" s="1"/>
      <c r="Z523" s="1"/>
      <c r="AA523" s="1"/>
      <c r="AB523" s="1"/>
      <c r="AC523" s="1"/>
      <c r="AD523" s="1"/>
      <c r="AE523" s="1" t="s">
        <v>9</v>
      </c>
      <c r="AF523" s="1" t="s">
        <v>9</v>
      </c>
      <c r="AG523" s="1"/>
      <c r="AH523" s="1"/>
      <c r="AI523" s="1"/>
      <c r="AJ523" s="1"/>
      <c r="AK523" s="1"/>
      <c r="AL523" s="1"/>
      <c r="AM523" s="1"/>
      <c r="AN523" s="1"/>
      <c r="AO523" s="1"/>
      <c r="AP523" s="70" t="s">
        <v>9</v>
      </c>
      <c r="AQ523" s="181" t="s">
        <v>9</v>
      </c>
      <c r="AS523" s="4" t="str">
        <f>IFERROR(VLOOKUP(Table3[[#This Row],[Station '#]], $AV$3:$AW$150,2,FALSE),"")</f>
        <v/>
      </c>
    </row>
    <row r="524" spans="1:45" x14ac:dyDescent="0.3">
      <c r="A524" s="69" t="s">
        <v>344</v>
      </c>
      <c r="B524" s="2" t="s">
        <v>259</v>
      </c>
      <c r="C524" s="1">
        <v>398</v>
      </c>
      <c r="D524" s="2"/>
      <c r="E524" s="2"/>
      <c r="F524" s="2"/>
      <c r="G524" s="2"/>
      <c r="H524" s="2"/>
      <c r="I524" s="2">
        <v>2800</v>
      </c>
      <c r="J524" s="2">
        <v>3000</v>
      </c>
      <c r="K524" s="2">
        <v>3000</v>
      </c>
      <c r="L524" s="2">
        <v>2200</v>
      </c>
      <c r="M524" s="2">
        <v>2500</v>
      </c>
      <c r="N524" s="2">
        <v>2200</v>
      </c>
      <c r="O524" s="2">
        <v>2100</v>
      </c>
      <c r="P524" s="2">
        <v>2200</v>
      </c>
      <c r="Q524" s="2">
        <v>2400</v>
      </c>
      <c r="R524" s="1">
        <v>2400</v>
      </c>
      <c r="S524" s="1">
        <v>2400</v>
      </c>
      <c r="T524" s="1">
        <v>2300</v>
      </c>
      <c r="U524" s="1">
        <v>2500</v>
      </c>
      <c r="V524" s="1">
        <v>2600</v>
      </c>
      <c r="W524" s="1">
        <v>2600</v>
      </c>
      <c r="X524" s="1">
        <v>2900</v>
      </c>
      <c r="Y524" s="1">
        <v>3700</v>
      </c>
      <c r="Z524" s="1">
        <v>4300</v>
      </c>
      <c r="AA524" s="1">
        <v>4100</v>
      </c>
      <c r="AB524" s="1">
        <v>3000</v>
      </c>
      <c r="AC524" s="1">
        <v>3300</v>
      </c>
      <c r="AD524" s="1">
        <v>3700</v>
      </c>
      <c r="AE524" s="1" t="s">
        <v>9</v>
      </c>
      <c r="AF524" s="1">
        <v>3400</v>
      </c>
      <c r="AG524" s="1"/>
      <c r="AH524" s="1">
        <v>2600</v>
      </c>
      <c r="AI524" s="1"/>
      <c r="AJ524" s="1">
        <v>3900</v>
      </c>
      <c r="AK524" s="1"/>
      <c r="AL524" s="1">
        <v>4300</v>
      </c>
      <c r="AM524" s="1"/>
      <c r="AN524" s="1"/>
      <c r="AO524" s="1"/>
      <c r="AP524" s="70" t="s">
        <v>9</v>
      </c>
      <c r="AQ524" s="181" t="s">
        <v>9</v>
      </c>
      <c r="AS524" s="4" t="str">
        <f>IFERROR(VLOOKUP(Table3[[#This Row],[Station '#]], $AV$3:$AW$150,2,FALSE),"")</f>
        <v/>
      </c>
    </row>
    <row r="525" spans="1:45" x14ac:dyDescent="0.3">
      <c r="A525" s="69"/>
      <c r="B525" s="2"/>
      <c r="C525" s="1"/>
      <c r="D525" s="2"/>
      <c r="E525" s="2"/>
      <c r="F525" s="2"/>
      <c r="G525" s="2"/>
      <c r="H525" s="2"/>
      <c r="I525" s="2" t="s">
        <v>9</v>
      </c>
      <c r="J525" s="2" t="s">
        <v>9</v>
      </c>
      <c r="K525" s="2" t="s">
        <v>9</v>
      </c>
      <c r="L525" s="2"/>
      <c r="M525" s="2"/>
      <c r="N525" s="2"/>
      <c r="O525" s="2"/>
      <c r="P525" s="2"/>
      <c r="Q525" s="2"/>
      <c r="R525" s="1"/>
      <c r="S525" s="1" t="s">
        <v>7</v>
      </c>
      <c r="T525" s="1" t="s">
        <v>9</v>
      </c>
      <c r="U525" s="1" t="s">
        <v>7</v>
      </c>
      <c r="V525" s="1" t="s">
        <v>9</v>
      </c>
      <c r="W525" s="1"/>
      <c r="X525" s="1"/>
      <c r="Y525" s="1"/>
      <c r="Z525" s="1"/>
      <c r="AA525" s="1"/>
      <c r="AB525" s="1"/>
      <c r="AC525" s="1"/>
      <c r="AD525" s="1"/>
      <c r="AE525" s="1" t="s">
        <v>9</v>
      </c>
      <c r="AF525" s="1" t="s">
        <v>9</v>
      </c>
      <c r="AG525" s="1"/>
      <c r="AH525" s="1"/>
      <c r="AI525" s="1"/>
      <c r="AJ525" s="1"/>
      <c r="AK525" s="1"/>
      <c r="AL525" s="1"/>
      <c r="AM525" s="1"/>
      <c r="AN525" s="1"/>
      <c r="AO525" s="1"/>
      <c r="AP525" s="70" t="s">
        <v>9</v>
      </c>
      <c r="AQ525" s="181" t="s">
        <v>9</v>
      </c>
      <c r="AS525" s="4" t="str">
        <f>IFERROR(VLOOKUP(Table3[[#This Row],[Station '#]], $AV$3:$AW$150,2,FALSE),"")</f>
        <v/>
      </c>
    </row>
    <row r="526" spans="1:45" x14ac:dyDescent="0.3">
      <c r="A526" s="69" t="s">
        <v>345</v>
      </c>
      <c r="B526" s="2" t="s">
        <v>346</v>
      </c>
      <c r="C526" s="1">
        <v>27</v>
      </c>
      <c r="D526" s="2"/>
      <c r="E526" s="2"/>
      <c r="F526" s="2"/>
      <c r="G526" s="2"/>
      <c r="H526" s="2"/>
      <c r="I526" s="2">
        <v>4100</v>
      </c>
      <c r="J526" s="2">
        <v>3800</v>
      </c>
      <c r="K526" s="2">
        <v>3500</v>
      </c>
      <c r="L526" s="2">
        <v>3700</v>
      </c>
      <c r="M526" s="2">
        <v>3800</v>
      </c>
      <c r="N526" s="2">
        <v>4100</v>
      </c>
      <c r="O526" s="2">
        <v>4200</v>
      </c>
      <c r="P526" s="2">
        <v>4300</v>
      </c>
      <c r="Q526" s="2">
        <v>4400</v>
      </c>
      <c r="R526" s="1">
        <v>4600</v>
      </c>
      <c r="S526" s="1">
        <v>4400</v>
      </c>
      <c r="T526" s="1">
        <v>4500</v>
      </c>
      <c r="U526" s="1">
        <v>4800</v>
      </c>
      <c r="V526" s="1">
        <v>4700</v>
      </c>
      <c r="W526" s="1">
        <v>5700</v>
      </c>
      <c r="X526" s="1">
        <v>4100</v>
      </c>
      <c r="Y526" s="1">
        <v>4600</v>
      </c>
      <c r="Z526" s="1">
        <v>4500</v>
      </c>
      <c r="AA526" s="1">
        <v>4100</v>
      </c>
      <c r="AB526" s="1">
        <v>4200</v>
      </c>
      <c r="AC526" s="1">
        <v>4000</v>
      </c>
      <c r="AD526" s="1">
        <v>4000</v>
      </c>
      <c r="AE526" s="1">
        <v>4000</v>
      </c>
      <c r="AF526" s="1">
        <v>4000</v>
      </c>
      <c r="AG526" s="1">
        <v>4200</v>
      </c>
      <c r="AH526" s="1">
        <v>4400</v>
      </c>
      <c r="AI526" s="1">
        <v>4500</v>
      </c>
      <c r="AJ526" s="1">
        <v>4600</v>
      </c>
      <c r="AK526" s="1">
        <v>4600</v>
      </c>
      <c r="AL526" s="1">
        <v>4600</v>
      </c>
      <c r="AM526" s="1">
        <v>4500</v>
      </c>
      <c r="AN526" s="1">
        <v>4400</v>
      </c>
      <c r="AO526" s="1">
        <v>5000</v>
      </c>
      <c r="AP526" s="70">
        <v>5000</v>
      </c>
      <c r="AQ526" s="181">
        <v>4300</v>
      </c>
      <c r="AS526" s="4">
        <f>IFERROR(VLOOKUP(Table3[[#This Row],[Station '#]], $AV$3:$AW$150,2,FALSE),"")</f>
        <v>4300</v>
      </c>
    </row>
    <row r="527" spans="1:45" ht="16.5" customHeight="1" x14ac:dyDescent="0.3">
      <c r="A527" s="69" t="s">
        <v>345</v>
      </c>
      <c r="B527" s="2" t="s">
        <v>29</v>
      </c>
      <c r="C527" s="1">
        <v>400</v>
      </c>
      <c r="D527" s="2">
        <v>5300</v>
      </c>
      <c r="E527" s="2">
        <v>5600</v>
      </c>
      <c r="F527" s="2">
        <v>7300</v>
      </c>
      <c r="G527" s="2">
        <v>7600</v>
      </c>
      <c r="H527" s="2">
        <v>7700</v>
      </c>
      <c r="I527" s="2">
        <v>8400</v>
      </c>
      <c r="J527" s="2">
        <v>7500</v>
      </c>
      <c r="K527" s="2">
        <v>7900</v>
      </c>
      <c r="L527" s="2">
        <v>9800</v>
      </c>
      <c r="M527" s="2">
        <v>8300</v>
      </c>
      <c r="N527" s="2">
        <v>8700</v>
      </c>
      <c r="O527" s="2">
        <v>8700</v>
      </c>
      <c r="P527" s="2">
        <v>9400</v>
      </c>
      <c r="Q527" s="2">
        <v>9500</v>
      </c>
      <c r="R527" s="1">
        <v>9100</v>
      </c>
      <c r="S527" s="1">
        <v>8600</v>
      </c>
      <c r="T527" s="1">
        <v>9000</v>
      </c>
      <c r="U527" s="1">
        <v>9400</v>
      </c>
      <c r="V527" s="1">
        <v>9400</v>
      </c>
      <c r="W527" s="1">
        <v>9900</v>
      </c>
      <c r="X527" s="1">
        <v>9800</v>
      </c>
      <c r="Y527" s="1">
        <v>9900</v>
      </c>
      <c r="Z527" s="1">
        <v>10200</v>
      </c>
      <c r="AA527" s="1">
        <v>9300</v>
      </c>
      <c r="AB527" s="1">
        <v>8800</v>
      </c>
      <c r="AC527" s="1"/>
      <c r="AD527" s="1"/>
      <c r="AE527" s="1" t="s">
        <v>9</v>
      </c>
      <c r="AF527" s="1" t="s">
        <v>9</v>
      </c>
      <c r="AG527" s="1"/>
      <c r="AH527" s="1"/>
      <c r="AI527" s="1"/>
      <c r="AJ527" s="1"/>
      <c r="AK527" s="1"/>
      <c r="AL527" s="1"/>
      <c r="AM527" s="1"/>
      <c r="AN527" s="1"/>
      <c r="AO527" s="1">
        <v>9400</v>
      </c>
      <c r="AP527" s="70">
        <v>9900</v>
      </c>
      <c r="AQ527" s="181" t="s">
        <v>9</v>
      </c>
      <c r="AS527" s="4" t="str">
        <f>IFERROR(VLOOKUP(Table3[[#This Row],[Station '#]], $AV$3:$AW$150,2,FALSE),"")</f>
        <v/>
      </c>
    </row>
    <row r="528" spans="1:45" x14ac:dyDescent="0.3">
      <c r="A528" s="69" t="s">
        <v>345</v>
      </c>
      <c r="B528" s="2" t="s">
        <v>347</v>
      </c>
      <c r="C528" s="1">
        <v>399</v>
      </c>
      <c r="D528" s="2">
        <v>5400</v>
      </c>
      <c r="E528" s="2">
        <v>5500</v>
      </c>
      <c r="F528" s="2">
        <v>6800</v>
      </c>
      <c r="G528" s="2">
        <v>6600</v>
      </c>
      <c r="H528" s="2">
        <v>6700</v>
      </c>
      <c r="I528" s="2">
        <v>6300</v>
      </c>
      <c r="J528" s="2">
        <v>6000</v>
      </c>
      <c r="K528" s="2">
        <v>6600</v>
      </c>
      <c r="L528" s="2">
        <v>7600</v>
      </c>
      <c r="M528" s="2">
        <v>8000</v>
      </c>
      <c r="N528" s="2">
        <v>8000</v>
      </c>
      <c r="O528" s="2">
        <v>8100</v>
      </c>
      <c r="P528" s="2">
        <v>8600</v>
      </c>
      <c r="Q528" s="2">
        <v>8700</v>
      </c>
      <c r="R528" s="1">
        <v>8400</v>
      </c>
      <c r="S528" s="1">
        <v>7800</v>
      </c>
      <c r="T528" s="1">
        <v>7800</v>
      </c>
      <c r="U528" s="1">
        <v>9200</v>
      </c>
      <c r="V528" s="1">
        <v>8900</v>
      </c>
      <c r="W528" s="1">
        <v>9000</v>
      </c>
      <c r="X528" s="1">
        <v>9100</v>
      </c>
      <c r="Y528" s="1">
        <v>9000</v>
      </c>
      <c r="Z528" s="1">
        <v>8800</v>
      </c>
      <c r="AA528" s="1">
        <v>8400</v>
      </c>
      <c r="AB528" s="1">
        <v>7500</v>
      </c>
      <c r="AC528" s="1">
        <v>7400</v>
      </c>
      <c r="AD528" s="1">
        <v>7700</v>
      </c>
      <c r="AE528" s="1">
        <v>7700</v>
      </c>
      <c r="AF528" s="1">
        <v>8000</v>
      </c>
      <c r="AG528" s="1">
        <v>8100</v>
      </c>
      <c r="AH528" s="1">
        <v>8700</v>
      </c>
      <c r="AI528" s="1">
        <v>8400</v>
      </c>
      <c r="AJ528" s="1">
        <v>9300</v>
      </c>
      <c r="AK528" s="1">
        <v>9400</v>
      </c>
      <c r="AL528" s="1">
        <v>8600</v>
      </c>
      <c r="AM528" s="1">
        <v>10900</v>
      </c>
      <c r="AN528" s="1"/>
      <c r="AO528" s="1"/>
      <c r="AP528" s="70">
        <v>9700</v>
      </c>
      <c r="AQ528" s="181" t="s">
        <v>9</v>
      </c>
      <c r="AS528" s="4" t="str">
        <f>IFERROR(VLOOKUP(Table3[[#This Row],[Station '#]], $AV$3:$AW$150,2,FALSE),"")</f>
        <v/>
      </c>
    </row>
    <row r="529" spans="1:45" ht="16.5" hidden="1" customHeight="1" x14ac:dyDescent="0.3">
      <c r="A529" s="69" t="s">
        <v>345</v>
      </c>
      <c r="B529" s="2" t="s">
        <v>348</v>
      </c>
      <c r="C529" s="1">
        <v>401</v>
      </c>
      <c r="D529" s="2"/>
      <c r="E529" s="2"/>
      <c r="F529" s="2"/>
      <c r="G529" s="2"/>
      <c r="H529" s="2"/>
      <c r="I529" s="2">
        <v>3200</v>
      </c>
      <c r="J529" s="2">
        <v>2900</v>
      </c>
      <c r="K529" s="2">
        <v>3200</v>
      </c>
      <c r="L529" s="2">
        <v>3300</v>
      </c>
      <c r="M529" s="2">
        <v>3200</v>
      </c>
      <c r="N529" s="2">
        <v>3400</v>
      </c>
      <c r="O529" s="2">
        <v>3400</v>
      </c>
      <c r="P529" s="2">
        <v>3600</v>
      </c>
      <c r="Q529" s="2">
        <v>3500</v>
      </c>
      <c r="R529" s="1">
        <v>3300</v>
      </c>
      <c r="S529" s="1">
        <v>3300</v>
      </c>
      <c r="T529" s="1">
        <v>3400</v>
      </c>
      <c r="U529" s="1">
        <v>3600</v>
      </c>
      <c r="V529" s="1">
        <v>3200</v>
      </c>
      <c r="W529" s="1">
        <v>3600</v>
      </c>
      <c r="X529" s="1">
        <v>3700</v>
      </c>
      <c r="Y529" s="1">
        <v>3400</v>
      </c>
      <c r="Z529" s="1">
        <v>3300</v>
      </c>
      <c r="AA529" s="1">
        <v>2900</v>
      </c>
      <c r="AB529" s="1">
        <v>2700</v>
      </c>
      <c r="AC529" s="1"/>
      <c r="AD529" s="1"/>
      <c r="AE529" s="1" t="s">
        <v>9</v>
      </c>
      <c r="AF529" s="1" t="s">
        <v>9</v>
      </c>
      <c r="AG529" s="1"/>
      <c r="AH529" s="1"/>
      <c r="AI529" s="1"/>
      <c r="AJ529" s="1"/>
      <c r="AK529" s="1"/>
      <c r="AL529" s="1"/>
      <c r="AM529" s="1" t="e">
        <v>#N/A</v>
      </c>
      <c r="AN529" s="1"/>
      <c r="AO529" s="1"/>
      <c r="AP529" s="70" t="s">
        <v>9</v>
      </c>
      <c r="AQ529" s="181" t="s">
        <v>9</v>
      </c>
      <c r="AS529" s="4" t="str">
        <f>IFERROR(VLOOKUP(Table3[[#This Row],[Station '#]], $AV$3:$AW$150,2,FALSE),"")</f>
        <v/>
      </c>
    </row>
    <row r="530" spans="1:45" x14ac:dyDescent="0.3">
      <c r="A530" s="69"/>
      <c r="B530" s="2"/>
      <c r="C530" s="1"/>
      <c r="D530" s="2"/>
      <c r="E530" s="2"/>
      <c r="F530" s="2"/>
      <c r="G530" s="2"/>
      <c r="H530" s="2"/>
      <c r="I530" s="2" t="s">
        <v>9</v>
      </c>
      <c r="J530" s="2" t="s">
        <v>9</v>
      </c>
      <c r="K530" s="2" t="s">
        <v>9</v>
      </c>
      <c r="L530" s="2"/>
      <c r="M530" s="2"/>
      <c r="N530" s="2"/>
      <c r="O530" s="2"/>
      <c r="P530" s="2"/>
      <c r="Q530" s="2"/>
      <c r="R530" s="1"/>
      <c r="S530" s="1" t="s">
        <v>7</v>
      </c>
      <c r="T530" s="1" t="s">
        <v>9</v>
      </c>
      <c r="U530" s="1" t="s">
        <v>7</v>
      </c>
      <c r="V530" s="1" t="s">
        <v>9</v>
      </c>
      <c r="W530" s="1"/>
      <c r="X530" s="1"/>
      <c r="Y530" s="1"/>
      <c r="Z530" s="1"/>
      <c r="AA530" s="1"/>
      <c r="AB530" s="1"/>
      <c r="AC530" s="1"/>
      <c r="AD530" s="1"/>
      <c r="AE530" s="1" t="s">
        <v>9</v>
      </c>
      <c r="AF530" s="1" t="s">
        <v>9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70" t="s">
        <v>9</v>
      </c>
      <c r="AQ530" s="181" t="s">
        <v>9</v>
      </c>
      <c r="AS530" s="4" t="str">
        <f>IFERROR(VLOOKUP(Table3[[#This Row],[Station '#]], $AV$3:$AW$150,2,FALSE),"")</f>
        <v/>
      </c>
    </row>
    <row r="531" spans="1:45" ht="15.75" customHeight="1" x14ac:dyDescent="0.3">
      <c r="A531" s="69" t="s">
        <v>349</v>
      </c>
      <c r="B531" s="2" t="s">
        <v>350</v>
      </c>
      <c r="C531" s="1">
        <v>36</v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>
        <v>17800</v>
      </c>
      <c r="O531" s="2">
        <v>18400</v>
      </c>
      <c r="P531" s="2">
        <v>18300</v>
      </c>
      <c r="Q531" s="2">
        <v>19100</v>
      </c>
      <c r="R531" s="1">
        <v>19800</v>
      </c>
      <c r="S531" s="1">
        <v>19200</v>
      </c>
      <c r="T531" s="1">
        <v>19300</v>
      </c>
      <c r="U531" s="1">
        <v>18900</v>
      </c>
      <c r="V531" s="1">
        <v>17900</v>
      </c>
      <c r="W531" s="1">
        <v>15300</v>
      </c>
      <c r="X531" s="1">
        <v>18200</v>
      </c>
      <c r="Y531" s="1">
        <v>17300</v>
      </c>
      <c r="Z531" s="1">
        <v>16500</v>
      </c>
      <c r="AA531" s="1">
        <v>17900</v>
      </c>
      <c r="AB531" s="1">
        <v>18200</v>
      </c>
      <c r="AC531" s="1">
        <v>18200</v>
      </c>
      <c r="AD531" s="1">
        <v>18000</v>
      </c>
      <c r="AE531" s="1">
        <v>18300</v>
      </c>
      <c r="AF531" s="1">
        <v>18900</v>
      </c>
      <c r="AG531" s="1">
        <v>19700</v>
      </c>
      <c r="AH531" s="1">
        <v>20800</v>
      </c>
      <c r="AI531" s="1">
        <v>21200</v>
      </c>
      <c r="AJ531" s="1">
        <v>21600</v>
      </c>
      <c r="AK531" s="1">
        <v>21800</v>
      </c>
      <c r="AL531" s="1"/>
      <c r="AM531" s="1"/>
      <c r="AN531" s="1"/>
      <c r="AO531" s="1">
        <v>18900</v>
      </c>
      <c r="AP531" s="70">
        <v>18100</v>
      </c>
      <c r="AQ531" s="181">
        <v>20500</v>
      </c>
      <c r="AS531" s="4">
        <f>IFERROR(VLOOKUP(Table3[[#This Row],[Station '#]], $AV$3:$AW$150,2,FALSE),"")</f>
        <v>20500</v>
      </c>
    </row>
    <row r="532" spans="1:45" ht="16.5" hidden="1" customHeight="1" x14ac:dyDescent="0.3">
      <c r="A532" s="69" t="s">
        <v>349</v>
      </c>
      <c r="B532" s="2" t="s">
        <v>200</v>
      </c>
      <c r="C532" s="1">
        <v>402</v>
      </c>
      <c r="D532" s="2">
        <v>11500</v>
      </c>
      <c r="E532" s="2">
        <v>12900</v>
      </c>
      <c r="F532" s="2">
        <v>14600</v>
      </c>
      <c r="G532" s="2">
        <v>19500</v>
      </c>
      <c r="H532" s="2">
        <v>20500</v>
      </c>
      <c r="I532" s="2">
        <v>19100</v>
      </c>
      <c r="J532" s="2">
        <v>17800</v>
      </c>
      <c r="K532" s="2">
        <v>19300</v>
      </c>
      <c r="L532" s="2">
        <v>19800</v>
      </c>
      <c r="M532" s="2">
        <v>18100</v>
      </c>
      <c r="N532" s="2">
        <v>19200</v>
      </c>
      <c r="O532" s="2">
        <v>20000</v>
      </c>
      <c r="P532" s="2">
        <v>20400</v>
      </c>
      <c r="Q532" s="2">
        <v>20100</v>
      </c>
      <c r="R532" s="1">
        <v>21300</v>
      </c>
      <c r="S532" s="1">
        <v>21300</v>
      </c>
      <c r="T532" s="1">
        <v>21300</v>
      </c>
      <c r="U532" s="1">
        <v>20700</v>
      </c>
      <c r="V532" s="1">
        <v>21200</v>
      </c>
      <c r="W532" s="1">
        <v>20800</v>
      </c>
      <c r="X532" s="1">
        <v>19600</v>
      </c>
      <c r="Y532" s="1"/>
      <c r="Z532" s="1"/>
      <c r="AA532" s="1">
        <v>18600</v>
      </c>
      <c r="AB532" s="1">
        <v>23100</v>
      </c>
      <c r="AC532" s="1">
        <v>18700</v>
      </c>
      <c r="AD532" s="1"/>
      <c r="AE532" s="1" t="s">
        <v>9</v>
      </c>
      <c r="AF532" s="1" t="s">
        <v>9</v>
      </c>
      <c r="AG532" s="1"/>
      <c r="AH532" s="1"/>
      <c r="AI532" s="1"/>
      <c r="AJ532" s="1"/>
      <c r="AK532" s="1"/>
      <c r="AL532" s="1"/>
      <c r="AM532" s="1"/>
      <c r="AN532" s="1"/>
      <c r="AO532" s="1"/>
      <c r="AP532" s="70" t="s">
        <v>9</v>
      </c>
      <c r="AQ532" s="181" t="s">
        <v>9</v>
      </c>
      <c r="AS532" s="4" t="str">
        <f>IFERROR(VLOOKUP(Table3[[#This Row],[Station '#]], $AV$3:$AW$150,2,FALSE),"")</f>
        <v/>
      </c>
    </row>
    <row r="533" spans="1:45" ht="12.75" hidden="1" customHeight="1" x14ac:dyDescent="0.3">
      <c r="A533" s="69" t="s">
        <v>349</v>
      </c>
      <c r="B533" s="2" t="s">
        <v>159</v>
      </c>
      <c r="C533" s="1">
        <v>408</v>
      </c>
      <c r="D533" s="2">
        <v>17200</v>
      </c>
      <c r="E533" s="2">
        <v>23100</v>
      </c>
      <c r="F533" s="2">
        <v>26300</v>
      </c>
      <c r="G533" s="2">
        <v>23200</v>
      </c>
      <c r="H533" s="2">
        <v>26300</v>
      </c>
      <c r="I533" s="2">
        <v>22400</v>
      </c>
      <c r="J533" s="2">
        <v>23000</v>
      </c>
      <c r="K533" s="2">
        <v>22000</v>
      </c>
      <c r="L533" s="2">
        <v>25300</v>
      </c>
      <c r="M533" s="2">
        <v>21900</v>
      </c>
      <c r="N533" s="2">
        <v>21300</v>
      </c>
      <c r="O533" s="2">
        <v>22700</v>
      </c>
      <c r="P533" s="2">
        <v>22400</v>
      </c>
      <c r="Q533" s="2">
        <v>20700</v>
      </c>
      <c r="R533" s="1">
        <v>22700</v>
      </c>
      <c r="S533" s="1">
        <v>21100</v>
      </c>
      <c r="T533" s="1">
        <v>20200</v>
      </c>
      <c r="U533" s="1">
        <v>19400</v>
      </c>
      <c r="V533" s="1">
        <v>20400</v>
      </c>
      <c r="W533" s="1">
        <v>24500</v>
      </c>
      <c r="X533" s="1">
        <v>23100</v>
      </c>
      <c r="Y533" s="1"/>
      <c r="Z533" s="1"/>
      <c r="AA533" s="1"/>
      <c r="AB533" s="1"/>
      <c r="AC533" s="1">
        <v>20000</v>
      </c>
      <c r="AD533" s="1"/>
      <c r="AE533" s="1" t="s">
        <v>9</v>
      </c>
      <c r="AF533" s="1" t="s">
        <v>9</v>
      </c>
      <c r="AG533" s="1"/>
      <c r="AH533" s="1"/>
      <c r="AI533" s="1"/>
      <c r="AJ533" s="1"/>
      <c r="AK533" s="1"/>
      <c r="AL533" s="1"/>
      <c r="AM533" s="1"/>
      <c r="AN533" s="1"/>
      <c r="AO533" s="1"/>
      <c r="AP533" s="70" t="s">
        <v>9</v>
      </c>
      <c r="AQ533" s="181" t="s">
        <v>9</v>
      </c>
      <c r="AS533" s="4" t="str">
        <f>IFERROR(VLOOKUP(Table3[[#This Row],[Station '#]], $AV$3:$AW$150,2,FALSE),"")</f>
        <v/>
      </c>
    </row>
    <row r="534" spans="1:45" ht="16.5" hidden="1" customHeight="1" x14ac:dyDescent="0.3">
      <c r="A534" s="69" t="s">
        <v>349</v>
      </c>
      <c r="B534" s="2" t="s">
        <v>351</v>
      </c>
      <c r="C534" s="1">
        <v>410</v>
      </c>
      <c r="D534" s="2">
        <v>18100</v>
      </c>
      <c r="E534" s="2">
        <v>16700</v>
      </c>
      <c r="F534" s="2">
        <v>19800</v>
      </c>
      <c r="G534" s="2">
        <v>29000</v>
      </c>
      <c r="H534" s="2">
        <v>28900</v>
      </c>
      <c r="I534" s="2">
        <v>27700</v>
      </c>
      <c r="J534" s="2">
        <v>30100</v>
      </c>
      <c r="K534" s="2">
        <v>29300</v>
      </c>
      <c r="L534" s="2">
        <v>29900</v>
      </c>
      <c r="M534" s="2">
        <v>27200</v>
      </c>
      <c r="N534" s="2">
        <v>27600</v>
      </c>
      <c r="O534" s="2">
        <v>28900</v>
      </c>
      <c r="P534" s="2">
        <v>29900</v>
      </c>
      <c r="Q534" s="2">
        <v>28400</v>
      </c>
      <c r="R534" s="1">
        <v>30800</v>
      </c>
      <c r="S534" s="1">
        <v>30100</v>
      </c>
      <c r="T534" s="1">
        <v>31000</v>
      </c>
      <c r="U534" s="1">
        <v>30200</v>
      </c>
      <c r="V534" s="1">
        <v>31700</v>
      </c>
      <c r="W534" s="1">
        <v>26800</v>
      </c>
      <c r="X534" s="1">
        <v>32400</v>
      </c>
      <c r="Y534" s="1"/>
      <c r="Z534" s="1"/>
      <c r="AA534" s="1">
        <v>27400</v>
      </c>
      <c r="AB534" s="1"/>
      <c r="AC534" s="1"/>
      <c r="AD534" s="1"/>
      <c r="AE534" s="1" t="s">
        <v>9</v>
      </c>
      <c r="AF534" s="1" t="s">
        <v>9</v>
      </c>
      <c r="AG534" s="1"/>
      <c r="AH534" s="1"/>
      <c r="AI534" s="1"/>
      <c r="AJ534" s="1"/>
      <c r="AK534" s="1"/>
      <c r="AL534" s="1"/>
      <c r="AM534" s="1" t="e">
        <v>#N/A</v>
      </c>
      <c r="AN534" s="1"/>
      <c r="AO534" s="1"/>
      <c r="AP534" s="70" t="s">
        <v>9</v>
      </c>
      <c r="AQ534" s="181" t="s">
        <v>9</v>
      </c>
      <c r="AS534" s="4" t="str">
        <f>IFERROR(VLOOKUP(Table3[[#This Row],[Station '#]], $AV$3:$AW$150,2,FALSE),"")</f>
        <v/>
      </c>
    </row>
    <row r="535" spans="1:45" x14ac:dyDescent="0.3">
      <c r="A535" s="69" t="s">
        <v>349</v>
      </c>
      <c r="B535" s="2" t="s">
        <v>351</v>
      </c>
      <c r="C535" s="1">
        <v>19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>
        <v>31200</v>
      </c>
      <c r="AC535" s="1">
        <v>30100</v>
      </c>
      <c r="AD535" s="1">
        <v>29700</v>
      </c>
      <c r="AE535" s="1">
        <v>26300</v>
      </c>
      <c r="AF535" s="1">
        <v>32100</v>
      </c>
      <c r="AG535" s="1">
        <v>33500</v>
      </c>
      <c r="AH535" s="1">
        <v>32000</v>
      </c>
      <c r="AI535" s="1">
        <v>31800</v>
      </c>
      <c r="AJ535" s="1">
        <v>35700</v>
      </c>
      <c r="AK535" s="1">
        <v>35000</v>
      </c>
      <c r="AL535" s="1">
        <v>34200</v>
      </c>
      <c r="AM535" s="1">
        <v>33800</v>
      </c>
      <c r="AN535" s="1">
        <v>38100</v>
      </c>
      <c r="AO535" s="1">
        <v>38700</v>
      </c>
      <c r="AP535" s="70">
        <v>30600</v>
      </c>
      <c r="AQ535" s="181">
        <v>34300</v>
      </c>
      <c r="AS535" s="4">
        <f>IFERROR(VLOOKUP(Table3[[#This Row],[Station '#]], $AV$3:$AW$150,2,FALSE),"")</f>
        <v>34300</v>
      </c>
    </row>
    <row r="536" spans="1:45" hidden="1" x14ac:dyDescent="0.3">
      <c r="A536" s="69" t="s">
        <v>349</v>
      </c>
      <c r="B536" s="2" t="s">
        <v>352</v>
      </c>
      <c r="C536" s="1"/>
      <c r="D536" s="2"/>
      <c r="E536" s="2"/>
      <c r="F536" s="2"/>
      <c r="G536" s="2"/>
      <c r="H536" s="2"/>
      <c r="I536" s="2">
        <v>27500</v>
      </c>
      <c r="J536" s="2" t="s">
        <v>9</v>
      </c>
      <c r="K536" s="2">
        <v>29900</v>
      </c>
      <c r="L536" s="2">
        <v>29200</v>
      </c>
      <c r="M536" s="2">
        <v>29200</v>
      </c>
      <c r="N536" s="2">
        <v>30300</v>
      </c>
      <c r="O536" s="2">
        <v>32000</v>
      </c>
      <c r="P536" s="2">
        <v>33000</v>
      </c>
      <c r="Q536" s="2">
        <v>32500</v>
      </c>
      <c r="R536" s="1">
        <v>34000</v>
      </c>
      <c r="S536" s="1">
        <v>33800</v>
      </c>
      <c r="T536" s="1">
        <v>34400</v>
      </c>
      <c r="U536" s="1">
        <v>34000</v>
      </c>
      <c r="V536" s="1">
        <v>34600</v>
      </c>
      <c r="W536" s="1">
        <v>37600</v>
      </c>
      <c r="X536" s="1">
        <v>42200</v>
      </c>
      <c r="Y536" s="1"/>
      <c r="Z536" s="1"/>
      <c r="AA536" s="1"/>
      <c r="AB536" s="1"/>
      <c r="AC536" s="1"/>
      <c r="AD536" s="1"/>
      <c r="AE536" s="1" t="s">
        <v>9</v>
      </c>
      <c r="AF536" s="1" t="s">
        <v>9</v>
      </c>
      <c r="AG536" s="1"/>
      <c r="AH536" s="1"/>
      <c r="AI536" s="1"/>
      <c r="AJ536" s="1" t="e">
        <v>#N/A</v>
      </c>
      <c r="AK536" s="1"/>
      <c r="AL536" s="1"/>
      <c r="AM536" s="1" t="e">
        <v>#N/A</v>
      </c>
      <c r="AN536" s="1"/>
      <c r="AO536" s="1" t="s">
        <v>9</v>
      </c>
      <c r="AP536" s="70" t="s">
        <v>9</v>
      </c>
      <c r="AQ536" s="181" t="s">
        <v>9</v>
      </c>
      <c r="AS536" s="4" t="str">
        <f>IFERROR(VLOOKUP(Table3[[#This Row],[Station '#]], $AV$3:$AW$150,2,FALSE),"")</f>
        <v/>
      </c>
    </row>
    <row r="537" spans="1:45" hidden="1" x14ac:dyDescent="0.3">
      <c r="A537" s="69" t="s">
        <v>349</v>
      </c>
      <c r="B537" s="2" t="s">
        <v>6</v>
      </c>
      <c r="C537" s="1">
        <v>409</v>
      </c>
      <c r="D537" s="2">
        <v>18700</v>
      </c>
      <c r="E537" s="2">
        <v>17300</v>
      </c>
      <c r="F537" s="2">
        <v>15500</v>
      </c>
      <c r="G537" s="2">
        <v>20200</v>
      </c>
      <c r="H537" s="2">
        <v>23900</v>
      </c>
      <c r="I537" s="2">
        <v>23700</v>
      </c>
      <c r="J537" s="2">
        <v>26000</v>
      </c>
      <c r="K537" s="2">
        <v>23200</v>
      </c>
      <c r="L537" s="2">
        <v>25300</v>
      </c>
      <c r="M537" s="2">
        <v>23200</v>
      </c>
      <c r="N537" s="2">
        <v>25000</v>
      </c>
      <c r="O537" s="2">
        <v>23400</v>
      </c>
      <c r="P537" s="2">
        <v>20600</v>
      </c>
      <c r="Q537" s="2">
        <v>25700</v>
      </c>
      <c r="R537" s="1">
        <v>26300</v>
      </c>
      <c r="S537" s="1">
        <v>24200</v>
      </c>
      <c r="T537" s="1">
        <v>21100</v>
      </c>
      <c r="U537" s="1">
        <v>23300</v>
      </c>
      <c r="V537" s="1">
        <v>26500</v>
      </c>
      <c r="W537" s="1">
        <v>26700</v>
      </c>
      <c r="X537" s="1">
        <v>26200</v>
      </c>
      <c r="Y537" s="1"/>
      <c r="Z537" s="1"/>
      <c r="AA537" s="1">
        <v>21600</v>
      </c>
      <c r="AB537" s="1"/>
      <c r="AC537" s="1"/>
      <c r="AD537" s="1"/>
      <c r="AE537" s="1" t="s">
        <v>9</v>
      </c>
      <c r="AF537" s="1" t="s">
        <v>9</v>
      </c>
      <c r="AG537" s="1"/>
      <c r="AH537" s="1"/>
      <c r="AI537" s="1"/>
      <c r="AJ537" s="1"/>
      <c r="AK537" s="1"/>
      <c r="AL537" s="1"/>
      <c r="AM537" s="1" t="e">
        <v>#N/A</v>
      </c>
      <c r="AN537" s="1"/>
      <c r="AO537" s="1" t="s">
        <v>9</v>
      </c>
      <c r="AP537" s="70" t="s">
        <v>9</v>
      </c>
      <c r="AQ537" s="181" t="s">
        <v>9</v>
      </c>
      <c r="AS537" s="4" t="str">
        <f>IFERROR(VLOOKUP(Table3[[#This Row],[Station '#]], $AV$3:$AW$150,2,FALSE),"")</f>
        <v/>
      </c>
    </row>
    <row r="538" spans="1:45" x14ac:dyDescent="0.3">
      <c r="A538" s="69" t="s">
        <v>349</v>
      </c>
      <c r="B538" s="2" t="s">
        <v>411</v>
      </c>
      <c r="C538" s="1">
        <v>47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>
        <v>27000</v>
      </c>
      <c r="AC538" s="1">
        <v>18700</v>
      </c>
      <c r="AD538" s="1">
        <v>18700</v>
      </c>
      <c r="AE538" s="1">
        <v>22000</v>
      </c>
      <c r="AF538" s="1">
        <v>22200</v>
      </c>
      <c r="AG538" s="1">
        <v>23300</v>
      </c>
      <c r="AH538" s="1">
        <v>24300</v>
      </c>
      <c r="AI538" s="1">
        <v>22800</v>
      </c>
      <c r="AJ538" s="1">
        <v>24700</v>
      </c>
      <c r="AK538" s="1">
        <v>25700</v>
      </c>
      <c r="AL538" s="1">
        <v>26500</v>
      </c>
      <c r="AM538" s="1">
        <v>22000</v>
      </c>
      <c r="AN538" s="1">
        <v>25000</v>
      </c>
      <c r="AO538" s="1">
        <v>24700</v>
      </c>
      <c r="AP538" s="70">
        <v>23600</v>
      </c>
      <c r="AQ538" s="181"/>
      <c r="AS538" s="4">
        <f>IFERROR(VLOOKUP(Table3[[#This Row],[Station '#]], $AV$3:$AW$150,2,FALSE),"")</f>
        <v>0</v>
      </c>
    </row>
    <row r="539" spans="1:45" ht="16.5" hidden="1" customHeight="1" x14ac:dyDescent="0.3">
      <c r="A539" s="69" t="s">
        <v>349</v>
      </c>
      <c r="B539" s="2" t="s">
        <v>340</v>
      </c>
      <c r="C539" s="1">
        <v>407</v>
      </c>
      <c r="D539" s="2">
        <v>19300</v>
      </c>
      <c r="E539" s="2">
        <v>19700</v>
      </c>
      <c r="F539" s="2">
        <v>20800</v>
      </c>
      <c r="G539" s="2">
        <v>24700</v>
      </c>
      <c r="H539" s="2">
        <v>24800</v>
      </c>
      <c r="I539" s="2">
        <v>30700</v>
      </c>
      <c r="J539" s="2">
        <v>30600</v>
      </c>
      <c r="K539" s="2">
        <v>31100</v>
      </c>
      <c r="L539" s="2">
        <v>30900</v>
      </c>
      <c r="M539" s="2">
        <v>28700</v>
      </c>
      <c r="N539" s="2">
        <v>27300</v>
      </c>
      <c r="O539" s="2">
        <v>28500</v>
      </c>
      <c r="P539" s="2">
        <v>27500</v>
      </c>
      <c r="Q539" s="2">
        <v>26400</v>
      </c>
      <c r="R539" s="1">
        <v>28200</v>
      </c>
      <c r="S539" s="1">
        <v>29600</v>
      </c>
      <c r="T539" s="1">
        <v>26900</v>
      </c>
      <c r="U539" s="1">
        <v>27500</v>
      </c>
      <c r="V539" s="1">
        <v>27400</v>
      </c>
      <c r="W539" s="1">
        <v>31200</v>
      </c>
      <c r="X539" s="1">
        <v>30400</v>
      </c>
      <c r="Y539" s="1">
        <v>27700</v>
      </c>
      <c r="Z539" s="1">
        <v>26100</v>
      </c>
      <c r="AA539" s="1">
        <v>30400</v>
      </c>
      <c r="AB539" s="1"/>
      <c r="AC539" s="1"/>
      <c r="AD539" s="1"/>
      <c r="AE539" s="1" t="s">
        <v>9</v>
      </c>
      <c r="AF539" s="1" t="s">
        <v>9</v>
      </c>
      <c r="AG539" s="1"/>
      <c r="AH539" s="1"/>
      <c r="AI539" s="1"/>
      <c r="AJ539" s="1"/>
      <c r="AK539" s="1"/>
      <c r="AL539" s="1"/>
      <c r="AM539" s="1" t="e">
        <v>#N/A</v>
      </c>
      <c r="AN539" s="1"/>
      <c r="AO539" s="1"/>
      <c r="AP539" s="70" t="s">
        <v>9</v>
      </c>
      <c r="AQ539" s="181" t="s">
        <v>9</v>
      </c>
      <c r="AS539" s="4" t="str">
        <f>IFERROR(VLOOKUP(Table3[[#This Row],[Station '#]], $AV$3:$AW$150,2,FALSE),"")</f>
        <v/>
      </c>
    </row>
    <row r="540" spans="1:45" x14ac:dyDescent="0.3">
      <c r="A540" s="69" t="s">
        <v>349</v>
      </c>
      <c r="B540" s="2" t="s">
        <v>447</v>
      </c>
      <c r="C540" s="1">
        <v>66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>
        <v>22000</v>
      </c>
      <c r="AF540" s="1">
        <v>24500</v>
      </c>
      <c r="AG540" s="1">
        <v>28000</v>
      </c>
      <c r="AH540" s="1">
        <v>30500</v>
      </c>
      <c r="AI540" s="1"/>
      <c r="AJ540" s="1">
        <v>32500</v>
      </c>
      <c r="AK540" s="1">
        <v>33300</v>
      </c>
      <c r="AL540" s="1">
        <v>32700</v>
      </c>
      <c r="AM540" s="1">
        <v>27300</v>
      </c>
      <c r="AN540" s="1">
        <v>31400</v>
      </c>
      <c r="AO540" s="1">
        <v>31700</v>
      </c>
      <c r="AP540" s="70">
        <v>31100</v>
      </c>
      <c r="AQ540" s="181">
        <v>31300</v>
      </c>
      <c r="AS540" s="4">
        <f>IFERROR(VLOOKUP(Table3[[#This Row],[Station '#]], $AV$3:$AW$150,2,FALSE),"")</f>
        <v>31300</v>
      </c>
    </row>
    <row r="541" spans="1:45" ht="16.5" hidden="1" customHeight="1" x14ac:dyDescent="0.3">
      <c r="A541" s="69" t="s">
        <v>349</v>
      </c>
      <c r="B541" s="2" t="s">
        <v>353</v>
      </c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>
        <v>29800</v>
      </c>
      <c r="O541" s="2">
        <v>30400</v>
      </c>
      <c r="P541" s="2">
        <v>32400</v>
      </c>
      <c r="Q541" s="2">
        <v>32200</v>
      </c>
      <c r="R541" s="1">
        <v>32600</v>
      </c>
      <c r="S541" s="1">
        <v>33200</v>
      </c>
      <c r="T541" s="1">
        <v>33200</v>
      </c>
      <c r="U541" s="1">
        <v>34600</v>
      </c>
      <c r="V541" s="1">
        <v>34600</v>
      </c>
      <c r="W541" s="1">
        <v>36300</v>
      </c>
      <c r="X541" s="1">
        <v>36300</v>
      </c>
      <c r="Y541" s="1">
        <v>34300</v>
      </c>
      <c r="Z541" s="1">
        <v>31600</v>
      </c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 t="e">
        <v>#N/A</v>
      </c>
      <c r="AN541" s="1"/>
      <c r="AO541" s="1"/>
      <c r="AP541" s="70" t="s">
        <v>9</v>
      </c>
      <c r="AQ541" s="181" t="s">
        <v>9</v>
      </c>
      <c r="AS541" s="4" t="str">
        <f>IFERROR(VLOOKUP(Table3[[#This Row],[Station '#]], $AV$3:$AW$150,2,FALSE),"")</f>
        <v/>
      </c>
    </row>
    <row r="542" spans="1:45" ht="15" customHeight="1" x14ac:dyDescent="0.3">
      <c r="A542" s="69" t="s">
        <v>349</v>
      </c>
      <c r="B542" s="2" t="s">
        <v>438</v>
      </c>
      <c r="C542" s="1">
        <v>35</v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>
        <v>24700</v>
      </c>
      <c r="AE542" s="1">
        <v>26400</v>
      </c>
      <c r="AF542" s="1">
        <v>28100</v>
      </c>
      <c r="AG542" s="1">
        <v>29800</v>
      </c>
      <c r="AH542" s="1">
        <v>29000</v>
      </c>
      <c r="AI542" s="1">
        <v>31500</v>
      </c>
      <c r="AJ542" s="1">
        <v>32700</v>
      </c>
      <c r="AK542" s="1">
        <v>33400</v>
      </c>
      <c r="AL542" s="1">
        <v>32900</v>
      </c>
      <c r="AM542" s="1">
        <v>26200</v>
      </c>
      <c r="AN542" s="1">
        <v>30700</v>
      </c>
      <c r="AO542" s="1">
        <v>31500</v>
      </c>
      <c r="AP542" s="70">
        <v>31500</v>
      </c>
      <c r="AQ542" s="181">
        <v>31200</v>
      </c>
      <c r="AS542" s="4">
        <f>IFERROR(VLOOKUP(Table3[[#This Row],[Station '#]], $AV$3:$AW$150,2,FALSE),"")</f>
        <v>31200</v>
      </c>
    </row>
    <row r="543" spans="1:45" ht="16.5" hidden="1" customHeight="1" x14ac:dyDescent="0.3">
      <c r="A543" s="69" t="s">
        <v>349</v>
      </c>
      <c r="B543" s="2" t="s">
        <v>354</v>
      </c>
      <c r="C543" s="1">
        <v>405</v>
      </c>
      <c r="D543" s="2">
        <v>23500</v>
      </c>
      <c r="E543" s="2">
        <v>24200</v>
      </c>
      <c r="F543" s="2">
        <v>28000</v>
      </c>
      <c r="G543" s="2">
        <v>29400</v>
      </c>
      <c r="H543" s="2">
        <v>30000</v>
      </c>
      <c r="I543" s="2">
        <v>36000</v>
      </c>
      <c r="J543" s="2">
        <v>37400</v>
      </c>
      <c r="K543" s="2">
        <v>37300</v>
      </c>
      <c r="L543" s="2">
        <v>36200</v>
      </c>
      <c r="M543" s="2">
        <v>29400</v>
      </c>
      <c r="N543" s="2">
        <v>28800</v>
      </c>
      <c r="O543" s="2">
        <v>28700</v>
      </c>
      <c r="P543" s="2">
        <v>31100</v>
      </c>
      <c r="Q543" s="2">
        <v>30100</v>
      </c>
      <c r="R543" s="1">
        <v>31700</v>
      </c>
      <c r="S543" s="1">
        <v>33200</v>
      </c>
      <c r="T543" s="1">
        <v>28100</v>
      </c>
      <c r="U543" s="1">
        <v>32500</v>
      </c>
      <c r="V543" s="1">
        <v>36100</v>
      </c>
      <c r="W543" s="1">
        <v>39900</v>
      </c>
      <c r="X543" s="1">
        <v>37700</v>
      </c>
      <c r="Y543" s="1">
        <v>35800</v>
      </c>
      <c r="Z543" s="1">
        <v>34400</v>
      </c>
      <c r="AA543" s="1">
        <v>36300</v>
      </c>
      <c r="AB543" s="1"/>
      <c r="AC543" s="1"/>
      <c r="AD543" s="1"/>
      <c r="AE543" s="1" t="s">
        <v>9</v>
      </c>
      <c r="AF543" s="1" t="s">
        <v>9</v>
      </c>
      <c r="AG543" s="1"/>
      <c r="AH543" s="1"/>
      <c r="AI543" s="1"/>
      <c r="AJ543" s="1"/>
      <c r="AK543" s="1"/>
      <c r="AL543" s="1"/>
      <c r="AM543" s="1" t="e">
        <v>#N/A</v>
      </c>
      <c r="AN543" s="1"/>
      <c r="AO543" s="1"/>
      <c r="AP543" s="70" t="s">
        <v>9</v>
      </c>
      <c r="AQ543" s="181" t="s">
        <v>9</v>
      </c>
      <c r="AS543" s="4" t="str">
        <f>IFERROR(VLOOKUP(Table3[[#This Row],[Station '#]], $AV$3:$AW$150,2,FALSE),"")</f>
        <v/>
      </c>
    </row>
    <row r="544" spans="1:45" ht="16.5" hidden="1" customHeight="1" x14ac:dyDescent="0.3">
      <c r="A544" s="69" t="s">
        <v>349</v>
      </c>
      <c r="B544" s="2" t="s">
        <v>355</v>
      </c>
      <c r="C544" s="1">
        <v>403</v>
      </c>
      <c r="D544" s="2">
        <v>21000</v>
      </c>
      <c r="E544" s="2">
        <v>18400</v>
      </c>
      <c r="F544" s="2">
        <v>18500</v>
      </c>
      <c r="G544" s="2">
        <v>18900</v>
      </c>
      <c r="H544" s="2">
        <v>21900</v>
      </c>
      <c r="I544" s="2">
        <v>30800</v>
      </c>
      <c r="J544" s="2">
        <v>28900</v>
      </c>
      <c r="K544" s="2">
        <v>28300</v>
      </c>
      <c r="L544" s="2">
        <v>28400</v>
      </c>
      <c r="M544" s="2">
        <v>23200</v>
      </c>
      <c r="N544" s="2">
        <v>21100</v>
      </c>
      <c r="O544" s="2">
        <v>19200</v>
      </c>
      <c r="P544" s="2">
        <v>18300</v>
      </c>
      <c r="Q544" s="2">
        <v>19100</v>
      </c>
      <c r="R544" s="1">
        <v>20700</v>
      </c>
      <c r="S544" s="1">
        <v>22100</v>
      </c>
      <c r="T544" s="1">
        <v>21800</v>
      </c>
      <c r="U544" s="1">
        <v>24800</v>
      </c>
      <c r="V544" s="1">
        <v>22100</v>
      </c>
      <c r="W544" s="1">
        <v>25400</v>
      </c>
      <c r="X544" s="1">
        <v>22000</v>
      </c>
      <c r="Y544" s="1">
        <v>22400</v>
      </c>
      <c r="Z544" s="1">
        <v>22200</v>
      </c>
      <c r="AA544" s="1">
        <v>21000</v>
      </c>
      <c r="AB544" s="1">
        <v>16600</v>
      </c>
      <c r="AC544" s="1">
        <v>16300</v>
      </c>
      <c r="AD544" s="1"/>
      <c r="AE544" s="1" t="s">
        <v>9</v>
      </c>
      <c r="AF544" s="1" t="s">
        <v>9</v>
      </c>
      <c r="AG544" s="1"/>
      <c r="AH544" s="1"/>
      <c r="AI544" s="1"/>
      <c r="AJ544" s="1"/>
      <c r="AK544" s="1"/>
      <c r="AL544" s="1"/>
      <c r="AM544" s="1"/>
      <c r="AN544" s="1"/>
      <c r="AO544" s="1"/>
      <c r="AP544" s="70" t="s">
        <v>9</v>
      </c>
      <c r="AQ544" s="181" t="s">
        <v>9</v>
      </c>
      <c r="AS544" s="4" t="str">
        <f>IFERROR(VLOOKUP(Table3[[#This Row],[Station '#]], $AV$3:$AW$150,2,FALSE),"")</f>
        <v/>
      </c>
    </row>
    <row r="545" spans="1:45" x14ac:dyDescent="0.3">
      <c r="A545" s="69" t="s">
        <v>349</v>
      </c>
      <c r="B545" s="2" t="s">
        <v>425</v>
      </c>
      <c r="C545" s="1">
        <v>74</v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>
        <v>18100</v>
      </c>
      <c r="AG545" s="1">
        <v>19100</v>
      </c>
      <c r="AH545" s="1">
        <v>19700</v>
      </c>
      <c r="AI545" s="1">
        <v>19000</v>
      </c>
      <c r="AJ545" s="1">
        <v>19300</v>
      </c>
      <c r="AK545" s="1">
        <v>18800</v>
      </c>
      <c r="AL545" s="1">
        <v>20000</v>
      </c>
      <c r="AM545" s="1">
        <v>17100</v>
      </c>
      <c r="AN545" s="1">
        <v>18800</v>
      </c>
      <c r="AO545" s="1">
        <v>19700</v>
      </c>
      <c r="AP545" s="70">
        <v>19500</v>
      </c>
      <c r="AQ545" s="181">
        <v>19100</v>
      </c>
      <c r="AS545" s="4">
        <f>IFERROR(VLOOKUP(Table3[[#This Row],[Station '#]], $AV$3:$AW$150,2,FALSE),"")</f>
        <v>19100</v>
      </c>
    </row>
    <row r="546" spans="1:45" x14ac:dyDescent="0.3">
      <c r="A546" s="69" t="s">
        <v>349</v>
      </c>
      <c r="B546" s="2" t="s">
        <v>232</v>
      </c>
      <c r="C546" s="1">
        <v>411</v>
      </c>
      <c r="D546" s="2">
        <v>19300</v>
      </c>
      <c r="E546" s="2">
        <v>18900</v>
      </c>
      <c r="F546" s="2">
        <v>18400</v>
      </c>
      <c r="G546" s="2">
        <v>18700</v>
      </c>
      <c r="H546" s="2">
        <v>21700</v>
      </c>
      <c r="I546" s="2">
        <v>24800</v>
      </c>
      <c r="J546" s="2">
        <v>23800</v>
      </c>
      <c r="K546" s="2">
        <v>24700</v>
      </c>
      <c r="L546" s="2">
        <v>27100</v>
      </c>
      <c r="M546" s="2">
        <v>26500</v>
      </c>
      <c r="N546" s="2">
        <v>19400</v>
      </c>
      <c r="O546" s="2">
        <v>19700</v>
      </c>
      <c r="P546" s="2">
        <v>15100</v>
      </c>
      <c r="Q546" s="2">
        <v>17100</v>
      </c>
      <c r="R546" s="1">
        <v>20300</v>
      </c>
      <c r="S546" s="1">
        <v>21200</v>
      </c>
      <c r="T546" s="1">
        <v>20900</v>
      </c>
      <c r="U546" s="1">
        <v>21000</v>
      </c>
      <c r="V546" s="1">
        <v>22100</v>
      </c>
      <c r="W546" s="1">
        <v>25400</v>
      </c>
      <c r="X546" s="1">
        <v>23600</v>
      </c>
      <c r="Y546" s="1">
        <v>23800</v>
      </c>
      <c r="Z546" s="1">
        <v>23100</v>
      </c>
      <c r="AA546" s="1">
        <v>20600</v>
      </c>
      <c r="AB546" s="1">
        <v>16700</v>
      </c>
      <c r="AC546" s="1">
        <v>16800</v>
      </c>
      <c r="AD546" s="1"/>
      <c r="AE546" s="1" t="s">
        <v>9</v>
      </c>
      <c r="AF546" s="1" t="s">
        <v>9</v>
      </c>
      <c r="AG546" s="1">
        <v>20000</v>
      </c>
      <c r="AH546" s="1"/>
      <c r="AI546" s="1"/>
      <c r="AJ546" s="1"/>
      <c r="AK546" s="1"/>
      <c r="AL546" s="1"/>
      <c r="AM546" s="1"/>
      <c r="AN546" s="1"/>
      <c r="AO546" s="1"/>
      <c r="AP546" s="70" t="s">
        <v>9</v>
      </c>
      <c r="AQ546" s="181" t="s">
        <v>9</v>
      </c>
      <c r="AS546" s="4" t="str">
        <f>IFERROR(VLOOKUP(Table3[[#This Row],[Station '#]], $AV$3:$AW$150,2,FALSE),"")</f>
        <v/>
      </c>
    </row>
    <row r="547" spans="1:45" x14ac:dyDescent="0.3">
      <c r="A547" s="69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70" t="s">
        <v>9</v>
      </c>
      <c r="AQ547" s="181" t="s">
        <v>9</v>
      </c>
      <c r="AS547" s="4" t="str">
        <f>IFERROR(VLOOKUP(Table3[[#This Row],[Station '#]], $AV$3:$AW$150,2,FALSE),"")</f>
        <v/>
      </c>
    </row>
    <row r="548" spans="1:45" ht="15.75" customHeight="1" x14ac:dyDescent="0.3">
      <c r="A548" s="69" t="s">
        <v>457</v>
      </c>
      <c r="B548" s="2" t="s">
        <v>398</v>
      </c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>
        <v>2500</v>
      </c>
      <c r="AJ548" s="1"/>
      <c r="AK548" s="1"/>
      <c r="AL548" s="1"/>
      <c r="AM548" s="1"/>
      <c r="AN548" s="1"/>
      <c r="AO548" s="1"/>
      <c r="AP548" s="70" t="s">
        <v>9</v>
      </c>
      <c r="AQ548" s="181" t="s">
        <v>9</v>
      </c>
      <c r="AS548" s="4" t="str">
        <f>IFERROR(VLOOKUP(Table3[[#This Row],[Station '#]], $AV$3:$AW$150,2,FALSE),"")</f>
        <v/>
      </c>
    </row>
    <row r="549" spans="1:45" ht="15.75" customHeight="1" x14ac:dyDescent="0.3">
      <c r="A549" s="69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70"/>
      <c r="AQ549" s="181"/>
    </row>
    <row r="550" spans="1:45" ht="16.5" customHeight="1" x14ac:dyDescent="0.3">
      <c r="A550" s="69" t="s">
        <v>356</v>
      </c>
      <c r="B550" s="2" t="s">
        <v>196</v>
      </c>
      <c r="C550" s="1">
        <v>480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200</v>
      </c>
      <c r="Q550" s="2">
        <v>200</v>
      </c>
      <c r="R550" s="1">
        <v>300</v>
      </c>
      <c r="S550" s="1">
        <v>200</v>
      </c>
      <c r="T550" s="1">
        <v>200</v>
      </c>
      <c r="U550" s="1">
        <v>300</v>
      </c>
      <c r="V550" s="1">
        <v>300</v>
      </c>
      <c r="W550" s="1"/>
      <c r="X550" s="1">
        <v>600</v>
      </c>
      <c r="Y550" s="1">
        <v>800</v>
      </c>
      <c r="Z550" s="1">
        <v>900</v>
      </c>
      <c r="AA550" s="1">
        <v>800</v>
      </c>
      <c r="AB550" s="1">
        <v>700</v>
      </c>
      <c r="AC550" s="1">
        <v>900</v>
      </c>
      <c r="AD550" s="1"/>
      <c r="AE550" s="1" t="s">
        <v>9</v>
      </c>
      <c r="AF550" s="1" t="s">
        <v>9</v>
      </c>
      <c r="AG550" s="1"/>
      <c r="AH550" s="1"/>
      <c r="AI550" s="1"/>
      <c r="AJ550" s="1"/>
      <c r="AK550" s="1"/>
      <c r="AL550" s="1"/>
      <c r="AM550" s="1"/>
      <c r="AN550" s="1"/>
      <c r="AO550" s="1"/>
      <c r="AP550" s="70">
        <v>1000</v>
      </c>
      <c r="AQ550" s="181" t="s">
        <v>9</v>
      </c>
      <c r="AS550" s="4" t="str">
        <f>IFERROR(VLOOKUP(Table3[[#This Row],[Station '#]], $AV$3:$AW$150,2,FALSE),"")</f>
        <v/>
      </c>
    </row>
    <row r="551" spans="1:45" x14ac:dyDescent="0.3">
      <c r="A551" s="69"/>
      <c r="B551" s="2"/>
      <c r="C551" s="1"/>
      <c r="D551" s="2"/>
      <c r="E551" s="2"/>
      <c r="F551" s="2"/>
      <c r="G551" s="2"/>
      <c r="H551" s="2"/>
      <c r="I551" s="2" t="s">
        <v>9</v>
      </c>
      <c r="J551" s="2" t="s">
        <v>9</v>
      </c>
      <c r="K551" s="2" t="s">
        <v>9</v>
      </c>
      <c r="L551" s="2"/>
      <c r="M551" s="2"/>
      <c r="N551" s="2"/>
      <c r="O551" s="2"/>
      <c r="P551" s="2"/>
      <c r="Q551" s="2"/>
      <c r="R551" s="1"/>
      <c r="S551" s="1" t="s">
        <v>7</v>
      </c>
      <c r="T551" s="1" t="s">
        <v>9</v>
      </c>
      <c r="U551" s="1" t="s">
        <v>7</v>
      </c>
      <c r="V551" s="1" t="s">
        <v>9</v>
      </c>
      <c r="W551" s="1"/>
      <c r="X551" s="1"/>
      <c r="Y551" s="1"/>
      <c r="Z551" s="1"/>
      <c r="AA551" s="1"/>
      <c r="AB551" s="1"/>
      <c r="AC551" s="1"/>
      <c r="AD551" s="1"/>
      <c r="AE551" s="1" t="s">
        <v>9</v>
      </c>
      <c r="AF551" s="1" t="s">
        <v>9</v>
      </c>
      <c r="AG551" s="1"/>
      <c r="AH551" s="1"/>
      <c r="AI551" s="1"/>
      <c r="AJ551" s="1"/>
      <c r="AK551" s="1"/>
      <c r="AL551" s="1"/>
      <c r="AM551" s="1"/>
      <c r="AN551" s="1"/>
      <c r="AO551" s="1"/>
      <c r="AP551" s="70" t="s">
        <v>9</v>
      </c>
      <c r="AQ551" s="181" t="s">
        <v>9</v>
      </c>
      <c r="AS551" s="4" t="str">
        <f>IFERROR(VLOOKUP(Table3[[#This Row],[Station '#]], $AV$3:$AW$150,2,FALSE),"")</f>
        <v/>
      </c>
    </row>
    <row r="552" spans="1:45" x14ac:dyDescent="0.3">
      <c r="A552" s="69" t="s">
        <v>357</v>
      </c>
      <c r="B552" s="2" t="s">
        <v>11</v>
      </c>
      <c r="C552" s="1">
        <v>413</v>
      </c>
      <c r="D552" s="2"/>
      <c r="E552" s="2"/>
      <c r="F552" s="2"/>
      <c r="G552" s="2"/>
      <c r="H552" s="2"/>
      <c r="I552" s="2">
        <v>400</v>
      </c>
      <c r="J552" s="2">
        <v>400</v>
      </c>
      <c r="K552" s="2">
        <v>450</v>
      </c>
      <c r="L552" s="2">
        <v>500</v>
      </c>
      <c r="M552" s="2">
        <v>500</v>
      </c>
      <c r="N552" s="2">
        <v>500</v>
      </c>
      <c r="O552" s="2">
        <v>700</v>
      </c>
      <c r="P552" s="2">
        <v>1000</v>
      </c>
      <c r="Q552" s="2">
        <v>1300</v>
      </c>
      <c r="R552" s="1">
        <v>1100</v>
      </c>
      <c r="S552" s="1">
        <v>1200</v>
      </c>
      <c r="T552" s="1">
        <v>1300</v>
      </c>
      <c r="U552" s="1">
        <v>1000</v>
      </c>
      <c r="V552" s="1">
        <v>1800</v>
      </c>
      <c r="W552" s="1">
        <v>2800</v>
      </c>
      <c r="X552" s="1">
        <v>3800</v>
      </c>
      <c r="Y552" s="1">
        <v>4200</v>
      </c>
      <c r="Z552" s="1">
        <v>3600</v>
      </c>
      <c r="AA552" s="1">
        <v>3600</v>
      </c>
      <c r="AB552" s="1">
        <v>2800</v>
      </c>
      <c r="AC552" s="1">
        <v>3000</v>
      </c>
      <c r="AD552" s="1"/>
      <c r="AE552" s="1" t="s">
        <v>9</v>
      </c>
      <c r="AF552" s="1">
        <v>3900</v>
      </c>
      <c r="AG552" s="1">
        <v>4000</v>
      </c>
      <c r="AH552" s="1"/>
      <c r="AI552" s="1">
        <v>3900</v>
      </c>
      <c r="AJ552" s="1"/>
      <c r="AK552" s="1">
        <v>3300</v>
      </c>
      <c r="AL552" s="1"/>
      <c r="AM552" s="1"/>
      <c r="AN552" s="1"/>
      <c r="AO552" s="1">
        <v>6400</v>
      </c>
      <c r="AP552" s="70">
        <v>5400</v>
      </c>
      <c r="AQ552" s="181">
        <v>8200</v>
      </c>
      <c r="AS552" s="4">
        <f>IFERROR(VLOOKUP(Table3[[#This Row],[Station '#]], $AV$3:$AW$150,2,FALSE),"")</f>
        <v>8200</v>
      </c>
    </row>
    <row r="553" spans="1:45" x14ac:dyDescent="0.3">
      <c r="A553" s="69" t="s">
        <v>357</v>
      </c>
      <c r="B553" s="2" t="s">
        <v>358</v>
      </c>
      <c r="C553" s="1">
        <v>406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>
        <v>8100</v>
      </c>
      <c r="Z553" s="1">
        <v>6300</v>
      </c>
      <c r="AA553" s="1">
        <v>5300</v>
      </c>
      <c r="AB553" s="1">
        <v>5700</v>
      </c>
      <c r="AC553" s="1">
        <v>6500</v>
      </c>
      <c r="AD553" s="1"/>
      <c r="AE553" s="1" t="s">
        <v>9</v>
      </c>
      <c r="AF553" s="1">
        <v>6100</v>
      </c>
      <c r="AG553" s="1">
        <v>7100</v>
      </c>
      <c r="AH553" s="1"/>
      <c r="AI553" s="1">
        <v>7500</v>
      </c>
      <c r="AJ553" s="1"/>
      <c r="AK553" s="1">
        <v>7500</v>
      </c>
      <c r="AL553" s="1"/>
      <c r="AM553" s="1">
        <v>8500</v>
      </c>
      <c r="AN553" s="1"/>
      <c r="AO553" s="1">
        <v>9600</v>
      </c>
      <c r="AP553" s="70">
        <v>10600</v>
      </c>
      <c r="AQ553" s="181">
        <v>12600</v>
      </c>
      <c r="AS553" s="4">
        <f>IFERROR(VLOOKUP(Table3[[#This Row],[Station '#]], $AV$3:$AW$150,2,FALSE),"")</f>
        <v>12600</v>
      </c>
    </row>
    <row r="554" spans="1:45" x14ac:dyDescent="0.3">
      <c r="A554" s="69" t="s">
        <v>357</v>
      </c>
      <c r="B554" s="2" t="s">
        <v>164</v>
      </c>
      <c r="C554" s="1">
        <v>412</v>
      </c>
      <c r="D554" s="2"/>
      <c r="E554" s="2"/>
      <c r="F554" s="2"/>
      <c r="G554" s="2"/>
      <c r="H554" s="2"/>
      <c r="I554" s="2">
        <v>1400</v>
      </c>
      <c r="J554" s="2">
        <v>1600</v>
      </c>
      <c r="K554" s="2">
        <v>1500</v>
      </c>
      <c r="L554" s="2">
        <v>1400</v>
      </c>
      <c r="M554" s="2">
        <v>1300</v>
      </c>
      <c r="N554" s="2">
        <v>1300</v>
      </c>
      <c r="O554" s="2">
        <v>1600</v>
      </c>
      <c r="P554" s="2">
        <v>2300</v>
      </c>
      <c r="Q554" s="2">
        <v>3000</v>
      </c>
      <c r="R554" s="1">
        <v>2800</v>
      </c>
      <c r="S554" s="1">
        <v>3100</v>
      </c>
      <c r="T554" s="1">
        <v>3400</v>
      </c>
      <c r="U554" s="1">
        <v>5000</v>
      </c>
      <c r="V554" s="1">
        <v>4600</v>
      </c>
      <c r="W554" s="1">
        <v>5600</v>
      </c>
      <c r="X554" s="1">
        <v>9300</v>
      </c>
      <c r="Y554" s="1">
        <v>11500</v>
      </c>
      <c r="Z554" s="1">
        <v>10200</v>
      </c>
      <c r="AA554" s="1">
        <v>9100</v>
      </c>
      <c r="AB554" s="1">
        <v>8600</v>
      </c>
      <c r="AC554" s="1">
        <v>9600</v>
      </c>
      <c r="AD554" s="1"/>
      <c r="AE554" s="1" t="s">
        <v>9</v>
      </c>
      <c r="AF554" s="1">
        <v>10300</v>
      </c>
      <c r="AG554" s="1">
        <v>8300</v>
      </c>
      <c r="AH554" s="1"/>
      <c r="AI554" s="1">
        <v>10100</v>
      </c>
      <c r="AJ554" s="1"/>
      <c r="AK554" s="1">
        <v>12100</v>
      </c>
      <c r="AL554" s="1"/>
      <c r="AM554" s="1">
        <v>14000</v>
      </c>
      <c r="AN554" s="1"/>
      <c r="AO554" s="1">
        <v>13900</v>
      </c>
      <c r="AP554" s="70">
        <v>14400</v>
      </c>
      <c r="AQ554" s="181">
        <v>17000</v>
      </c>
      <c r="AS554" s="4">
        <f>IFERROR(VLOOKUP(Table3[[#This Row],[Station '#]], $AV$3:$AW$150,2,FALSE),"")</f>
        <v>17000</v>
      </c>
    </row>
    <row r="555" spans="1:45" ht="16.5" hidden="1" customHeight="1" x14ac:dyDescent="0.3">
      <c r="A555" s="69" t="s">
        <v>357</v>
      </c>
      <c r="B555" s="2" t="s">
        <v>359</v>
      </c>
      <c r="C555" s="1">
        <v>479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700</v>
      </c>
      <c r="Q555" s="2">
        <v>2400</v>
      </c>
      <c r="R555" s="1">
        <v>2500</v>
      </c>
      <c r="S555" s="1">
        <v>2300</v>
      </c>
      <c r="T555" s="1" t="s">
        <v>22</v>
      </c>
      <c r="U555" s="1">
        <v>2900</v>
      </c>
      <c r="V555" s="1">
        <v>3400</v>
      </c>
      <c r="W555" s="1">
        <v>4000</v>
      </c>
      <c r="X555" s="1">
        <v>7000</v>
      </c>
      <c r="Y555" s="1">
        <v>6400</v>
      </c>
      <c r="Z555" s="1">
        <v>6200</v>
      </c>
      <c r="AA555" s="1">
        <v>6200</v>
      </c>
      <c r="AB555" s="1">
        <v>5200</v>
      </c>
      <c r="AC555" s="1"/>
      <c r="AD555" s="1"/>
      <c r="AE555" s="1" t="s">
        <v>9</v>
      </c>
      <c r="AF555" s="1" t="s">
        <v>9</v>
      </c>
      <c r="AG555" s="1"/>
      <c r="AH555" s="1"/>
      <c r="AI555" s="1"/>
      <c r="AJ555" s="1"/>
      <c r="AK555" s="1"/>
      <c r="AL555" s="1"/>
      <c r="AM555" s="1" t="e">
        <v>#N/A</v>
      </c>
      <c r="AN555" s="1"/>
      <c r="AO555" s="1"/>
      <c r="AP555" s="70" t="s">
        <v>9</v>
      </c>
      <c r="AQ555" s="181" t="s">
        <v>9</v>
      </c>
      <c r="AS555" s="4" t="str">
        <f>IFERROR(VLOOKUP(Table3[[#This Row],[Station '#]], $AV$3:$AW$150,2,FALSE),"")</f>
        <v/>
      </c>
    </row>
    <row r="556" spans="1:45" x14ac:dyDescent="0.3">
      <c r="A556" s="69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70" t="s">
        <v>9</v>
      </c>
      <c r="AQ556" s="181" t="s">
        <v>9</v>
      </c>
      <c r="AS556" s="4" t="str">
        <f>IFERROR(VLOOKUP(Table3[[#This Row],[Station '#]], $AV$3:$AW$150,2,FALSE),"")</f>
        <v/>
      </c>
    </row>
    <row r="557" spans="1:45" x14ac:dyDescent="0.3">
      <c r="A557" s="76" t="s">
        <v>458</v>
      </c>
      <c r="B557" s="77" t="s">
        <v>235</v>
      </c>
      <c r="C557" s="1">
        <v>59</v>
      </c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8"/>
      <c r="S557" s="78"/>
      <c r="T557" s="78"/>
      <c r="U557" s="78"/>
      <c r="V557" s="78"/>
      <c r="W557" s="78"/>
      <c r="X557" s="78">
        <v>21800</v>
      </c>
      <c r="Y557" s="78">
        <v>23900</v>
      </c>
      <c r="Z557" s="78">
        <v>25000</v>
      </c>
      <c r="AA557" s="78">
        <v>23800</v>
      </c>
      <c r="AB557" s="78">
        <v>23400</v>
      </c>
      <c r="AC557" s="78">
        <v>23800</v>
      </c>
      <c r="AD557" s="78">
        <v>24000</v>
      </c>
      <c r="AE557" s="78">
        <v>23300</v>
      </c>
      <c r="AF557" s="78">
        <v>23500</v>
      </c>
      <c r="AG557" s="78">
        <v>26400</v>
      </c>
      <c r="AH557" s="78"/>
      <c r="AI557" s="78"/>
      <c r="AJ557" s="78"/>
      <c r="AK557" s="78">
        <v>27100</v>
      </c>
      <c r="AL557" s="78">
        <v>28500</v>
      </c>
      <c r="AM557" s="1">
        <v>18400</v>
      </c>
      <c r="AN557" s="1">
        <v>28700</v>
      </c>
      <c r="AO557" s="1">
        <v>32500</v>
      </c>
      <c r="AP557" s="70">
        <v>32200</v>
      </c>
      <c r="AQ557" s="181">
        <v>33400</v>
      </c>
      <c r="AS557" s="4">
        <f>IFERROR(VLOOKUP(Table3[[#This Row],[Station '#]], $AV$3:$AW$150,2,FALSE),"")</f>
        <v>33400</v>
      </c>
    </row>
    <row r="558" spans="1:45" x14ac:dyDescent="0.3">
      <c r="A558" s="69"/>
      <c r="B558" s="2"/>
      <c r="C558" s="1"/>
      <c r="D558" s="2"/>
      <c r="E558" s="2"/>
      <c r="F558" s="2"/>
      <c r="G558" s="2"/>
      <c r="H558" s="2"/>
      <c r="I558" s="2" t="s">
        <v>9</v>
      </c>
      <c r="J558" s="2" t="s">
        <v>9</v>
      </c>
      <c r="K558" s="2" t="s">
        <v>9</v>
      </c>
      <c r="L558" s="2"/>
      <c r="M558" s="2"/>
      <c r="N558" s="2"/>
      <c r="O558" s="2"/>
      <c r="P558" s="2"/>
      <c r="Q558" s="2"/>
      <c r="R558" s="1"/>
      <c r="S558" s="1" t="s">
        <v>7</v>
      </c>
      <c r="T558" s="1" t="s">
        <v>9</v>
      </c>
      <c r="U558" s="1" t="s">
        <v>7</v>
      </c>
      <c r="V558" s="1" t="s">
        <v>9</v>
      </c>
      <c r="W558" s="1"/>
      <c r="X558" s="1"/>
      <c r="Y558" s="1"/>
      <c r="Z558" s="1"/>
      <c r="AA558" s="1"/>
      <c r="AB558" s="1"/>
      <c r="AC558" s="1"/>
      <c r="AD558" s="1"/>
      <c r="AE558" s="1" t="s">
        <v>9</v>
      </c>
      <c r="AF558" s="1" t="s">
        <v>9</v>
      </c>
      <c r="AG558" s="1"/>
      <c r="AH558" s="1"/>
      <c r="AI558" s="1"/>
      <c r="AJ558" s="1"/>
      <c r="AK558" s="1"/>
      <c r="AL558" s="1"/>
      <c r="AM558" s="1"/>
      <c r="AN558" s="1"/>
      <c r="AO558" s="1"/>
      <c r="AP558" s="70" t="s">
        <v>9</v>
      </c>
      <c r="AQ558" s="181" t="s">
        <v>9</v>
      </c>
      <c r="AS558" s="4" t="str">
        <f>IFERROR(VLOOKUP(Table3[[#This Row],[Station '#]], $AV$3:$AW$150,2,FALSE),"")</f>
        <v/>
      </c>
    </row>
    <row r="559" spans="1:45" x14ac:dyDescent="0.3">
      <c r="A559" s="69" t="s">
        <v>360</v>
      </c>
      <c r="B559" s="2" t="s">
        <v>318</v>
      </c>
      <c r="C559" s="1">
        <v>525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>
        <v>8400</v>
      </c>
      <c r="V559" s="1">
        <v>10700</v>
      </c>
      <c r="W559" s="1">
        <v>12500</v>
      </c>
      <c r="X559" s="1">
        <v>11600</v>
      </c>
      <c r="Y559" s="1">
        <v>13400</v>
      </c>
      <c r="Z559" s="1">
        <v>14000</v>
      </c>
      <c r="AA559" s="1">
        <v>17700</v>
      </c>
      <c r="AB559" s="1">
        <v>15700</v>
      </c>
      <c r="AC559" s="1">
        <v>16700</v>
      </c>
      <c r="AD559" s="1">
        <v>16100</v>
      </c>
      <c r="AE559" s="1">
        <v>18700</v>
      </c>
      <c r="AF559" s="1">
        <v>18800</v>
      </c>
      <c r="AG559" s="1"/>
      <c r="AH559" s="1">
        <v>20900</v>
      </c>
      <c r="AI559" s="1">
        <v>21800</v>
      </c>
      <c r="AJ559" s="1">
        <v>25100</v>
      </c>
      <c r="AK559" s="1">
        <v>20800</v>
      </c>
      <c r="AL559" s="1">
        <v>23900</v>
      </c>
      <c r="AM559" s="1"/>
      <c r="AN559" s="1">
        <v>30000</v>
      </c>
      <c r="AO559" s="1">
        <v>24400</v>
      </c>
      <c r="AP559" s="70">
        <v>26500</v>
      </c>
      <c r="AQ559" s="181">
        <v>26900</v>
      </c>
      <c r="AS559" s="4">
        <f>IFERROR(VLOOKUP(Table3[[#This Row],[Station '#]], $AV$3:$AW$150,2,FALSE),"")</f>
        <v>26900</v>
      </c>
    </row>
    <row r="560" spans="1:45" hidden="1" x14ac:dyDescent="0.3">
      <c r="A560" s="69" t="s">
        <v>360</v>
      </c>
      <c r="B560" s="2" t="s">
        <v>21</v>
      </c>
      <c r="C560" s="1">
        <v>415</v>
      </c>
      <c r="D560" s="2"/>
      <c r="E560" s="2"/>
      <c r="F560" s="2"/>
      <c r="G560" s="2"/>
      <c r="H560" s="2"/>
      <c r="I560" s="2">
        <v>1700</v>
      </c>
      <c r="J560" s="2">
        <v>1700</v>
      </c>
      <c r="K560" s="2">
        <v>2000</v>
      </c>
      <c r="L560" s="2">
        <v>2400</v>
      </c>
      <c r="M560" s="2">
        <v>2400</v>
      </c>
      <c r="N560" s="2">
        <v>3100</v>
      </c>
      <c r="O560" s="2">
        <v>3000</v>
      </c>
      <c r="P560" s="2">
        <v>4000</v>
      </c>
      <c r="Q560" s="2">
        <v>4500</v>
      </c>
      <c r="R560" s="1">
        <v>5600</v>
      </c>
      <c r="S560" s="1">
        <v>5900</v>
      </c>
      <c r="T560" s="1">
        <v>7200</v>
      </c>
      <c r="U560" s="1">
        <v>8500</v>
      </c>
      <c r="V560" s="1">
        <v>11100</v>
      </c>
      <c r="W560" s="1">
        <v>12700</v>
      </c>
      <c r="X560" s="1">
        <v>12900</v>
      </c>
      <c r="Y560" s="1">
        <v>15100</v>
      </c>
      <c r="Z560" s="1">
        <v>18000</v>
      </c>
      <c r="AA560" s="1"/>
      <c r="AB560" s="1">
        <v>15100</v>
      </c>
      <c r="AC560" s="1">
        <v>13200</v>
      </c>
      <c r="AD560" s="1">
        <v>14700</v>
      </c>
      <c r="AE560" s="1">
        <v>20200</v>
      </c>
      <c r="AF560" s="1">
        <v>19900</v>
      </c>
      <c r="AG560" s="1"/>
      <c r="AH560" s="1"/>
      <c r="AI560" s="1"/>
      <c r="AJ560" s="1"/>
      <c r="AK560" s="1"/>
      <c r="AL560" s="1"/>
      <c r="AM560" s="1"/>
      <c r="AN560" s="1"/>
      <c r="AO560" s="1"/>
      <c r="AP560" s="70" t="s">
        <v>9</v>
      </c>
      <c r="AQ560" s="181" t="s">
        <v>9</v>
      </c>
      <c r="AS560" s="4" t="str">
        <f>IFERROR(VLOOKUP(Table3[[#This Row],[Station '#]], $AV$3:$AW$150,2,FALSE),"")</f>
        <v/>
      </c>
    </row>
    <row r="561" spans="1:45" x14ac:dyDescent="0.3">
      <c r="A561" s="69" t="s">
        <v>360</v>
      </c>
      <c r="B561" s="2" t="s">
        <v>427</v>
      </c>
      <c r="C561" s="1">
        <v>72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>
        <v>16000</v>
      </c>
      <c r="AG561" s="1">
        <v>16600</v>
      </c>
      <c r="AH561" s="1">
        <v>16500</v>
      </c>
      <c r="AI561" s="1">
        <v>16800</v>
      </c>
      <c r="AJ561" s="1">
        <v>17900</v>
      </c>
      <c r="AK561" s="1"/>
      <c r="AL561" s="1">
        <v>21700</v>
      </c>
      <c r="AM561" s="1">
        <v>18000</v>
      </c>
      <c r="AN561" s="1">
        <v>20000</v>
      </c>
      <c r="AO561" s="1">
        <v>22500</v>
      </c>
      <c r="AP561" s="70">
        <v>23700</v>
      </c>
      <c r="AQ561" s="181">
        <v>24000</v>
      </c>
      <c r="AS561" s="4">
        <f>IFERROR(VLOOKUP(Table3[[#This Row],[Station '#]], $AV$3:$AW$150,2,FALSE),"")</f>
        <v>24000</v>
      </c>
    </row>
    <row r="562" spans="1:45" x14ac:dyDescent="0.3">
      <c r="A562" s="69" t="s">
        <v>360</v>
      </c>
      <c r="B562" s="2" t="s">
        <v>36</v>
      </c>
      <c r="C562" s="1">
        <v>414</v>
      </c>
      <c r="D562" s="2"/>
      <c r="E562" s="2"/>
      <c r="F562" s="2"/>
      <c r="G562" s="2"/>
      <c r="H562" s="2"/>
      <c r="I562" s="2">
        <v>2400</v>
      </c>
      <c r="J562" s="2">
        <v>2700</v>
      </c>
      <c r="K562" s="2">
        <v>3200</v>
      </c>
      <c r="L562" s="2">
        <v>3600</v>
      </c>
      <c r="M562" s="2">
        <v>3600</v>
      </c>
      <c r="N562" s="2">
        <v>4500</v>
      </c>
      <c r="O562" s="2">
        <v>4200</v>
      </c>
      <c r="P562" s="2">
        <v>5000</v>
      </c>
      <c r="Q562" s="2">
        <v>5100</v>
      </c>
      <c r="R562" s="1">
        <v>5700</v>
      </c>
      <c r="S562" s="1">
        <v>5600</v>
      </c>
      <c r="T562" s="1">
        <v>5700</v>
      </c>
      <c r="U562" s="1">
        <v>6400</v>
      </c>
      <c r="V562" s="1">
        <v>6300</v>
      </c>
      <c r="W562" s="1">
        <v>7800</v>
      </c>
      <c r="X562" s="1">
        <v>7200</v>
      </c>
      <c r="Y562" s="1">
        <v>9400</v>
      </c>
      <c r="Z562" s="1">
        <v>9900</v>
      </c>
      <c r="AA562" s="1"/>
      <c r="AB562" s="1"/>
      <c r="AC562" s="1">
        <v>9500</v>
      </c>
      <c r="AD562" s="1">
        <v>9500</v>
      </c>
      <c r="AE562" s="1">
        <v>12700</v>
      </c>
      <c r="AF562" s="1">
        <v>13700</v>
      </c>
      <c r="AG562" s="1">
        <v>11800</v>
      </c>
      <c r="AH562" s="1">
        <v>12300</v>
      </c>
      <c r="AI562" s="1">
        <v>13100</v>
      </c>
      <c r="AJ562" s="1">
        <v>14100</v>
      </c>
      <c r="AK562" s="1">
        <v>12300</v>
      </c>
      <c r="AL562" s="1"/>
      <c r="AM562" s="1">
        <v>13600</v>
      </c>
      <c r="AN562" s="1"/>
      <c r="AO562" s="1">
        <v>15600</v>
      </c>
      <c r="AP562" s="70" t="s">
        <v>9</v>
      </c>
      <c r="AQ562" s="181">
        <v>18300</v>
      </c>
      <c r="AS562" s="4">
        <f>IFERROR(VLOOKUP(Table3[[#This Row],[Station '#]], $AV$3:$AW$150,2,FALSE),"")</f>
        <v>18300</v>
      </c>
    </row>
    <row r="563" spans="1:45" x14ac:dyDescent="0.3">
      <c r="A563" s="69"/>
      <c r="B563" s="2"/>
      <c r="C563" s="1"/>
      <c r="D563" s="2"/>
      <c r="E563" s="2"/>
      <c r="F563" s="2"/>
      <c r="G563" s="2"/>
      <c r="H563" s="2"/>
      <c r="I563" s="2" t="s">
        <v>9</v>
      </c>
      <c r="J563" s="2" t="s">
        <v>9</v>
      </c>
      <c r="K563" s="2" t="s">
        <v>9</v>
      </c>
      <c r="L563" s="2"/>
      <c r="M563" s="2"/>
      <c r="N563" s="2"/>
      <c r="O563" s="2"/>
      <c r="P563" s="2"/>
      <c r="Q563" s="2"/>
      <c r="R563" s="1"/>
      <c r="S563" s="1" t="s">
        <v>7</v>
      </c>
      <c r="T563" s="1" t="s">
        <v>9</v>
      </c>
      <c r="U563" s="1" t="s">
        <v>7</v>
      </c>
      <c r="V563" s="1" t="s">
        <v>9</v>
      </c>
      <c r="W563" s="1"/>
      <c r="X563" s="1"/>
      <c r="Y563" s="1"/>
      <c r="Z563" s="1"/>
      <c r="AA563" s="1"/>
      <c r="AB563" s="1"/>
      <c r="AC563" s="1"/>
      <c r="AD563" s="1"/>
      <c r="AE563" s="1" t="s">
        <v>9</v>
      </c>
      <c r="AF563" s="1" t="s">
        <v>9</v>
      </c>
      <c r="AG563" s="1"/>
      <c r="AH563" s="1"/>
      <c r="AI563" s="1"/>
      <c r="AJ563" s="1"/>
      <c r="AK563" s="1"/>
      <c r="AL563" s="1"/>
      <c r="AM563" s="1"/>
      <c r="AN563" s="1"/>
      <c r="AO563" s="1"/>
      <c r="AP563" s="70" t="s">
        <v>9</v>
      </c>
      <c r="AQ563" s="181" t="s">
        <v>9</v>
      </c>
      <c r="AS563" s="4" t="str">
        <f>IFERROR(VLOOKUP(Table3[[#This Row],[Station '#]], $AV$3:$AW$150,2,FALSE),"")</f>
        <v/>
      </c>
    </row>
    <row r="564" spans="1:45" ht="16.5" hidden="1" customHeight="1" x14ac:dyDescent="0.3">
      <c r="A564" s="69" t="s">
        <v>361</v>
      </c>
      <c r="B564" s="2" t="s">
        <v>27</v>
      </c>
      <c r="C564" s="1">
        <v>417</v>
      </c>
      <c r="D564" s="2">
        <v>4200</v>
      </c>
      <c r="E564" s="2">
        <v>4100</v>
      </c>
      <c r="F564" s="2">
        <v>4600</v>
      </c>
      <c r="G564" s="2">
        <v>4500</v>
      </c>
      <c r="H564" s="2">
        <v>2800</v>
      </c>
      <c r="I564" s="2">
        <v>3000</v>
      </c>
      <c r="J564" s="2">
        <v>2700</v>
      </c>
      <c r="K564" s="2">
        <v>3500</v>
      </c>
      <c r="L564" s="2">
        <v>2800</v>
      </c>
      <c r="M564" s="2">
        <v>2700</v>
      </c>
      <c r="N564" s="2">
        <v>3300</v>
      </c>
      <c r="O564" s="2">
        <v>3400</v>
      </c>
      <c r="P564" s="2">
        <v>3400</v>
      </c>
      <c r="Q564" s="2">
        <v>3000</v>
      </c>
      <c r="R564" s="1">
        <v>4000</v>
      </c>
      <c r="S564" s="1">
        <v>3700</v>
      </c>
      <c r="T564" s="1">
        <v>4100</v>
      </c>
      <c r="U564" s="1">
        <v>4000</v>
      </c>
      <c r="V564" s="1">
        <v>3300</v>
      </c>
      <c r="W564" s="1">
        <v>3700</v>
      </c>
      <c r="X564" s="1">
        <v>4200</v>
      </c>
      <c r="Y564" s="1">
        <v>3500</v>
      </c>
      <c r="Z564" s="1">
        <v>3400</v>
      </c>
      <c r="AA564" s="1">
        <v>2900</v>
      </c>
      <c r="AB564" s="1">
        <v>2500</v>
      </c>
      <c r="AC564" s="1">
        <v>2600</v>
      </c>
      <c r="AD564" s="1"/>
      <c r="AE564" s="1" t="s">
        <v>9</v>
      </c>
      <c r="AF564" s="1" t="s">
        <v>9</v>
      </c>
      <c r="AG564" s="1"/>
      <c r="AH564" s="1"/>
      <c r="AI564" s="1"/>
      <c r="AJ564" s="1"/>
      <c r="AK564" s="1"/>
      <c r="AL564" s="1"/>
      <c r="AM564" s="1"/>
      <c r="AN564" s="1"/>
      <c r="AO564" s="1"/>
      <c r="AP564" s="70" t="s">
        <v>9</v>
      </c>
      <c r="AQ564" s="181" t="s">
        <v>9</v>
      </c>
      <c r="AS564" s="4" t="str">
        <f>IFERROR(VLOOKUP(Table3[[#This Row],[Station '#]], $AV$3:$AW$150,2,FALSE),"")</f>
        <v/>
      </c>
    </row>
    <row r="565" spans="1:45" x14ac:dyDescent="0.3">
      <c r="A565" s="69" t="s">
        <v>361</v>
      </c>
      <c r="B565" s="2" t="s">
        <v>362</v>
      </c>
      <c r="C565" s="1">
        <v>416</v>
      </c>
      <c r="D565" s="2"/>
      <c r="E565" s="2"/>
      <c r="F565" s="2"/>
      <c r="G565" s="2"/>
      <c r="H565" s="2"/>
      <c r="I565" s="2">
        <v>2700</v>
      </c>
      <c r="J565" s="2">
        <v>2600</v>
      </c>
      <c r="K565" s="2">
        <v>3200</v>
      </c>
      <c r="L565" s="2">
        <v>2600</v>
      </c>
      <c r="M565" s="2">
        <v>2500</v>
      </c>
      <c r="N565" s="2">
        <v>2600</v>
      </c>
      <c r="O565" s="2">
        <v>2500</v>
      </c>
      <c r="P565" s="2">
        <v>2400</v>
      </c>
      <c r="Q565" s="2">
        <v>2200</v>
      </c>
      <c r="R565" s="1">
        <v>2300</v>
      </c>
      <c r="S565" s="1">
        <v>2400</v>
      </c>
      <c r="T565" s="1">
        <v>2500</v>
      </c>
      <c r="U565" s="1">
        <v>2100</v>
      </c>
      <c r="V565" s="1">
        <v>2600</v>
      </c>
      <c r="W565" s="1">
        <v>2400</v>
      </c>
      <c r="X565" s="1">
        <v>2800</v>
      </c>
      <c r="Y565" s="1">
        <v>3100</v>
      </c>
      <c r="Z565" s="1">
        <v>3400</v>
      </c>
      <c r="AA565" s="1">
        <v>2600</v>
      </c>
      <c r="AB565" s="1">
        <v>2200</v>
      </c>
      <c r="AC565" s="1">
        <v>2400</v>
      </c>
      <c r="AD565" s="1"/>
      <c r="AE565" s="1" t="s">
        <v>9</v>
      </c>
      <c r="AF565" s="1" t="s">
        <v>9</v>
      </c>
      <c r="AG565" s="1">
        <v>3000</v>
      </c>
      <c r="AH565" s="1"/>
      <c r="AI565" s="1">
        <v>3500</v>
      </c>
      <c r="AJ565" s="1"/>
      <c r="AK565" s="1">
        <v>3800</v>
      </c>
      <c r="AL565" s="1"/>
      <c r="AM565" s="1">
        <v>3400</v>
      </c>
      <c r="AN565" s="1"/>
      <c r="AO565" s="1">
        <v>4000</v>
      </c>
      <c r="AP565" s="70" t="s">
        <v>9</v>
      </c>
      <c r="AQ565" s="181">
        <v>4700</v>
      </c>
      <c r="AS565" s="4">
        <f>IFERROR(VLOOKUP(Table3[[#This Row],[Station '#]], $AV$3:$AW$150,2,FALSE),"")</f>
        <v>4700</v>
      </c>
    </row>
    <row r="566" spans="1:45" ht="15" customHeight="1" x14ac:dyDescent="0.3">
      <c r="A566" s="69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 t="s">
        <v>7</v>
      </c>
      <c r="T566" s="1" t="s">
        <v>9</v>
      </c>
      <c r="U566" s="1" t="s">
        <v>7</v>
      </c>
      <c r="V566" s="1" t="s">
        <v>9</v>
      </c>
      <c r="W566" s="1"/>
      <c r="X566" s="1"/>
      <c r="Y566" s="1"/>
      <c r="Z566" s="1"/>
      <c r="AA566" s="1"/>
      <c r="AB566" s="1"/>
      <c r="AC566" s="1"/>
      <c r="AD566" s="1"/>
      <c r="AE566" s="1" t="s">
        <v>9</v>
      </c>
      <c r="AF566" s="1" t="s">
        <v>9</v>
      </c>
      <c r="AG566" s="1"/>
      <c r="AH566" s="1"/>
      <c r="AI566" s="1"/>
      <c r="AJ566" s="1"/>
      <c r="AK566" s="1"/>
      <c r="AL566" s="1"/>
      <c r="AM566" s="1"/>
      <c r="AN566" s="1"/>
      <c r="AO566" s="1"/>
      <c r="AP566" s="70" t="s">
        <v>9</v>
      </c>
      <c r="AQ566" s="181" t="s">
        <v>9</v>
      </c>
      <c r="AS566" s="4" t="str">
        <f>IFERROR(VLOOKUP(Table3[[#This Row],[Station '#]], $AV$3:$AW$150,2,FALSE),"")</f>
        <v/>
      </c>
    </row>
    <row r="567" spans="1:45" ht="16.5" hidden="1" customHeight="1" x14ac:dyDescent="0.3">
      <c r="A567" s="69" t="s">
        <v>363</v>
      </c>
      <c r="B567" s="2" t="s">
        <v>232</v>
      </c>
      <c r="C567" s="1">
        <v>453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  <c r="Y567" s="1">
        <v>5800</v>
      </c>
      <c r="Z567" s="1">
        <v>7100</v>
      </c>
      <c r="AA567" s="1"/>
      <c r="AB567" s="1">
        <v>8800</v>
      </c>
      <c r="AC567" s="1">
        <v>7300</v>
      </c>
      <c r="AD567" s="1"/>
      <c r="AE567" s="1" t="s">
        <v>9</v>
      </c>
      <c r="AF567" s="1" t="s">
        <v>9</v>
      </c>
      <c r="AG567" s="1"/>
      <c r="AH567" s="1"/>
      <c r="AI567" s="1"/>
      <c r="AJ567" s="1"/>
      <c r="AK567" s="1"/>
      <c r="AL567" s="1"/>
      <c r="AM567" s="1"/>
      <c r="AN567" s="1"/>
      <c r="AO567" s="1"/>
      <c r="AP567" s="70" t="s">
        <v>9</v>
      </c>
      <c r="AQ567" s="181" t="s">
        <v>9</v>
      </c>
      <c r="AS567" s="4" t="str">
        <f>IFERROR(VLOOKUP(Table3[[#This Row],[Station '#]], $AV$3:$AW$150,2,FALSE),"")</f>
        <v/>
      </c>
    </row>
    <row r="568" spans="1:45" ht="15" customHeight="1" x14ac:dyDescent="0.3">
      <c r="A568" s="69" t="s">
        <v>363</v>
      </c>
      <c r="B568" s="2" t="s">
        <v>413</v>
      </c>
      <c r="C568" s="1">
        <v>62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  <c r="Y568" s="1"/>
      <c r="Z568" s="1"/>
      <c r="AA568" s="1">
        <v>5600</v>
      </c>
      <c r="AB568" s="1">
        <v>6900</v>
      </c>
      <c r="AC568" s="1">
        <v>6600</v>
      </c>
      <c r="AD568" s="1">
        <v>7300</v>
      </c>
      <c r="AE568" s="1">
        <v>8200</v>
      </c>
      <c r="AF568" s="1">
        <v>8900</v>
      </c>
      <c r="AG568" s="1">
        <v>9700</v>
      </c>
      <c r="AH568" s="1">
        <v>10800</v>
      </c>
      <c r="AI568" s="1">
        <v>11600</v>
      </c>
      <c r="AJ568" s="1">
        <v>11800</v>
      </c>
      <c r="AK568" s="1">
        <v>13100</v>
      </c>
      <c r="AL568" s="1">
        <v>13700</v>
      </c>
      <c r="AM568" s="1">
        <v>11600</v>
      </c>
      <c r="AN568" s="1">
        <v>13200</v>
      </c>
      <c r="AO568" s="1">
        <v>14000</v>
      </c>
      <c r="AP568" s="70">
        <v>14700</v>
      </c>
      <c r="AQ568" s="181">
        <v>15100</v>
      </c>
      <c r="AS568" s="4">
        <f>IFERROR(VLOOKUP(Table3[[#This Row],[Station '#]], $AV$3:$AW$150,2,FALSE),"")</f>
        <v>15100</v>
      </c>
    </row>
    <row r="569" spans="1:45" ht="16.5" hidden="1" customHeight="1" x14ac:dyDescent="0.3">
      <c r="A569" s="69" t="s">
        <v>363</v>
      </c>
      <c r="B569" s="2" t="s">
        <v>237</v>
      </c>
      <c r="C569" s="1">
        <v>532</v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>
        <v>7200</v>
      </c>
      <c r="Z569" s="1">
        <v>5100</v>
      </c>
      <c r="AA569" s="1">
        <v>5600</v>
      </c>
      <c r="AB569" s="1">
        <v>4500</v>
      </c>
      <c r="AC569" s="1">
        <v>5400</v>
      </c>
      <c r="AD569" s="1"/>
      <c r="AE569" s="1" t="s">
        <v>9</v>
      </c>
      <c r="AF569" s="1" t="s">
        <v>9</v>
      </c>
      <c r="AG569" s="1"/>
      <c r="AH569" s="1"/>
      <c r="AI569" s="1"/>
      <c r="AJ569" s="1"/>
      <c r="AK569" s="1"/>
      <c r="AL569" s="1"/>
      <c r="AM569" s="1"/>
      <c r="AN569" s="1"/>
      <c r="AO569" s="1"/>
      <c r="AP569" s="70" t="s">
        <v>9</v>
      </c>
      <c r="AQ569" s="181" t="s">
        <v>9</v>
      </c>
      <c r="AS569" s="4" t="str">
        <f>IFERROR(VLOOKUP(Table3[[#This Row],[Station '#]], $AV$3:$AW$150,2,FALSE),"")</f>
        <v/>
      </c>
    </row>
    <row r="570" spans="1:45" ht="16.5" hidden="1" customHeight="1" x14ac:dyDescent="0.3">
      <c r="A570" s="69" t="s">
        <v>363</v>
      </c>
      <c r="B570" s="2" t="s">
        <v>81</v>
      </c>
      <c r="C570" s="1">
        <v>502</v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900</v>
      </c>
      <c r="Q570" s="2">
        <v>900</v>
      </c>
      <c r="R570" s="1">
        <v>2200</v>
      </c>
      <c r="S570" s="1">
        <v>2600</v>
      </c>
      <c r="T570" s="1">
        <v>2900</v>
      </c>
      <c r="U570" s="1">
        <v>2700</v>
      </c>
      <c r="V570" s="1">
        <v>2200</v>
      </c>
      <c r="W570" s="1"/>
      <c r="X570" s="1">
        <v>10400</v>
      </c>
      <c r="Y570" s="1">
        <v>28700</v>
      </c>
      <c r="Z570" s="1">
        <v>27600</v>
      </c>
      <c r="AA570" s="1">
        <v>23500</v>
      </c>
      <c r="AB570" s="1">
        <v>25900</v>
      </c>
      <c r="AC570" s="1">
        <v>22100</v>
      </c>
      <c r="AD570" s="1"/>
      <c r="AE570" s="1" t="s">
        <v>9</v>
      </c>
      <c r="AF570" s="1" t="s">
        <v>9</v>
      </c>
      <c r="AG570" s="1"/>
      <c r="AH570" s="1"/>
      <c r="AI570" s="1"/>
      <c r="AJ570" s="1"/>
      <c r="AK570" s="1"/>
      <c r="AL570" s="1"/>
      <c r="AM570" s="1"/>
      <c r="AN570" s="1"/>
      <c r="AO570" s="1"/>
      <c r="AP570" s="70" t="s">
        <v>9</v>
      </c>
      <c r="AQ570" s="181" t="s">
        <v>9</v>
      </c>
      <c r="AS570" s="4" t="str">
        <f>IFERROR(VLOOKUP(Table3[[#This Row],[Station '#]], $AV$3:$AW$150,2,FALSE),"")</f>
        <v/>
      </c>
    </row>
    <row r="571" spans="1:45" x14ac:dyDescent="0.3">
      <c r="A571" s="69" t="s">
        <v>363</v>
      </c>
      <c r="B571" s="2" t="s">
        <v>364</v>
      </c>
      <c r="C571" s="1">
        <v>61</v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/>
      <c r="T571" s="1"/>
      <c r="U571" s="1"/>
      <c r="V571" s="1"/>
      <c r="W571" s="1"/>
      <c r="X571" s="1">
        <v>16200</v>
      </c>
      <c r="Y571" s="1">
        <v>27100</v>
      </c>
      <c r="Z571" s="1">
        <v>27700</v>
      </c>
      <c r="AA571" s="1">
        <v>25500</v>
      </c>
      <c r="AB571" s="1">
        <v>25100</v>
      </c>
      <c r="AC571" s="1">
        <v>24000</v>
      </c>
      <c r="AD571" s="1">
        <v>23600</v>
      </c>
      <c r="AE571" s="1">
        <v>23800</v>
      </c>
      <c r="AF571" s="1">
        <v>24500</v>
      </c>
      <c r="AG571" s="1">
        <v>25500</v>
      </c>
      <c r="AH571" s="1">
        <v>23800</v>
      </c>
      <c r="AI571" s="1">
        <v>25000</v>
      </c>
      <c r="AJ571" s="1">
        <v>23800</v>
      </c>
      <c r="AK571" s="1">
        <v>23400</v>
      </c>
      <c r="AL571" s="1">
        <v>22700</v>
      </c>
      <c r="AM571" s="1">
        <v>14600</v>
      </c>
      <c r="AN571" s="1"/>
      <c r="AO571" s="1"/>
      <c r="AP571" s="70" t="s">
        <v>9</v>
      </c>
      <c r="AQ571" s="181" t="s">
        <v>9</v>
      </c>
      <c r="AS571" s="4" t="str">
        <f>IFERROR(VLOOKUP(Table3[[#This Row],[Station '#]], $AV$3:$AW$150,2,FALSE),"")</f>
        <v/>
      </c>
    </row>
    <row r="572" spans="1:45" x14ac:dyDescent="0.3">
      <c r="A572" s="69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 t="s">
        <v>9</v>
      </c>
      <c r="AF572" s="1" t="s">
        <v>9</v>
      </c>
      <c r="AG572" s="1"/>
      <c r="AH572" s="1"/>
      <c r="AI572" s="1"/>
      <c r="AJ572" s="1"/>
      <c r="AK572" s="1"/>
      <c r="AL572" s="1"/>
      <c r="AM572" s="1"/>
      <c r="AN572" s="1"/>
      <c r="AO572" s="1"/>
      <c r="AP572" s="70" t="s">
        <v>9</v>
      </c>
      <c r="AQ572" s="181" t="s">
        <v>9</v>
      </c>
      <c r="AS572" s="4" t="str">
        <f>IFERROR(VLOOKUP(Table3[[#This Row],[Station '#]], $AV$3:$AW$150,2,FALSE),"")</f>
        <v/>
      </c>
    </row>
    <row r="573" spans="1:45" x14ac:dyDescent="0.3">
      <c r="A573" s="76" t="s">
        <v>365</v>
      </c>
      <c r="B573" s="77" t="s">
        <v>188</v>
      </c>
      <c r="C573" s="1">
        <v>472</v>
      </c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>
        <v>1800</v>
      </c>
      <c r="Q573" s="77">
        <v>3000</v>
      </c>
      <c r="R573" s="78">
        <v>2100</v>
      </c>
      <c r="S573" s="78" t="s">
        <v>7</v>
      </c>
      <c r="T573" s="78">
        <v>1800</v>
      </c>
      <c r="U573" s="78">
        <v>2500</v>
      </c>
      <c r="V573" s="78">
        <v>2700</v>
      </c>
      <c r="W573" s="78">
        <v>3000</v>
      </c>
      <c r="X573" s="78">
        <v>4100</v>
      </c>
      <c r="Y573" s="78">
        <v>5500</v>
      </c>
      <c r="Z573" s="78">
        <v>5100</v>
      </c>
      <c r="AA573" s="78">
        <v>3100</v>
      </c>
      <c r="AB573" s="78">
        <v>3200</v>
      </c>
      <c r="AC573" s="78">
        <v>3400</v>
      </c>
      <c r="AD573" s="78"/>
      <c r="AE573" s="78" t="s">
        <v>9</v>
      </c>
      <c r="AF573" s="78" t="s">
        <v>9</v>
      </c>
      <c r="AG573" s="78"/>
      <c r="AH573" s="78">
        <v>4100</v>
      </c>
      <c r="AI573" s="78"/>
      <c r="AJ573" s="78"/>
      <c r="AK573" s="78"/>
      <c r="AL573" s="78">
        <v>5200</v>
      </c>
      <c r="AM573" s="78"/>
      <c r="AN573" s="78"/>
      <c r="AO573" s="78"/>
      <c r="AP573" s="82" t="s">
        <v>9</v>
      </c>
      <c r="AQ573" s="183" t="s">
        <v>9</v>
      </c>
      <c r="AS573" s="4" t="str">
        <f>IFERROR(VLOOKUP(Table3[[#This Row],[Station '#]], $AV$3:$AW$150,2,FALSE),"")</f>
        <v/>
      </c>
    </row>
    <row r="574" spans="1:45" x14ac:dyDescent="0.3">
      <c r="A574" s="69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1"/>
      <c r="S574" s="1" t="s">
        <v>7</v>
      </c>
      <c r="T574" s="1" t="s">
        <v>9</v>
      </c>
      <c r="U574" s="1" t="s">
        <v>7</v>
      </c>
      <c r="V574" s="1" t="s">
        <v>9</v>
      </c>
      <c r="W574" s="1"/>
      <c r="X574" s="1"/>
      <c r="Y574" s="1"/>
      <c r="Z574" s="1"/>
      <c r="AA574" s="1"/>
      <c r="AB574" s="1"/>
      <c r="AC574" s="1"/>
      <c r="AD574" s="1"/>
      <c r="AE574" s="1" t="s">
        <v>9</v>
      </c>
      <c r="AF574" s="1" t="s">
        <v>9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70" t="s">
        <v>9</v>
      </c>
      <c r="AQ574" s="181" t="s">
        <v>9</v>
      </c>
      <c r="AS574" s="4" t="str">
        <f>IFERROR(VLOOKUP(Table3[[#This Row],[Station '#]], $AV$3:$AW$150,2,FALSE),"")</f>
        <v/>
      </c>
    </row>
    <row r="575" spans="1:45" x14ac:dyDescent="0.3">
      <c r="A575" s="69" t="s">
        <v>366</v>
      </c>
      <c r="B575" s="2" t="s">
        <v>188</v>
      </c>
      <c r="C575" s="1">
        <v>469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4300</v>
      </c>
      <c r="Q575" s="2">
        <v>5100</v>
      </c>
      <c r="R575" s="1">
        <v>2900</v>
      </c>
      <c r="S575" s="1">
        <v>3400</v>
      </c>
      <c r="T575" s="1">
        <v>4600</v>
      </c>
      <c r="U575" s="1">
        <v>4900</v>
      </c>
      <c r="V575" s="1">
        <v>5100</v>
      </c>
      <c r="W575" s="1">
        <v>7800</v>
      </c>
      <c r="X575" s="1">
        <v>8400</v>
      </c>
      <c r="Y575" s="1"/>
      <c r="Z575" s="1">
        <v>10000</v>
      </c>
      <c r="AA575" s="1">
        <v>8700</v>
      </c>
      <c r="AB575" s="1">
        <v>9400</v>
      </c>
      <c r="AC575" s="1">
        <v>10100</v>
      </c>
      <c r="AD575" s="1"/>
      <c r="AE575" s="1" t="s">
        <v>9</v>
      </c>
      <c r="AF575" s="1">
        <v>10200</v>
      </c>
      <c r="AG575" s="1">
        <v>11000</v>
      </c>
      <c r="AH575" s="1"/>
      <c r="AI575" s="1">
        <v>11800</v>
      </c>
      <c r="AJ575" s="1">
        <v>12700</v>
      </c>
      <c r="AK575" s="1">
        <v>13200</v>
      </c>
      <c r="AL575" s="1"/>
      <c r="AM575" s="1">
        <v>16400</v>
      </c>
      <c r="AN575" s="1"/>
      <c r="AO575" s="1">
        <v>15100</v>
      </c>
      <c r="AP575" s="70" t="s">
        <v>9</v>
      </c>
      <c r="AQ575" s="181">
        <v>16800</v>
      </c>
      <c r="AS575" s="4">
        <f>IFERROR(VLOOKUP(Table3[[#This Row],[Station '#]], $AV$3:$AW$150,2,FALSE),"")</f>
        <v>16800</v>
      </c>
    </row>
    <row r="576" spans="1:45" x14ac:dyDescent="0.3">
      <c r="A576" s="69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 t="s">
        <v>7</v>
      </c>
      <c r="T576" s="1" t="s">
        <v>9</v>
      </c>
      <c r="U576" s="1" t="s">
        <v>7</v>
      </c>
      <c r="V576" s="1" t="s">
        <v>9</v>
      </c>
      <c r="W576" s="1"/>
      <c r="X576" s="1"/>
      <c r="Y576" s="1"/>
      <c r="Z576" s="1"/>
      <c r="AA576" s="1"/>
      <c r="AB576" s="1"/>
      <c r="AC576" s="1"/>
      <c r="AD576" s="1"/>
      <c r="AE576" s="1" t="s">
        <v>9</v>
      </c>
      <c r="AF576" s="1" t="s">
        <v>9</v>
      </c>
      <c r="AG576" s="1"/>
      <c r="AH576" s="1"/>
      <c r="AI576" s="1"/>
      <c r="AJ576" s="1"/>
      <c r="AK576" s="1"/>
      <c r="AL576" s="1"/>
      <c r="AM576" s="1"/>
      <c r="AN576" s="1"/>
      <c r="AO576" s="1"/>
      <c r="AP576" s="70" t="s">
        <v>9</v>
      </c>
      <c r="AQ576" s="181" t="s">
        <v>9</v>
      </c>
      <c r="AS576" s="4" t="str">
        <f>IFERROR(VLOOKUP(Table3[[#This Row],[Station '#]], $AV$3:$AW$150,2,FALSE),"")</f>
        <v/>
      </c>
    </row>
    <row r="577" spans="1:45" x14ac:dyDescent="0.3">
      <c r="A577" s="69" t="s">
        <v>367</v>
      </c>
      <c r="B577" s="2" t="s">
        <v>266</v>
      </c>
      <c r="C577" s="1">
        <v>23</v>
      </c>
      <c r="D577" s="2"/>
      <c r="E577" s="2"/>
      <c r="F577" s="2"/>
      <c r="G577" s="2"/>
      <c r="H577" s="2"/>
      <c r="I577" s="2">
        <v>21400</v>
      </c>
      <c r="J577" s="2">
        <v>22100</v>
      </c>
      <c r="K577" s="2">
        <v>24100</v>
      </c>
      <c r="L577" s="2">
        <v>20700</v>
      </c>
      <c r="M577" s="2">
        <v>22200</v>
      </c>
      <c r="N577" s="2">
        <v>24900</v>
      </c>
      <c r="O577" s="2">
        <v>24200</v>
      </c>
      <c r="P577" s="2">
        <v>28000</v>
      </c>
      <c r="Q577" s="2">
        <v>27400</v>
      </c>
      <c r="R577" s="1">
        <v>28800</v>
      </c>
      <c r="S577" s="1">
        <v>30700</v>
      </c>
      <c r="T577" s="1">
        <v>31300</v>
      </c>
      <c r="U577" s="1">
        <v>34000</v>
      </c>
      <c r="V577" s="1">
        <v>35300</v>
      </c>
      <c r="W577" s="1" t="s">
        <v>8</v>
      </c>
      <c r="X577" s="1" t="s">
        <v>8</v>
      </c>
      <c r="Y577" s="1"/>
      <c r="Z577" s="1">
        <v>36400</v>
      </c>
      <c r="AA577" s="1">
        <v>35100</v>
      </c>
      <c r="AB577" s="1">
        <v>34400</v>
      </c>
      <c r="AC577" s="1">
        <v>33900</v>
      </c>
      <c r="AD577" s="1">
        <v>32000</v>
      </c>
      <c r="AE577" s="1">
        <v>32700</v>
      </c>
      <c r="AF577" s="1">
        <v>33000</v>
      </c>
      <c r="AG577" s="1">
        <v>33900</v>
      </c>
      <c r="AH577" s="1">
        <v>34800</v>
      </c>
      <c r="AI577" s="1">
        <v>36100</v>
      </c>
      <c r="AJ577" s="1">
        <v>36900</v>
      </c>
      <c r="AK577" s="1">
        <v>32600</v>
      </c>
      <c r="AL577" s="1">
        <v>37200</v>
      </c>
      <c r="AM577" s="1">
        <v>31800</v>
      </c>
      <c r="AN577" s="1">
        <v>36600</v>
      </c>
      <c r="AO577" s="1">
        <v>37300</v>
      </c>
      <c r="AP577" s="70">
        <v>37700</v>
      </c>
      <c r="AQ577" s="181" t="s">
        <v>9</v>
      </c>
      <c r="AS577" s="4" t="str">
        <f>IFERROR(VLOOKUP(Table3[[#This Row],[Station '#]], $AV$3:$AW$150,2,FALSE),"")</f>
        <v/>
      </c>
    </row>
    <row r="578" spans="1:45" ht="16.5" hidden="1" customHeight="1" x14ac:dyDescent="0.3">
      <c r="A578" s="69" t="s">
        <v>367</v>
      </c>
      <c r="B578" s="2" t="s">
        <v>24</v>
      </c>
      <c r="C578" s="1">
        <v>437</v>
      </c>
      <c r="D578" s="2">
        <v>14500</v>
      </c>
      <c r="E578" s="2">
        <v>13900</v>
      </c>
      <c r="F578" s="2" t="s">
        <v>368</v>
      </c>
      <c r="G578" s="2">
        <v>20700</v>
      </c>
      <c r="H578" s="2">
        <v>25000</v>
      </c>
      <c r="I578" s="2">
        <v>25200</v>
      </c>
      <c r="J578" s="2">
        <v>29500</v>
      </c>
      <c r="K578" s="2">
        <v>29200</v>
      </c>
      <c r="L578" s="2">
        <v>31600</v>
      </c>
      <c r="M578" s="2">
        <v>32300</v>
      </c>
      <c r="N578" s="2">
        <v>30900</v>
      </c>
      <c r="O578" s="2">
        <v>31700</v>
      </c>
      <c r="P578" s="2">
        <v>33400</v>
      </c>
      <c r="Q578" s="2">
        <v>34500</v>
      </c>
      <c r="R578" s="1">
        <v>36400</v>
      </c>
      <c r="S578" s="1">
        <v>35700</v>
      </c>
      <c r="T578" s="1">
        <v>39900</v>
      </c>
      <c r="U578" s="1">
        <v>43900</v>
      </c>
      <c r="V578" s="1">
        <v>42100</v>
      </c>
      <c r="W578" s="1" t="s">
        <v>8</v>
      </c>
      <c r="X578" s="1" t="s">
        <v>8</v>
      </c>
      <c r="Y578" s="1">
        <v>42400</v>
      </c>
      <c r="Z578" s="1">
        <v>47400</v>
      </c>
      <c r="AA578" s="1">
        <v>49000</v>
      </c>
      <c r="AB578" s="1">
        <v>40400</v>
      </c>
      <c r="AC578" s="1">
        <v>40800</v>
      </c>
      <c r="AD578" s="1"/>
      <c r="AE578" s="1" t="s">
        <v>9</v>
      </c>
      <c r="AF578" s="1" t="s">
        <v>9</v>
      </c>
      <c r="AG578" s="1"/>
      <c r="AH578" s="1"/>
      <c r="AI578" s="1"/>
      <c r="AJ578" s="1"/>
      <c r="AK578" s="1"/>
      <c r="AL578" s="1"/>
      <c r="AM578" s="1"/>
      <c r="AN578" s="1"/>
      <c r="AO578" s="1"/>
      <c r="AP578" s="70" t="s">
        <v>9</v>
      </c>
      <c r="AQ578" s="181" t="s">
        <v>9</v>
      </c>
      <c r="AS578" s="4" t="str">
        <f>IFERROR(VLOOKUP(Table3[[#This Row],[Station '#]], $AV$3:$AW$150,2,FALSE),"")</f>
        <v/>
      </c>
    </row>
    <row r="579" spans="1:45" x14ac:dyDescent="0.3">
      <c r="A579" s="69" t="s">
        <v>367</v>
      </c>
      <c r="B579" s="2" t="s">
        <v>24</v>
      </c>
      <c r="C579" s="1">
        <v>92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>
        <v>42600</v>
      </c>
      <c r="AI579" s="1">
        <v>57100</v>
      </c>
      <c r="AJ579" s="1"/>
      <c r="AK579" s="1">
        <v>46600</v>
      </c>
      <c r="AL579" s="1">
        <v>49000</v>
      </c>
      <c r="AM579" s="1">
        <v>41500</v>
      </c>
      <c r="AN579" s="1"/>
      <c r="AO579" s="1">
        <v>51500</v>
      </c>
      <c r="AP579" s="70">
        <v>50400</v>
      </c>
      <c r="AQ579" s="181">
        <v>50500</v>
      </c>
      <c r="AS579" s="4">
        <f>IFERROR(VLOOKUP(Table3[[#This Row],[Station '#]], $AV$3:$AW$150,2,FALSE),"")</f>
        <v>50500</v>
      </c>
    </row>
    <row r="580" spans="1:45" ht="13.9" hidden="1" customHeight="1" x14ac:dyDescent="0.3">
      <c r="A580" s="69" t="s">
        <v>367</v>
      </c>
      <c r="B580" s="2" t="s">
        <v>268</v>
      </c>
      <c r="C580" s="1">
        <v>433</v>
      </c>
      <c r="D580" s="2"/>
      <c r="E580" s="2"/>
      <c r="F580" s="2"/>
      <c r="G580" s="2"/>
      <c r="H580" s="2"/>
      <c r="I580" s="2">
        <v>24000</v>
      </c>
      <c r="J580" s="2">
        <v>23800</v>
      </c>
      <c r="K580" s="2">
        <v>25300</v>
      </c>
      <c r="L580" s="2">
        <v>23700</v>
      </c>
      <c r="M580" s="2">
        <v>25500</v>
      </c>
      <c r="N580" s="2">
        <v>25100</v>
      </c>
      <c r="O580" s="2">
        <v>27500</v>
      </c>
      <c r="P580" s="2">
        <v>29000</v>
      </c>
      <c r="Q580" s="2">
        <v>29200</v>
      </c>
      <c r="R580" s="1">
        <v>30200</v>
      </c>
      <c r="S580" s="1">
        <v>32500</v>
      </c>
      <c r="T580" s="1">
        <v>35500</v>
      </c>
      <c r="U580" s="1">
        <v>38200</v>
      </c>
      <c r="V580" s="1">
        <v>38000</v>
      </c>
      <c r="W580" s="1" t="s">
        <v>8</v>
      </c>
      <c r="X580" s="1" t="s">
        <v>8</v>
      </c>
      <c r="Y580" s="1"/>
      <c r="Z580" s="1">
        <v>42400</v>
      </c>
      <c r="AA580" s="1">
        <v>36500</v>
      </c>
      <c r="AB580" s="1">
        <v>35900</v>
      </c>
      <c r="AC580" s="1">
        <v>34200</v>
      </c>
      <c r="AD580" s="1"/>
      <c r="AE580" s="1" t="s">
        <v>9</v>
      </c>
      <c r="AF580" s="1" t="s">
        <v>9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70" t="s">
        <v>9</v>
      </c>
      <c r="AQ580" s="181" t="s">
        <v>9</v>
      </c>
      <c r="AS580" s="4" t="str">
        <f>IFERROR(VLOOKUP(Table3[[#This Row],[Station '#]], $AV$3:$AW$150,2,FALSE),"")</f>
        <v/>
      </c>
    </row>
    <row r="581" spans="1:45" ht="16.5" hidden="1" customHeight="1" x14ac:dyDescent="0.3">
      <c r="A581" s="69" t="s">
        <v>367</v>
      </c>
      <c r="B581" s="2" t="s">
        <v>454</v>
      </c>
      <c r="C581" s="1">
        <v>436</v>
      </c>
      <c r="D581" s="2">
        <v>16800</v>
      </c>
      <c r="E581" s="2">
        <v>17200</v>
      </c>
      <c r="F581" s="2">
        <v>19800</v>
      </c>
      <c r="G581" s="2">
        <v>21400</v>
      </c>
      <c r="H581" s="2">
        <v>27500</v>
      </c>
      <c r="I581" s="2">
        <v>28500</v>
      </c>
      <c r="J581" s="2">
        <v>27900</v>
      </c>
      <c r="K581" s="2">
        <v>29100</v>
      </c>
      <c r="L581" s="2">
        <v>29100</v>
      </c>
      <c r="M581" s="2">
        <v>26200</v>
      </c>
      <c r="N581" s="2">
        <v>28800</v>
      </c>
      <c r="O581" s="2">
        <v>30600</v>
      </c>
      <c r="P581" s="2">
        <v>30700</v>
      </c>
      <c r="Q581" s="2">
        <v>30100</v>
      </c>
      <c r="R581" s="1">
        <v>32900</v>
      </c>
      <c r="S581" s="1">
        <v>31600</v>
      </c>
      <c r="T581" s="1">
        <v>30800</v>
      </c>
      <c r="U581" s="1">
        <v>43100</v>
      </c>
      <c r="V581" s="1" t="s">
        <v>22</v>
      </c>
      <c r="W581" s="1" t="s">
        <v>8</v>
      </c>
      <c r="X581" s="1">
        <v>45300</v>
      </c>
      <c r="Y581" s="1">
        <v>53300</v>
      </c>
      <c r="Z581" s="1">
        <v>53600</v>
      </c>
      <c r="AA581" s="1">
        <v>50100</v>
      </c>
      <c r="AB581" s="1">
        <v>46100</v>
      </c>
      <c r="AC581" s="1">
        <v>42000</v>
      </c>
      <c r="AD581" s="1"/>
      <c r="AE581" s="1" t="s">
        <v>9</v>
      </c>
      <c r="AF581" s="1" t="s">
        <v>9</v>
      </c>
      <c r="AG581" s="1"/>
      <c r="AH581" s="1"/>
      <c r="AI581" s="1"/>
      <c r="AJ581" s="1"/>
      <c r="AK581" s="1"/>
      <c r="AL581" s="1"/>
      <c r="AM581" s="1" t="e">
        <v>#N/A</v>
      </c>
      <c r="AN581" s="1"/>
      <c r="AO581" s="1"/>
      <c r="AP581" s="70" t="s">
        <v>9</v>
      </c>
      <c r="AQ581" s="181" t="s">
        <v>9</v>
      </c>
      <c r="AS581" s="4" t="str">
        <f>IFERROR(VLOOKUP(Table3[[#This Row],[Station '#]], $AV$3:$AW$150,2,FALSE),"")</f>
        <v/>
      </c>
    </row>
    <row r="582" spans="1:45" x14ac:dyDescent="0.3">
      <c r="A582" s="69" t="s">
        <v>367</v>
      </c>
      <c r="B582" s="2" t="s">
        <v>453</v>
      </c>
      <c r="C582" s="1">
        <v>93</v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>
        <v>46100</v>
      </c>
      <c r="AI582" s="1">
        <v>45000</v>
      </c>
      <c r="AJ582" s="1">
        <v>49900</v>
      </c>
      <c r="AK582" s="1">
        <v>48800</v>
      </c>
      <c r="AL582" s="1">
        <v>49400</v>
      </c>
      <c r="AM582" s="1">
        <v>44900</v>
      </c>
      <c r="AN582" s="1">
        <v>51600</v>
      </c>
      <c r="AO582" s="1">
        <v>56200</v>
      </c>
      <c r="AP582" s="70" t="s">
        <v>9</v>
      </c>
      <c r="AQ582" s="181">
        <v>53500</v>
      </c>
      <c r="AS582" s="4">
        <f>IFERROR(VLOOKUP(Table3[[#This Row],[Station '#]], $AV$3:$AW$150,2,FALSE),"")</f>
        <v>53500</v>
      </c>
    </row>
    <row r="583" spans="1:45" x14ac:dyDescent="0.3">
      <c r="A583" s="69" t="s">
        <v>367</v>
      </c>
      <c r="B583" s="2" t="s">
        <v>559</v>
      </c>
      <c r="C583" s="1">
        <v>128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>
        <v>40500</v>
      </c>
      <c r="AN583" s="1"/>
      <c r="AO583" s="1">
        <v>50900</v>
      </c>
      <c r="AP583" s="70">
        <v>52000</v>
      </c>
      <c r="AQ583" s="181">
        <v>52400</v>
      </c>
      <c r="AS583" s="4">
        <f>IFERROR(VLOOKUP(Table3[[#This Row],[Station '#]], $AV$3:$AW$150,2,FALSE),"")</f>
        <v>52400</v>
      </c>
    </row>
    <row r="584" spans="1:45" ht="15" customHeight="1" x14ac:dyDescent="0.3">
      <c r="A584" s="69" t="s">
        <v>367</v>
      </c>
      <c r="B584" s="2" t="s">
        <v>369</v>
      </c>
      <c r="C584" s="1">
        <v>25</v>
      </c>
      <c r="D584" s="2"/>
      <c r="E584" s="2"/>
      <c r="F584" s="2"/>
      <c r="G584" s="2"/>
      <c r="H584" s="2"/>
      <c r="I584" s="2" t="s">
        <v>9</v>
      </c>
      <c r="J584" s="2" t="s">
        <v>9</v>
      </c>
      <c r="K584" s="2">
        <v>26900</v>
      </c>
      <c r="L584" s="2">
        <v>29100</v>
      </c>
      <c r="M584" s="2">
        <v>27300</v>
      </c>
      <c r="N584" s="2">
        <v>27700</v>
      </c>
      <c r="O584" s="2">
        <v>29400</v>
      </c>
      <c r="P584" s="2">
        <v>29400</v>
      </c>
      <c r="Q584" s="2">
        <v>27100</v>
      </c>
      <c r="R584" s="1">
        <v>29000</v>
      </c>
      <c r="S584" s="1">
        <v>31500</v>
      </c>
      <c r="T584" s="1">
        <v>35100</v>
      </c>
      <c r="U584" s="1" t="s">
        <v>22</v>
      </c>
      <c r="V584" s="1">
        <v>37700</v>
      </c>
      <c r="W584" s="1">
        <v>40800</v>
      </c>
      <c r="X584" s="1">
        <v>41500</v>
      </c>
      <c r="Y584" s="1">
        <v>43300</v>
      </c>
      <c r="Z584" s="1">
        <v>41300</v>
      </c>
      <c r="AA584" s="1">
        <v>41200</v>
      </c>
      <c r="AB584" s="1">
        <v>40200</v>
      </c>
      <c r="AC584" s="1">
        <v>38600</v>
      </c>
      <c r="AD584" s="1">
        <v>42000</v>
      </c>
      <c r="AE584" s="1" t="s">
        <v>9</v>
      </c>
      <c r="AF584" s="1">
        <v>36600</v>
      </c>
      <c r="AG584" s="1">
        <v>37700</v>
      </c>
      <c r="AH584" s="1">
        <v>42500</v>
      </c>
      <c r="AI584" s="1">
        <v>45100</v>
      </c>
      <c r="AJ584" s="1">
        <v>48000</v>
      </c>
      <c r="AK584" s="1">
        <v>50100</v>
      </c>
      <c r="AL584" s="1">
        <v>52100</v>
      </c>
      <c r="AM584" s="1">
        <v>46700</v>
      </c>
      <c r="AN584" s="1">
        <v>53100</v>
      </c>
      <c r="AO584" s="1">
        <v>55000</v>
      </c>
      <c r="AP584" s="70">
        <v>54500</v>
      </c>
      <c r="AQ584" s="181">
        <v>54400</v>
      </c>
      <c r="AS584" s="4">
        <f>IFERROR(VLOOKUP(Table3[[#This Row],[Station '#]], $AV$3:$AW$150,2,FALSE),"")</f>
        <v>54400</v>
      </c>
    </row>
    <row r="585" spans="1:45" ht="16.5" hidden="1" customHeight="1" x14ac:dyDescent="0.3">
      <c r="A585" s="69" t="s">
        <v>367</v>
      </c>
      <c r="B585" s="2" t="s">
        <v>370</v>
      </c>
      <c r="C585" s="1">
        <v>424</v>
      </c>
      <c r="D585" s="2">
        <v>22800</v>
      </c>
      <c r="E585" s="2">
        <v>22000</v>
      </c>
      <c r="F585" s="2">
        <v>23400</v>
      </c>
      <c r="G585" s="2">
        <v>25400</v>
      </c>
      <c r="H585" s="2">
        <v>27600</v>
      </c>
      <c r="I585" s="2">
        <v>29300</v>
      </c>
      <c r="J585" s="2">
        <v>28200</v>
      </c>
      <c r="K585" s="2">
        <v>31200</v>
      </c>
      <c r="L585" s="2">
        <v>30900</v>
      </c>
      <c r="M585" s="2">
        <v>26700</v>
      </c>
      <c r="N585" s="2">
        <v>28400</v>
      </c>
      <c r="O585" s="2">
        <v>28900</v>
      </c>
      <c r="P585" s="2">
        <v>28800</v>
      </c>
      <c r="Q585" s="2">
        <v>25700</v>
      </c>
      <c r="R585" s="1">
        <v>27700</v>
      </c>
      <c r="S585" s="1">
        <v>30400</v>
      </c>
      <c r="T585" s="1">
        <v>34400</v>
      </c>
      <c r="U585" s="1">
        <v>34700</v>
      </c>
      <c r="V585" s="1">
        <v>40100</v>
      </c>
      <c r="W585" s="1">
        <v>42500</v>
      </c>
      <c r="X585" s="1">
        <v>42600</v>
      </c>
      <c r="Y585" s="1">
        <v>45300</v>
      </c>
      <c r="Z585" s="1">
        <v>41700</v>
      </c>
      <c r="AA585" s="1">
        <v>37000</v>
      </c>
      <c r="AB585" s="1">
        <v>37200</v>
      </c>
      <c r="AC585" s="1">
        <v>33400</v>
      </c>
      <c r="AD585" s="1"/>
      <c r="AE585" s="1" t="s">
        <v>9</v>
      </c>
      <c r="AF585" s="1" t="s">
        <v>9</v>
      </c>
      <c r="AG585" s="1"/>
      <c r="AH585" s="1"/>
      <c r="AI585" s="1"/>
      <c r="AJ585" s="1"/>
      <c r="AK585" s="1"/>
      <c r="AL585" s="1"/>
      <c r="AM585" s="1"/>
      <c r="AN585" s="1"/>
      <c r="AO585" s="1"/>
      <c r="AP585" s="70" t="s">
        <v>9</v>
      </c>
      <c r="AQ585" s="181" t="s">
        <v>9</v>
      </c>
      <c r="AS585" s="4" t="str">
        <f>IFERROR(VLOOKUP(Table3[[#This Row],[Station '#]], $AV$3:$AW$150,2,FALSE),"")</f>
        <v/>
      </c>
    </row>
    <row r="586" spans="1:45" x14ac:dyDescent="0.3">
      <c r="A586" s="69" t="s">
        <v>367</v>
      </c>
      <c r="B586" s="2" t="s">
        <v>443</v>
      </c>
      <c r="C586" s="1">
        <v>94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>
        <v>33100</v>
      </c>
      <c r="AI586" s="1">
        <v>34900</v>
      </c>
      <c r="AJ586" s="1">
        <v>35400</v>
      </c>
      <c r="AK586" s="1">
        <v>43600</v>
      </c>
      <c r="AL586" s="1">
        <v>35400</v>
      </c>
      <c r="AM586" s="1">
        <v>39000</v>
      </c>
      <c r="AN586" s="1">
        <v>42800</v>
      </c>
      <c r="AO586" s="1">
        <v>33500</v>
      </c>
      <c r="AP586" s="70" t="s">
        <v>9</v>
      </c>
      <c r="AQ586" s="181" t="s">
        <v>9</v>
      </c>
      <c r="AS586" s="4" t="str">
        <f>IFERROR(VLOOKUP(Table3[[#This Row],[Station '#]], $AV$3:$AW$150,2,FALSE),"")</f>
        <v/>
      </c>
    </row>
    <row r="587" spans="1:45" ht="16.5" hidden="1" customHeight="1" x14ac:dyDescent="0.3">
      <c r="A587" s="69" t="s">
        <v>367</v>
      </c>
      <c r="B587" s="2" t="s">
        <v>371</v>
      </c>
      <c r="C587" s="1">
        <v>420</v>
      </c>
      <c r="D587" s="2">
        <v>27700</v>
      </c>
      <c r="E587" s="2">
        <v>29700</v>
      </c>
      <c r="F587" s="2">
        <v>36200</v>
      </c>
      <c r="G587" s="2">
        <v>36000</v>
      </c>
      <c r="H587" s="2">
        <v>42300</v>
      </c>
      <c r="I587" s="2">
        <v>41800</v>
      </c>
      <c r="J587" s="2">
        <v>39300</v>
      </c>
      <c r="K587" s="2">
        <v>41700</v>
      </c>
      <c r="L587" s="2">
        <v>42700</v>
      </c>
      <c r="M587" s="2">
        <v>37300</v>
      </c>
      <c r="N587" s="2">
        <v>41300</v>
      </c>
      <c r="O587" s="2">
        <v>40300</v>
      </c>
      <c r="P587" s="2">
        <v>41200</v>
      </c>
      <c r="Q587" s="2">
        <v>39400</v>
      </c>
      <c r="R587" s="1">
        <v>41300</v>
      </c>
      <c r="S587" s="1">
        <v>41100</v>
      </c>
      <c r="T587" s="1">
        <v>48500</v>
      </c>
      <c r="U587" s="1">
        <v>47800</v>
      </c>
      <c r="V587" s="1">
        <v>52500</v>
      </c>
      <c r="W587" s="1">
        <v>58700</v>
      </c>
      <c r="X587" s="1">
        <v>56100</v>
      </c>
      <c r="Y587" s="1">
        <v>57900</v>
      </c>
      <c r="Z587" s="1">
        <v>55700</v>
      </c>
      <c r="AA587" s="1">
        <v>57800</v>
      </c>
      <c r="AB587" s="1">
        <v>54600</v>
      </c>
      <c r="AC587" s="1">
        <v>53400</v>
      </c>
      <c r="AD587" s="1"/>
      <c r="AE587" s="1" t="s">
        <v>9</v>
      </c>
      <c r="AF587" s="1" t="s">
        <v>9</v>
      </c>
      <c r="AG587" s="1"/>
      <c r="AH587" s="1"/>
      <c r="AI587" s="1"/>
      <c r="AJ587" s="1"/>
      <c r="AK587" s="1"/>
      <c r="AL587" s="1"/>
      <c r="AM587" s="1"/>
      <c r="AN587" s="1"/>
      <c r="AO587" s="1"/>
      <c r="AP587" s="70" t="s">
        <v>9</v>
      </c>
      <c r="AQ587" s="181" t="s">
        <v>9</v>
      </c>
      <c r="AS587" s="4" t="str">
        <f>IFERROR(VLOOKUP(Table3[[#This Row],[Station '#]], $AV$3:$AW$150,2,FALSE),"")</f>
        <v/>
      </c>
    </row>
    <row r="588" spans="1:45" ht="15.75" customHeight="1" x14ac:dyDescent="0.3">
      <c r="A588" s="69" t="s">
        <v>367</v>
      </c>
      <c r="B588" s="2" t="s">
        <v>371</v>
      </c>
      <c r="C588" s="1">
        <v>110</v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>
        <v>44900</v>
      </c>
      <c r="AN588" s="1"/>
      <c r="AO588" s="1">
        <v>53400</v>
      </c>
      <c r="AP588" s="70" t="s">
        <v>9</v>
      </c>
      <c r="AQ588" s="181" t="s">
        <v>9</v>
      </c>
      <c r="AS588" s="4" t="str">
        <f>IFERROR(VLOOKUP(Table3[[#This Row],[Station '#]], $AV$3:$AW$150,2,FALSE),"")</f>
        <v/>
      </c>
    </row>
    <row r="589" spans="1:45" ht="16.5" hidden="1" customHeight="1" x14ac:dyDescent="0.3">
      <c r="A589" s="69" t="s">
        <v>367</v>
      </c>
      <c r="B589" s="2" t="s">
        <v>372</v>
      </c>
      <c r="C589" s="1">
        <v>434</v>
      </c>
      <c r="D589" s="2"/>
      <c r="E589" s="2" t="s">
        <v>7</v>
      </c>
      <c r="F589" s="2" t="s">
        <v>7</v>
      </c>
      <c r="G589" s="2"/>
      <c r="H589" s="2"/>
      <c r="I589" s="2">
        <v>45200</v>
      </c>
      <c r="J589" s="2">
        <v>43700</v>
      </c>
      <c r="K589" s="2">
        <v>46400</v>
      </c>
      <c r="L589" s="2">
        <v>45900</v>
      </c>
      <c r="M589" s="2">
        <v>48500</v>
      </c>
      <c r="N589" s="2">
        <v>45600</v>
      </c>
      <c r="O589" s="2">
        <v>44200</v>
      </c>
      <c r="P589" s="2">
        <v>42800</v>
      </c>
      <c r="Q589" s="2"/>
      <c r="R589" s="1">
        <v>42500</v>
      </c>
      <c r="S589" s="1">
        <v>41700</v>
      </c>
      <c r="T589" s="1">
        <v>48800</v>
      </c>
      <c r="U589" s="1">
        <v>48600</v>
      </c>
      <c r="V589" s="1">
        <v>54700</v>
      </c>
      <c r="W589" s="1">
        <v>55900</v>
      </c>
      <c r="X589" s="1">
        <v>56500</v>
      </c>
      <c r="Y589" s="1">
        <v>56200</v>
      </c>
      <c r="Z589" s="1">
        <v>57200</v>
      </c>
      <c r="AA589" s="1">
        <v>58200</v>
      </c>
      <c r="AB589" s="1">
        <v>51000</v>
      </c>
      <c r="AC589" s="1">
        <v>44000</v>
      </c>
      <c r="AD589" s="1"/>
      <c r="AE589" s="1" t="s">
        <v>9</v>
      </c>
      <c r="AF589" s="1" t="s">
        <v>9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70" t="s">
        <v>9</v>
      </c>
      <c r="AQ589" s="181" t="s">
        <v>9</v>
      </c>
      <c r="AS589" s="4" t="str">
        <f>IFERROR(VLOOKUP(Table3[[#This Row],[Station '#]], $AV$3:$AW$150,2,FALSE),"")</f>
        <v/>
      </c>
    </row>
    <row r="590" spans="1:45" x14ac:dyDescent="0.3">
      <c r="A590" s="69" t="s">
        <v>367</v>
      </c>
      <c r="B590" s="2" t="s">
        <v>570</v>
      </c>
      <c r="C590" s="1">
        <v>109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>
        <v>43000</v>
      </c>
      <c r="AN590" s="1"/>
      <c r="AO590" s="1">
        <v>57300</v>
      </c>
      <c r="AP590" s="70">
        <v>56900</v>
      </c>
      <c r="AQ590" s="181">
        <v>56500</v>
      </c>
      <c r="AS590" s="4">
        <f>IFERROR(VLOOKUP(Table3[[#This Row],[Station '#]], $AV$3:$AW$150,2,FALSE),"")</f>
        <v>56500</v>
      </c>
    </row>
    <row r="591" spans="1:45" ht="16.5" hidden="1" customHeight="1" x14ac:dyDescent="0.3">
      <c r="A591" s="69" t="s">
        <v>367</v>
      </c>
      <c r="B591" s="2" t="s">
        <v>373</v>
      </c>
      <c r="C591" s="1">
        <v>435</v>
      </c>
      <c r="D591" s="2">
        <v>31200</v>
      </c>
      <c r="E591" s="2">
        <v>37400</v>
      </c>
      <c r="F591" s="2">
        <v>42700</v>
      </c>
      <c r="G591" s="2">
        <v>46500</v>
      </c>
      <c r="H591" s="2">
        <v>51300</v>
      </c>
      <c r="I591" s="2">
        <v>52000</v>
      </c>
      <c r="J591" s="2">
        <v>54400</v>
      </c>
      <c r="K591" s="2">
        <v>54800</v>
      </c>
      <c r="L591" s="2">
        <v>48400</v>
      </c>
      <c r="M591" s="2">
        <v>50100</v>
      </c>
      <c r="N591" s="2">
        <v>53100</v>
      </c>
      <c r="O591" s="2">
        <v>51100</v>
      </c>
      <c r="P591" s="2">
        <v>52700</v>
      </c>
      <c r="Q591" s="2"/>
      <c r="R591" s="1">
        <v>49000</v>
      </c>
      <c r="S591" s="1">
        <v>48400</v>
      </c>
      <c r="T591" s="1">
        <v>58900</v>
      </c>
      <c r="U591" s="1">
        <v>52700</v>
      </c>
      <c r="V591" s="1">
        <v>63700</v>
      </c>
      <c r="W591" s="1">
        <v>66800</v>
      </c>
      <c r="X591" s="1">
        <v>66900</v>
      </c>
      <c r="Y591" s="1">
        <v>65300</v>
      </c>
      <c r="Z591" s="1">
        <v>63400</v>
      </c>
      <c r="AA591" s="1">
        <v>58800</v>
      </c>
      <c r="AB591" s="1">
        <v>54700</v>
      </c>
      <c r="AC591" s="1">
        <v>51200</v>
      </c>
      <c r="AD591" s="1"/>
      <c r="AE591" s="1" t="s">
        <v>9</v>
      </c>
      <c r="AF591" s="1" t="s">
        <v>9</v>
      </c>
      <c r="AG591" s="1"/>
      <c r="AH591" s="1"/>
      <c r="AI591" s="1"/>
      <c r="AJ591" s="1"/>
      <c r="AK591" s="1"/>
      <c r="AL591" s="1"/>
      <c r="AM591" s="1"/>
      <c r="AN591" s="1"/>
      <c r="AO591" s="1"/>
      <c r="AP591" s="70" t="s">
        <v>9</v>
      </c>
      <c r="AQ591" s="181" t="s">
        <v>9</v>
      </c>
      <c r="AS591" s="4" t="str">
        <f>IFERROR(VLOOKUP(Table3[[#This Row],[Station '#]], $AV$3:$AW$150,2,FALSE),"")</f>
        <v/>
      </c>
    </row>
    <row r="592" spans="1:45" ht="16.5" hidden="1" customHeight="1" x14ac:dyDescent="0.3">
      <c r="A592" s="69" t="s">
        <v>367</v>
      </c>
      <c r="B592" s="2" t="s">
        <v>374</v>
      </c>
      <c r="C592" s="1">
        <v>418</v>
      </c>
      <c r="D592" s="2">
        <v>32300</v>
      </c>
      <c r="E592" s="2">
        <v>39500</v>
      </c>
      <c r="F592" s="2">
        <v>41300</v>
      </c>
      <c r="G592" s="2">
        <v>39900</v>
      </c>
      <c r="H592" s="2">
        <v>41800</v>
      </c>
      <c r="I592" s="2">
        <v>41900</v>
      </c>
      <c r="J592" s="2">
        <v>43200</v>
      </c>
      <c r="K592" s="2">
        <v>43100</v>
      </c>
      <c r="L592" s="2">
        <v>42100</v>
      </c>
      <c r="M592" s="2">
        <v>37800</v>
      </c>
      <c r="N592" s="2">
        <v>40600</v>
      </c>
      <c r="O592" s="2">
        <v>43200</v>
      </c>
      <c r="P592" s="2">
        <v>39900</v>
      </c>
      <c r="Q592" s="2"/>
      <c r="R592" s="1"/>
      <c r="S592" s="1">
        <v>35700</v>
      </c>
      <c r="T592" s="1">
        <v>38300</v>
      </c>
      <c r="U592" s="1">
        <v>41100</v>
      </c>
      <c r="V592" s="1">
        <v>43500</v>
      </c>
      <c r="W592" s="1">
        <v>47100</v>
      </c>
      <c r="X592" s="1">
        <v>47500</v>
      </c>
      <c r="Y592" s="1">
        <v>52400</v>
      </c>
      <c r="Z592" s="1">
        <v>49400</v>
      </c>
      <c r="AA592" s="1">
        <v>43100</v>
      </c>
      <c r="AB592" s="1">
        <v>38100</v>
      </c>
      <c r="AC592" s="1">
        <v>42200</v>
      </c>
      <c r="AD592" s="1"/>
      <c r="AE592" s="1" t="s">
        <v>9</v>
      </c>
      <c r="AF592" s="1" t="s">
        <v>9</v>
      </c>
      <c r="AG592" s="1"/>
      <c r="AH592" s="1"/>
      <c r="AI592" s="1"/>
      <c r="AJ592" s="1"/>
      <c r="AK592" s="1"/>
      <c r="AL592" s="1"/>
      <c r="AM592" s="1"/>
      <c r="AN592" s="1"/>
      <c r="AO592" s="1"/>
      <c r="AP592" s="70" t="s">
        <v>9</v>
      </c>
      <c r="AQ592" s="181" t="s">
        <v>9</v>
      </c>
      <c r="AS592" s="4" t="str">
        <f>IFERROR(VLOOKUP(Table3[[#This Row],[Station '#]], $AV$3:$AW$150,2,FALSE),"")</f>
        <v/>
      </c>
    </row>
    <row r="593" spans="1:45" x14ac:dyDescent="0.3">
      <c r="A593" s="69" t="s">
        <v>367</v>
      </c>
      <c r="B593" s="2" t="s">
        <v>444</v>
      </c>
      <c r="C593" s="1">
        <v>95</v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>
        <v>40000</v>
      </c>
      <c r="AI593" s="1">
        <v>40400</v>
      </c>
      <c r="AJ593" s="1"/>
      <c r="AK593" s="1">
        <v>42900</v>
      </c>
      <c r="AL593" s="1">
        <v>44600</v>
      </c>
      <c r="AM593" s="1">
        <v>40600</v>
      </c>
      <c r="AN593" s="1">
        <v>44800</v>
      </c>
      <c r="AO593" s="1">
        <v>45300</v>
      </c>
      <c r="AP593" s="70">
        <v>42200</v>
      </c>
      <c r="AQ593" s="181">
        <v>51600</v>
      </c>
      <c r="AS593" s="4">
        <f>IFERROR(VLOOKUP(Table3[[#This Row],[Station '#]], $AV$3:$AW$150,2,FALSE),"")</f>
        <v>51600</v>
      </c>
    </row>
    <row r="594" spans="1:45" ht="16.5" hidden="1" customHeight="1" x14ac:dyDescent="0.3">
      <c r="A594" s="69" t="s">
        <v>367</v>
      </c>
      <c r="B594" s="2" t="s">
        <v>340</v>
      </c>
      <c r="C594" s="1">
        <v>426</v>
      </c>
      <c r="D594" s="2">
        <v>34300</v>
      </c>
      <c r="E594" s="2">
        <v>41200</v>
      </c>
      <c r="F594" s="2">
        <v>42800</v>
      </c>
      <c r="G594" s="2">
        <v>34500</v>
      </c>
      <c r="H594" s="2">
        <v>46400</v>
      </c>
      <c r="I594" s="2">
        <v>47600</v>
      </c>
      <c r="J594" s="2">
        <v>43200</v>
      </c>
      <c r="K594" s="2">
        <v>44200</v>
      </c>
      <c r="L594" s="2">
        <v>48200</v>
      </c>
      <c r="M594" s="2">
        <v>39700</v>
      </c>
      <c r="N594" s="2">
        <v>46200</v>
      </c>
      <c r="O594" s="2">
        <v>45600</v>
      </c>
      <c r="P594" s="2">
        <v>47200</v>
      </c>
      <c r="Q594" s="2">
        <v>43600</v>
      </c>
      <c r="R594" s="1">
        <v>43600</v>
      </c>
      <c r="S594" s="1">
        <v>50600</v>
      </c>
      <c r="T594" s="1">
        <v>47700</v>
      </c>
      <c r="U594" s="1">
        <v>55400</v>
      </c>
      <c r="V594" s="1">
        <v>54400</v>
      </c>
      <c r="W594" s="1">
        <v>60100</v>
      </c>
      <c r="X594" s="1">
        <v>58800</v>
      </c>
      <c r="Y594" s="1">
        <v>61200</v>
      </c>
      <c r="Z594" s="1">
        <v>56000</v>
      </c>
      <c r="AA594" s="1">
        <v>53200</v>
      </c>
      <c r="AB594" s="1">
        <v>54600</v>
      </c>
      <c r="AC594" s="1">
        <v>49400</v>
      </c>
      <c r="AD594" s="1"/>
      <c r="AE594" s="1" t="s">
        <v>9</v>
      </c>
      <c r="AF594" s="1" t="s">
        <v>9</v>
      </c>
      <c r="AG594" s="1"/>
      <c r="AH594" s="1"/>
      <c r="AI594" s="1"/>
      <c r="AJ594" s="1"/>
      <c r="AK594" s="1"/>
      <c r="AL594" s="1"/>
      <c r="AM594" s="1"/>
      <c r="AN594" s="1"/>
      <c r="AO594" s="1"/>
      <c r="AP594" s="70" t="s">
        <v>9</v>
      </c>
      <c r="AQ594" s="181" t="s">
        <v>9</v>
      </c>
      <c r="AS594" s="4" t="str">
        <f>IFERROR(VLOOKUP(Table3[[#This Row],[Station '#]], $AV$3:$AW$150,2,FALSE),"")</f>
        <v/>
      </c>
    </row>
    <row r="595" spans="1:45" x14ac:dyDescent="0.3">
      <c r="A595" s="69" t="s">
        <v>367</v>
      </c>
      <c r="B595" s="2" t="s">
        <v>375</v>
      </c>
      <c r="C595" s="1">
        <v>9</v>
      </c>
      <c r="D595" s="2">
        <v>0</v>
      </c>
      <c r="E595" s="2"/>
      <c r="F595" s="2"/>
      <c r="G595" s="2"/>
      <c r="H595" s="2"/>
      <c r="I595" s="2">
        <v>51500</v>
      </c>
      <c r="J595" s="2">
        <v>51000</v>
      </c>
      <c r="K595" s="2">
        <v>50800</v>
      </c>
      <c r="L595" s="2">
        <v>47900</v>
      </c>
      <c r="M595" s="2">
        <v>57000</v>
      </c>
      <c r="N595" s="2" t="s">
        <v>376</v>
      </c>
      <c r="O595" s="2">
        <v>54200</v>
      </c>
      <c r="P595" s="2">
        <v>51400</v>
      </c>
      <c r="Q595" s="2">
        <v>49000</v>
      </c>
      <c r="R595" s="1">
        <v>49500</v>
      </c>
      <c r="S595" s="1">
        <v>52800</v>
      </c>
      <c r="T595" s="1">
        <v>54400</v>
      </c>
      <c r="U595" s="1">
        <v>55700</v>
      </c>
      <c r="V595" s="1">
        <v>57100</v>
      </c>
      <c r="W595" s="1">
        <v>62100</v>
      </c>
      <c r="X595" s="1">
        <v>62400</v>
      </c>
      <c r="Y595" s="1">
        <v>61000</v>
      </c>
      <c r="Z595" s="1">
        <v>58000</v>
      </c>
      <c r="AA595" s="1">
        <v>50400</v>
      </c>
      <c r="AB595" s="1">
        <v>53300</v>
      </c>
      <c r="AC595" s="1">
        <v>53800</v>
      </c>
      <c r="AD595" s="1">
        <v>52400</v>
      </c>
      <c r="AE595" s="1">
        <v>50700</v>
      </c>
      <c r="AF595" s="1">
        <v>49100</v>
      </c>
      <c r="AG595" s="1">
        <v>50500</v>
      </c>
      <c r="AH595" s="1">
        <v>52300</v>
      </c>
      <c r="AI595" s="1">
        <v>51800</v>
      </c>
      <c r="AJ595" s="1">
        <v>51600</v>
      </c>
      <c r="AK595" s="1">
        <v>52100</v>
      </c>
      <c r="AL595" s="1"/>
      <c r="AM595" s="1">
        <v>49200</v>
      </c>
      <c r="AN595" s="1">
        <v>51600</v>
      </c>
      <c r="AO595" s="1">
        <v>51100</v>
      </c>
      <c r="AP595" s="70">
        <v>49600</v>
      </c>
      <c r="AQ595" s="181" t="s">
        <v>9</v>
      </c>
      <c r="AS595" s="4" t="str">
        <f>IFERROR(VLOOKUP(Table3[[#This Row],[Station '#]], $AV$3:$AW$150,2,FALSE),"")</f>
        <v/>
      </c>
    </row>
    <row r="596" spans="1:45" hidden="1" x14ac:dyDescent="0.3">
      <c r="A596" s="69" t="s">
        <v>367</v>
      </c>
      <c r="B596" s="2" t="s">
        <v>377</v>
      </c>
      <c r="C596" s="1">
        <v>422</v>
      </c>
      <c r="D596" s="2">
        <v>49500</v>
      </c>
      <c r="E596" s="2">
        <v>48200</v>
      </c>
      <c r="F596" s="2">
        <v>52800</v>
      </c>
      <c r="G596" s="2">
        <v>53600</v>
      </c>
      <c r="H596" s="2">
        <v>57700</v>
      </c>
      <c r="I596" s="2">
        <v>55800</v>
      </c>
      <c r="J596" s="2">
        <v>56000</v>
      </c>
      <c r="K596" s="2">
        <v>55800</v>
      </c>
      <c r="L596" s="2">
        <v>55800</v>
      </c>
      <c r="M596" s="2">
        <v>48200</v>
      </c>
      <c r="N596" s="2">
        <v>50100</v>
      </c>
      <c r="O596" s="2">
        <v>53500</v>
      </c>
      <c r="P596" s="2">
        <v>47500</v>
      </c>
      <c r="Q596" s="2">
        <v>46800</v>
      </c>
      <c r="R596" s="1">
        <v>51200</v>
      </c>
      <c r="S596" s="1">
        <v>42700</v>
      </c>
      <c r="T596" s="1">
        <v>53700</v>
      </c>
      <c r="U596" s="1">
        <v>50900</v>
      </c>
      <c r="V596" s="1">
        <v>48400</v>
      </c>
      <c r="W596" s="1">
        <v>61200</v>
      </c>
      <c r="X596" s="1">
        <v>60700</v>
      </c>
      <c r="Y596" s="1">
        <v>60800</v>
      </c>
      <c r="Z596" s="1">
        <v>52500</v>
      </c>
      <c r="AA596" s="1">
        <v>52100</v>
      </c>
      <c r="AB596" s="1">
        <v>49800</v>
      </c>
      <c r="AC596" s="1">
        <v>49900</v>
      </c>
      <c r="AD596" s="1"/>
      <c r="AE596" s="1" t="s">
        <v>9</v>
      </c>
      <c r="AF596" s="1" t="s">
        <v>9</v>
      </c>
      <c r="AG596" s="1"/>
      <c r="AH596" s="1"/>
      <c r="AI596" s="1"/>
      <c r="AJ596" s="1"/>
      <c r="AK596" s="1"/>
      <c r="AL596" s="1"/>
      <c r="AM596" s="1"/>
      <c r="AN596" s="1"/>
      <c r="AO596" s="1"/>
      <c r="AP596" s="70" t="s">
        <v>9</v>
      </c>
      <c r="AQ596" s="181" t="s">
        <v>9</v>
      </c>
      <c r="AS596" s="4" t="str">
        <f>IFERROR(VLOOKUP(Table3[[#This Row],[Station '#]], $AV$3:$AW$150,2,FALSE),"")</f>
        <v/>
      </c>
    </row>
    <row r="597" spans="1:45" ht="16.5" hidden="1" customHeight="1" x14ac:dyDescent="0.3">
      <c r="A597" s="69" t="s">
        <v>367</v>
      </c>
      <c r="B597" s="2" t="s">
        <v>355</v>
      </c>
      <c r="C597" s="1">
        <v>430</v>
      </c>
      <c r="D597" s="2">
        <v>51000</v>
      </c>
      <c r="E597" s="2">
        <v>51600</v>
      </c>
      <c r="F597" s="2">
        <v>56100</v>
      </c>
      <c r="G597" s="2">
        <v>58100</v>
      </c>
      <c r="H597" s="2">
        <v>61600</v>
      </c>
      <c r="I597" s="2">
        <v>64900</v>
      </c>
      <c r="J597" s="2">
        <v>58400</v>
      </c>
      <c r="K597" s="2">
        <v>57700</v>
      </c>
      <c r="L597" s="2">
        <v>59700</v>
      </c>
      <c r="M597" s="2">
        <v>50200</v>
      </c>
      <c r="N597" s="2">
        <v>53900</v>
      </c>
      <c r="O597" s="2">
        <v>57100</v>
      </c>
      <c r="P597" s="2">
        <v>40700</v>
      </c>
      <c r="Q597" s="2">
        <v>38400</v>
      </c>
      <c r="R597" s="1">
        <v>40900</v>
      </c>
      <c r="S597" s="1">
        <v>39600</v>
      </c>
      <c r="T597" s="1">
        <v>39900</v>
      </c>
      <c r="U597" s="1">
        <v>42000</v>
      </c>
      <c r="V597" s="1">
        <v>42200</v>
      </c>
      <c r="W597" s="1">
        <v>45900</v>
      </c>
      <c r="X597" s="1">
        <v>44100</v>
      </c>
      <c r="Y597" s="1">
        <v>45700</v>
      </c>
      <c r="Z597" s="1">
        <v>42700</v>
      </c>
      <c r="AA597" s="1">
        <v>38400</v>
      </c>
      <c r="AB597" s="1">
        <v>36200</v>
      </c>
      <c r="AC597" s="1">
        <v>32400</v>
      </c>
      <c r="AD597" s="1"/>
      <c r="AE597" s="1" t="s">
        <v>9</v>
      </c>
      <c r="AF597" s="1" t="s">
        <v>9</v>
      </c>
      <c r="AG597" s="1"/>
      <c r="AH597" s="1"/>
      <c r="AI597" s="1"/>
      <c r="AJ597" s="1"/>
      <c r="AK597" s="1"/>
      <c r="AL597" s="1"/>
      <c r="AM597" s="1"/>
      <c r="AN597" s="1"/>
      <c r="AO597" s="1"/>
      <c r="AP597" s="70" t="s">
        <v>9</v>
      </c>
      <c r="AQ597" s="181" t="s">
        <v>9</v>
      </c>
      <c r="AS597" s="4" t="str">
        <f>IFERROR(VLOOKUP(Table3[[#This Row],[Station '#]], $AV$3:$AW$150,2,FALSE),"")</f>
        <v/>
      </c>
    </row>
    <row r="598" spans="1:45" x14ac:dyDescent="0.3">
      <c r="A598" s="69" t="s">
        <v>367</v>
      </c>
      <c r="B598" s="2" t="s">
        <v>355</v>
      </c>
      <c r="C598" s="1">
        <v>96</v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>
        <v>41100</v>
      </c>
      <c r="AI598" s="1">
        <v>44300</v>
      </c>
      <c r="AJ598" s="1">
        <v>43600</v>
      </c>
      <c r="AK598" s="1">
        <v>38700</v>
      </c>
      <c r="AL598" s="1">
        <v>36600</v>
      </c>
      <c r="AM598" s="1">
        <v>33600</v>
      </c>
      <c r="AN598" s="1">
        <v>39900</v>
      </c>
      <c r="AO598" s="1">
        <v>40000</v>
      </c>
      <c r="AP598" s="70">
        <v>40600</v>
      </c>
      <c r="AQ598" s="181">
        <v>41400</v>
      </c>
      <c r="AS598" s="4">
        <f>IFERROR(VLOOKUP(Table3[[#This Row],[Station '#]], $AV$3:$AW$150,2,FALSE),"")</f>
        <v>41400</v>
      </c>
    </row>
    <row r="599" spans="1:45" hidden="1" x14ac:dyDescent="0.3">
      <c r="A599" s="69" t="s">
        <v>367</v>
      </c>
      <c r="B599" s="2" t="s">
        <v>378</v>
      </c>
      <c r="C599" s="1">
        <v>427</v>
      </c>
      <c r="D599" s="2">
        <v>43100</v>
      </c>
      <c r="E599" s="2">
        <v>43500</v>
      </c>
      <c r="F599" s="2">
        <v>50300</v>
      </c>
      <c r="G599" s="2">
        <v>52300</v>
      </c>
      <c r="H599" s="2">
        <v>61200</v>
      </c>
      <c r="I599" s="2">
        <v>56200</v>
      </c>
      <c r="J599" s="2">
        <v>46700</v>
      </c>
      <c r="K599" s="2">
        <v>46200</v>
      </c>
      <c r="L599" s="2">
        <v>55800</v>
      </c>
      <c r="M599" s="2">
        <v>43600</v>
      </c>
      <c r="N599" s="2">
        <v>42800</v>
      </c>
      <c r="O599" s="2">
        <v>44500</v>
      </c>
      <c r="P599" s="2"/>
      <c r="Q599" s="2">
        <v>37000</v>
      </c>
      <c r="R599" s="1">
        <v>42000</v>
      </c>
      <c r="S599" s="1">
        <v>44200</v>
      </c>
      <c r="T599" s="1">
        <v>43800</v>
      </c>
      <c r="U599" s="1">
        <v>43900</v>
      </c>
      <c r="V599" s="1">
        <v>44800</v>
      </c>
      <c r="W599" s="1">
        <v>52900</v>
      </c>
      <c r="X599" s="1">
        <v>45000</v>
      </c>
      <c r="Y599" s="1">
        <v>50500</v>
      </c>
      <c r="Z599" s="1">
        <v>49600</v>
      </c>
      <c r="AA599" s="1">
        <v>43500</v>
      </c>
      <c r="AB599" s="1">
        <v>38100</v>
      </c>
      <c r="AC599" s="1"/>
      <c r="AD599" s="1"/>
      <c r="AE599" s="1" t="s">
        <v>9</v>
      </c>
      <c r="AF599" s="1" t="s">
        <v>9</v>
      </c>
      <c r="AG599" s="1"/>
      <c r="AH599" s="1"/>
      <c r="AI599" s="1"/>
      <c r="AJ599" s="1"/>
      <c r="AK599" s="1"/>
      <c r="AL599" s="1"/>
      <c r="AM599" s="1" t="e">
        <v>#N/A</v>
      </c>
      <c r="AN599" s="1"/>
      <c r="AO599" s="1"/>
      <c r="AP599" s="70" t="s">
        <v>9</v>
      </c>
      <c r="AQ599" s="181" t="s">
        <v>9</v>
      </c>
      <c r="AS599" s="4" t="str">
        <f>IFERROR(VLOOKUP(Table3[[#This Row],[Station '#]], $AV$3:$AW$150,2,FALSE),"")</f>
        <v/>
      </c>
    </row>
    <row r="600" spans="1:45" hidden="1" x14ac:dyDescent="0.3">
      <c r="A600" s="69" t="s">
        <v>367</v>
      </c>
      <c r="B600" s="2" t="s">
        <v>145</v>
      </c>
      <c r="C600" s="1">
        <v>432</v>
      </c>
      <c r="D600" s="2">
        <v>45100</v>
      </c>
      <c r="E600" s="2">
        <v>46000</v>
      </c>
      <c r="F600" s="2">
        <v>50700</v>
      </c>
      <c r="G600" s="2">
        <v>53300</v>
      </c>
      <c r="H600" s="2">
        <v>62200</v>
      </c>
      <c r="I600" s="2">
        <v>53000</v>
      </c>
      <c r="J600" s="2">
        <v>51800</v>
      </c>
      <c r="K600" s="2">
        <v>51100</v>
      </c>
      <c r="L600" s="2">
        <v>53500</v>
      </c>
      <c r="M600" s="2">
        <v>43800</v>
      </c>
      <c r="N600" s="2">
        <v>49100</v>
      </c>
      <c r="O600" s="2">
        <v>49200</v>
      </c>
      <c r="P600" s="2">
        <v>40600</v>
      </c>
      <c r="Q600" s="2">
        <v>42800</v>
      </c>
      <c r="R600" s="1">
        <v>46800</v>
      </c>
      <c r="S600" s="1">
        <v>48600</v>
      </c>
      <c r="T600" s="1">
        <v>44600</v>
      </c>
      <c r="U600" s="1">
        <v>51000</v>
      </c>
      <c r="V600" s="1">
        <v>48200</v>
      </c>
      <c r="W600" s="1">
        <v>49200</v>
      </c>
      <c r="X600" s="1">
        <v>50300</v>
      </c>
      <c r="Y600" s="1">
        <v>52000</v>
      </c>
      <c r="Z600" s="1">
        <v>51600</v>
      </c>
      <c r="AA600" s="1">
        <v>46800</v>
      </c>
      <c r="AB600" s="1">
        <v>35500</v>
      </c>
      <c r="AC600" s="1">
        <v>38800</v>
      </c>
      <c r="AD600" s="1"/>
      <c r="AE600" s="1" t="s">
        <v>9</v>
      </c>
      <c r="AF600" s="1" t="s">
        <v>9</v>
      </c>
      <c r="AG600" s="1"/>
      <c r="AH600" s="1"/>
      <c r="AI600" s="1"/>
      <c r="AJ600" s="1"/>
      <c r="AK600" s="1"/>
      <c r="AL600" s="1"/>
      <c r="AM600" s="1"/>
      <c r="AN600" s="1"/>
      <c r="AO600" s="1" t="s">
        <v>9</v>
      </c>
      <c r="AP600" s="70" t="s">
        <v>9</v>
      </c>
      <c r="AQ600" s="181" t="s">
        <v>9</v>
      </c>
      <c r="AS600" s="4" t="str">
        <f>IFERROR(VLOOKUP(Table3[[#This Row],[Station '#]], $AV$3:$AW$150,2,FALSE),"")</f>
        <v/>
      </c>
    </row>
    <row r="601" spans="1:45" hidden="1" x14ac:dyDescent="0.3">
      <c r="A601" s="69" t="s">
        <v>367</v>
      </c>
      <c r="B601" s="2" t="s">
        <v>240</v>
      </c>
      <c r="C601" s="1">
        <v>429</v>
      </c>
      <c r="D601" s="2">
        <v>46400</v>
      </c>
      <c r="E601" s="2">
        <v>45000</v>
      </c>
      <c r="F601" s="2">
        <v>49700</v>
      </c>
      <c r="G601" s="2">
        <v>50500</v>
      </c>
      <c r="H601" s="2">
        <v>48800</v>
      </c>
      <c r="I601" s="2">
        <v>50500</v>
      </c>
      <c r="J601" s="2">
        <v>48300</v>
      </c>
      <c r="K601" s="2">
        <v>46000</v>
      </c>
      <c r="L601" s="2">
        <v>53200</v>
      </c>
      <c r="M601" s="2">
        <v>45100</v>
      </c>
      <c r="N601" s="2">
        <v>44700</v>
      </c>
      <c r="O601" s="2">
        <v>45800</v>
      </c>
      <c r="P601" s="2">
        <v>38900</v>
      </c>
      <c r="Q601" s="2">
        <v>40000</v>
      </c>
      <c r="R601" s="1">
        <v>41300</v>
      </c>
      <c r="S601" s="1">
        <v>41900</v>
      </c>
      <c r="T601" s="1">
        <v>43700</v>
      </c>
      <c r="U601" s="1">
        <v>45300</v>
      </c>
      <c r="V601" s="1">
        <v>44500</v>
      </c>
      <c r="W601" s="1">
        <v>48200</v>
      </c>
      <c r="X601" s="1">
        <v>38500</v>
      </c>
      <c r="Y601" s="1">
        <v>50600</v>
      </c>
      <c r="Z601" s="1">
        <v>53000</v>
      </c>
      <c r="AA601" s="1">
        <v>52100</v>
      </c>
      <c r="AB601" s="1">
        <v>42000</v>
      </c>
      <c r="AC601" s="1"/>
      <c r="AD601" s="1"/>
      <c r="AE601" s="1" t="s">
        <v>9</v>
      </c>
      <c r="AF601" s="1" t="s">
        <v>9</v>
      </c>
      <c r="AG601" s="1"/>
      <c r="AH601" s="1"/>
      <c r="AI601" s="1"/>
      <c r="AJ601" s="1"/>
      <c r="AK601" s="1"/>
      <c r="AL601" s="1"/>
      <c r="AM601" s="1" t="e">
        <v>#N/A</v>
      </c>
      <c r="AN601" s="1"/>
      <c r="AO601" s="1" t="s">
        <v>9</v>
      </c>
      <c r="AP601" s="70" t="s">
        <v>9</v>
      </c>
      <c r="AQ601" s="181" t="s">
        <v>9</v>
      </c>
      <c r="AS601" s="4" t="str">
        <f>IFERROR(VLOOKUP(Table3[[#This Row],[Station '#]], $AV$3:$AW$150,2,FALSE),"")</f>
        <v/>
      </c>
    </row>
    <row r="602" spans="1:45" x14ac:dyDescent="0.3">
      <c r="A602" s="69" t="s">
        <v>367</v>
      </c>
      <c r="B602" s="2" t="s">
        <v>240</v>
      </c>
      <c r="C602" s="1">
        <v>97</v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>
        <v>42500</v>
      </c>
      <c r="AI602" s="1">
        <v>45200</v>
      </c>
      <c r="AJ602" s="1">
        <v>45100</v>
      </c>
      <c r="AK602" s="1">
        <v>42100</v>
      </c>
      <c r="AL602" s="1">
        <v>39500</v>
      </c>
      <c r="AM602" s="1">
        <v>33300</v>
      </c>
      <c r="AN602" s="1"/>
      <c r="AO602" s="1">
        <v>38400</v>
      </c>
      <c r="AP602" s="70" t="s">
        <v>9</v>
      </c>
      <c r="AQ602" s="181" t="s">
        <v>9</v>
      </c>
      <c r="AS602" s="4" t="str">
        <f>IFERROR(VLOOKUP(Table3[[#This Row],[Station '#]], $AV$3:$AW$150,2,FALSE),"")</f>
        <v/>
      </c>
    </row>
    <row r="603" spans="1:45" ht="16.5" hidden="1" customHeight="1" x14ac:dyDescent="0.3">
      <c r="A603" s="69" t="s">
        <v>367</v>
      </c>
      <c r="B603" s="2" t="s">
        <v>143</v>
      </c>
      <c r="C603" s="1">
        <v>428</v>
      </c>
      <c r="D603" s="2">
        <v>44900</v>
      </c>
      <c r="E603" s="2">
        <v>42300</v>
      </c>
      <c r="F603" s="2">
        <v>48500</v>
      </c>
      <c r="G603" s="2">
        <v>49500</v>
      </c>
      <c r="H603" s="2">
        <v>56200</v>
      </c>
      <c r="I603" s="2">
        <v>52200</v>
      </c>
      <c r="J603" s="2">
        <v>48100</v>
      </c>
      <c r="K603" s="2">
        <v>45200</v>
      </c>
      <c r="L603" s="2">
        <v>45800</v>
      </c>
      <c r="M603" s="2">
        <v>38400</v>
      </c>
      <c r="N603" s="2">
        <v>43500</v>
      </c>
      <c r="O603" s="2">
        <v>43500</v>
      </c>
      <c r="P603" s="2">
        <v>39700</v>
      </c>
      <c r="Q603" s="2">
        <v>38800</v>
      </c>
      <c r="R603" s="1">
        <v>39700</v>
      </c>
      <c r="S603" s="1">
        <v>40700</v>
      </c>
      <c r="T603" s="1">
        <v>45700</v>
      </c>
      <c r="U603" s="1">
        <v>43900</v>
      </c>
      <c r="V603" s="1">
        <v>43800</v>
      </c>
      <c r="W603" s="1">
        <v>47400</v>
      </c>
      <c r="X603" s="1">
        <v>45600</v>
      </c>
      <c r="Y603" s="1">
        <v>46600</v>
      </c>
      <c r="Z603" s="1">
        <v>46400</v>
      </c>
      <c r="AA603" s="1">
        <v>43200</v>
      </c>
      <c r="AB603" s="1">
        <v>40400</v>
      </c>
      <c r="AC603" s="1"/>
      <c r="AD603" s="1"/>
      <c r="AE603" s="1" t="s">
        <v>9</v>
      </c>
      <c r="AF603" s="1" t="s">
        <v>9</v>
      </c>
      <c r="AG603" s="1"/>
      <c r="AH603" s="1"/>
      <c r="AI603" s="1"/>
      <c r="AJ603" s="1"/>
      <c r="AK603" s="1"/>
      <c r="AL603" s="1"/>
      <c r="AM603" s="1" t="e">
        <v>#N/A</v>
      </c>
      <c r="AN603" s="1"/>
      <c r="AO603" s="1"/>
      <c r="AP603" s="70" t="s">
        <v>9</v>
      </c>
      <c r="AQ603" s="181" t="s">
        <v>9</v>
      </c>
      <c r="AS603" s="4" t="str">
        <f>IFERROR(VLOOKUP(Table3[[#This Row],[Station '#]], $AV$3:$AW$150,2,FALSE),"")</f>
        <v/>
      </c>
    </row>
    <row r="604" spans="1:45" x14ac:dyDescent="0.3">
      <c r="A604" s="69" t="s">
        <v>367</v>
      </c>
      <c r="B604" s="2" t="s">
        <v>455</v>
      </c>
      <c r="C604" s="1">
        <v>98</v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>
        <v>35600</v>
      </c>
      <c r="AI604" s="1">
        <v>35900</v>
      </c>
      <c r="AJ604" s="1">
        <v>32600</v>
      </c>
      <c r="AK604" s="1"/>
      <c r="AL604" s="1"/>
      <c r="AM604" s="1"/>
      <c r="AN604" s="1"/>
      <c r="AO604" s="1"/>
      <c r="AP604" s="70" t="s">
        <v>9</v>
      </c>
      <c r="AQ604" s="181" t="s">
        <v>9</v>
      </c>
      <c r="AS604" s="4" t="str">
        <f>IFERROR(VLOOKUP(Table3[[#This Row],[Station '#]], $AV$3:$AW$150,2,FALSE),"")</f>
        <v/>
      </c>
    </row>
    <row r="605" spans="1:45" x14ac:dyDescent="0.3">
      <c r="A605" s="69" t="s">
        <v>367</v>
      </c>
      <c r="B605" s="2" t="s">
        <v>379</v>
      </c>
      <c r="C605" s="1">
        <v>1</v>
      </c>
      <c r="D605" s="2"/>
      <c r="E605" s="2"/>
      <c r="F605" s="2"/>
      <c r="G605" s="2"/>
      <c r="H605" s="2"/>
      <c r="I605" s="2">
        <v>50400</v>
      </c>
      <c r="J605" s="2">
        <v>51700</v>
      </c>
      <c r="K605" s="2">
        <v>51100</v>
      </c>
      <c r="L605" s="2">
        <v>50600</v>
      </c>
      <c r="M605" s="2">
        <v>51600</v>
      </c>
      <c r="N605" s="2" t="s">
        <v>380</v>
      </c>
      <c r="O605" s="2">
        <v>48300</v>
      </c>
      <c r="P605" s="2">
        <v>47800</v>
      </c>
      <c r="Q605" s="2">
        <v>40600</v>
      </c>
      <c r="R605" s="1">
        <v>38500</v>
      </c>
      <c r="S605" s="1">
        <v>39700</v>
      </c>
      <c r="T605" s="1">
        <v>41700</v>
      </c>
      <c r="U605" s="1">
        <v>43500</v>
      </c>
      <c r="V605" s="1">
        <v>45600</v>
      </c>
      <c r="W605" s="1">
        <v>49900</v>
      </c>
      <c r="X605" s="1">
        <v>52100</v>
      </c>
      <c r="Y605" s="1">
        <v>51900</v>
      </c>
      <c r="Z605" s="1"/>
      <c r="AA605" s="1">
        <v>42600</v>
      </c>
      <c r="AB605" s="1">
        <v>41800</v>
      </c>
      <c r="AC605" s="1">
        <v>41200</v>
      </c>
      <c r="AD605" s="1">
        <v>39700</v>
      </c>
      <c r="AE605" s="1">
        <v>36700</v>
      </c>
      <c r="AF605" s="1">
        <v>36400</v>
      </c>
      <c r="AG605" s="1">
        <v>41300</v>
      </c>
      <c r="AH605" s="1">
        <v>42400</v>
      </c>
      <c r="AI605" s="1">
        <v>43700</v>
      </c>
      <c r="AJ605" s="1">
        <v>43700</v>
      </c>
      <c r="AK605" s="1">
        <v>44500</v>
      </c>
      <c r="AL605" s="1">
        <v>44500</v>
      </c>
      <c r="AM605" s="1">
        <v>41600</v>
      </c>
      <c r="AN605" s="1">
        <v>42800</v>
      </c>
      <c r="AO605" s="1">
        <v>43400</v>
      </c>
      <c r="AP605" s="70">
        <v>44900</v>
      </c>
      <c r="AQ605" s="181">
        <v>38700</v>
      </c>
      <c r="AS605" s="4">
        <f>IFERROR(VLOOKUP(Table3[[#This Row],[Station '#]], $AV$3:$AW$150,2,FALSE),"")</f>
        <v>38700</v>
      </c>
    </row>
    <row r="606" spans="1:45" ht="16.5" hidden="1" customHeight="1" x14ac:dyDescent="0.3">
      <c r="A606" s="69" t="s">
        <v>367</v>
      </c>
      <c r="B606" s="2" t="s">
        <v>381</v>
      </c>
      <c r="C606" s="1">
        <v>421</v>
      </c>
      <c r="D606" s="2">
        <v>31500</v>
      </c>
      <c r="E606" s="2">
        <v>29600</v>
      </c>
      <c r="F606" s="2">
        <v>31400</v>
      </c>
      <c r="G606" s="2">
        <v>32600</v>
      </c>
      <c r="H606" s="2">
        <v>37600</v>
      </c>
      <c r="I606" s="2">
        <v>40300</v>
      </c>
      <c r="J606" s="2">
        <v>34200</v>
      </c>
      <c r="K606" s="2">
        <v>35800</v>
      </c>
      <c r="L606" s="2">
        <v>34300</v>
      </c>
      <c r="M606" s="2">
        <v>28900</v>
      </c>
      <c r="N606" s="2">
        <v>31100</v>
      </c>
      <c r="O606" s="2">
        <v>30700</v>
      </c>
      <c r="P606" s="2">
        <v>30100</v>
      </c>
      <c r="Q606" s="2">
        <v>27000</v>
      </c>
      <c r="R606" s="1">
        <v>28000</v>
      </c>
      <c r="S606" s="1">
        <v>28500</v>
      </c>
      <c r="T606" s="1">
        <v>29500</v>
      </c>
      <c r="U606" s="1">
        <v>29700</v>
      </c>
      <c r="V606" s="1">
        <v>31600</v>
      </c>
      <c r="W606" s="1">
        <v>31600</v>
      </c>
      <c r="X606" s="1">
        <v>34400</v>
      </c>
      <c r="Y606" s="1">
        <v>39500</v>
      </c>
      <c r="Z606" s="1">
        <v>32700</v>
      </c>
      <c r="AA606" s="1">
        <v>29900</v>
      </c>
      <c r="AB606" s="1">
        <v>32700</v>
      </c>
      <c r="AC606" s="1"/>
      <c r="AD606" s="1"/>
      <c r="AE606" s="1" t="s">
        <v>9</v>
      </c>
      <c r="AF606" s="1" t="s">
        <v>9</v>
      </c>
      <c r="AG606" s="1"/>
      <c r="AH606" s="1"/>
      <c r="AI606" s="1"/>
      <c r="AJ606" s="1"/>
      <c r="AK606" s="1"/>
      <c r="AL606" s="1"/>
      <c r="AM606" s="1" t="e">
        <v>#N/A</v>
      </c>
      <c r="AN606" s="1"/>
      <c r="AO606" s="1"/>
      <c r="AP606" s="70" t="s">
        <v>9</v>
      </c>
      <c r="AQ606" s="181" t="s">
        <v>9</v>
      </c>
      <c r="AS606" s="4" t="str">
        <f>IFERROR(VLOOKUP(Table3[[#This Row],[Station '#]], $AV$3:$AW$150,2,FALSE),"")</f>
        <v/>
      </c>
    </row>
    <row r="607" spans="1:45" ht="16.5" hidden="1" customHeight="1" x14ac:dyDescent="0.3">
      <c r="A607" s="69" t="s">
        <v>367</v>
      </c>
      <c r="B607" s="2" t="s">
        <v>66</v>
      </c>
      <c r="C607" s="1">
        <v>431</v>
      </c>
      <c r="D607" s="2"/>
      <c r="E607" s="2"/>
      <c r="F607" s="2"/>
      <c r="G607" s="2"/>
      <c r="H607" s="2"/>
      <c r="I607" s="2">
        <v>23200</v>
      </c>
      <c r="J607" s="2">
        <v>24100</v>
      </c>
      <c r="K607" s="2">
        <v>23900</v>
      </c>
      <c r="L607" s="2">
        <v>24700</v>
      </c>
      <c r="M607" s="2">
        <v>24200</v>
      </c>
      <c r="N607" s="2">
        <v>24000</v>
      </c>
      <c r="O607" s="2">
        <v>21800</v>
      </c>
      <c r="P607" s="2">
        <v>21700</v>
      </c>
      <c r="Q607" s="2">
        <v>22400</v>
      </c>
      <c r="R607" s="1">
        <v>21900</v>
      </c>
      <c r="S607" s="1">
        <v>21000</v>
      </c>
      <c r="T607" s="1">
        <v>23800</v>
      </c>
      <c r="U607" s="1">
        <v>25000</v>
      </c>
      <c r="V607" s="1">
        <v>25900</v>
      </c>
      <c r="W607" s="1">
        <v>28900</v>
      </c>
      <c r="X607" s="1">
        <v>27800</v>
      </c>
      <c r="Y607" s="1">
        <v>32100</v>
      </c>
      <c r="Z607" s="1">
        <v>26300</v>
      </c>
      <c r="AA607" s="1">
        <v>24900</v>
      </c>
      <c r="AB607" s="1">
        <v>26800</v>
      </c>
      <c r="AC607" s="1"/>
      <c r="AD607" s="1"/>
      <c r="AE607" s="1" t="s">
        <v>9</v>
      </c>
      <c r="AF607" s="1" t="s">
        <v>9</v>
      </c>
      <c r="AG607" s="1"/>
      <c r="AH607" s="1"/>
      <c r="AI607" s="1"/>
      <c r="AJ607" s="1"/>
      <c r="AK607" s="1"/>
      <c r="AL607" s="1"/>
      <c r="AM607" s="1" t="e">
        <v>#N/A</v>
      </c>
      <c r="AN607" s="1"/>
      <c r="AO607" s="1"/>
      <c r="AP607" s="70" t="s">
        <v>9</v>
      </c>
      <c r="AQ607" s="181" t="s">
        <v>9</v>
      </c>
      <c r="AS607" s="4" t="str">
        <f>IFERROR(VLOOKUP(Table3[[#This Row],[Station '#]], $AV$3:$AW$150,2,FALSE),"")</f>
        <v/>
      </c>
    </row>
    <row r="608" spans="1:45" hidden="1" x14ac:dyDescent="0.3">
      <c r="A608" s="69" t="s">
        <v>367</v>
      </c>
      <c r="B608" s="2" t="s">
        <v>29</v>
      </c>
      <c r="C608" s="1">
        <v>99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>
        <v>25700</v>
      </c>
      <c r="AI608" s="1">
        <v>29600</v>
      </c>
      <c r="AJ608" s="1"/>
      <c r="AK608" s="1"/>
      <c r="AL608" s="1"/>
      <c r="AM608" s="1"/>
      <c r="AN608" s="1"/>
      <c r="AO608" s="1"/>
      <c r="AP608" s="70" t="s">
        <v>9</v>
      </c>
      <c r="AQ608" s="181" t="s">
        <v>9</v>
      </c>
      <c r="AS608" s="4" t="str">
        <f>IFERROR(VLOOKUP(Table3[[#This Row],[Station '#]], $AV$3:$AW$150,2,FALSE),"")</f>
        <v/>
      </c>
    </row>
    <row r="609" spans="1:45" ht="16.5" hidden="1" customHeight="1" x14ac:dyDescent="0.3">
      <c r="A609" s="69" t="s">
        <v>367</v>
      </c>
      <c r="B609" s="2" t="s">
        <v>62</v>
      </c>
      <c r="C609" s="1">
        <v>419</v>
      </c>
      <c r="D609" s="2">
        <v>19400</v>
      </c>
      <c r="E609" s="2">
        <v>23500</v>
      </c>
      <c r="F609" s="2">
        <v>17600</v>
      </c>
      <c r="G609" s="2">
        <v>19700</v>
      </c>
      <c r="H609" s="2">
        <v>20500</v>
      </c>
      <c r="I609" s="2">
        <v>20300</v>
      </c>
      <c r="J609" s="2">
        <v>20100</v>
      </c>
      <c r="K609" s="2">
        <v>22700</v>
      </c>
      <c r="L609" s="2">
        <v>20400</v>
      </c>
      <c r="M609" s="2">
        <v>19400</v>
      </c>
      <c r="N609" s="2">
        <v>20000</v>
      </c>
      <c r="O609" s="2">
        <v>16800</v>
      </c>
      <c r="P609" s="2">
        <v>17000</v>
      </c>
      <c r="Q609" s="2">
        <v>18000</v>
      </c>
      <c r="R609" s="1">
        <v>19700</v>
      </c>
      <c r="S609" s="1">
        <v>20000</v>
      </c>
      <c r="T609" s="1">
        <v>22500</v>
      </c>
      <c r="U609" s="1">
        <v>22900</v>
      </c>
      <c r="V609" s="1">
        <v>24300</v>
      </c>
      <c r="W609" s="1">
        <v>24700</v>
      </c>
      <c r="X609" s="1">
        <v>25700</v>
      </c>
      <c r="Y609" s="1">
        <v>30800</v>
      </c>
      <c r="Z609" s="1">
        <v>25100</v>
      </c>
      <c r="AA609" s="1">
        <v>26100</v>
      </c>
      <c r="AB609" s="1">
        <v>21600</v>
      </c>
      <c r="AC609" s="1"/>
      <c r="AD609" s="1"/>
      <c r="AE609" s="1" t="s">
        <v>9</v>
      </c>
      <c r="AF609" s="1" t="s">
        <v>9</v>
      </c>
      <c r="AG609" s="1"/>
      <c r="AH609" s="1"/>
      <c r="AI609" s="1"/>
      <c r="AJ609" s="1"/>
      <c r="AK609" s="1"/>
      <c r="AL609" s="1"/>
      <c r="AM609" s="1"/>
      <c r="AN609" s="1"/>
      <c r="AO609" s="1"/>
      <c r="AP609" s="70" t="s">
        <v>9</v>
      </c>
      <c r="AQ609" s="181" t="s">
        <v>9</v>
      </c>
      <c r="AS609" s="4" t="str">
        <f>IFERROR(VLOOKUP(Table3[[#This Row],[Station '#]], $AV$3:$AW$150,2,FALSE),"")</f>
        <v/>
      </c>
    </row>
    <row r="610" spans="1:45" ht="16.5" hidden="1" customHeight="1" x14ac:dyDescent="0.3">
      <c r="A610" s="69" t="s">
        <v>367</v>
      </c>
      <c r="B610" s="2" t="s">
        <v>382</v>
      </c>
      <c r="C610" s="1">
        <v>425</v>
      </c>
      <c r="D610" s="2"/>
      <c r="E610" s="2"/>
      <c r="F610" s="2"/>
      <c r="G610" s="2"/>
      <c r="H610" s="2"/>
      <c r="I610" s="2">
        <v>19400</v>
      </c>
      <c r="J610" s="2">
        <v>19300</v>
      </c>
      <c r="K610" s="2">
        <v>18900</v>
      </c>
      <c r="L610" s="2">
        <v>19200</v>
      </c>
      <c r="M610" s="2">
        <v>18600</v>
      </c>
      <c r="N610" s="2">
        <v>19100</v>
      </c>
      <c r="O610" s="2">
        <v>15500</v>
      </c>
      <c r="P610" s="2">
        <v>15400</v>
      </c>
      <c r="Q610" s="2">
        <v>16000</v>
      </c>
      <c r="R610" s="1">
        <v>15500</v>
      </c>
      <c r="S610" s="1">
        <v>15600</v>
      </c>
      <c r="T610" s="1">
        <v>17100</v>
      </c>
      <c r="U610" s="1">
        <v>17400</v>
      </c>
      <c r="V610" s="1">
        <v>18200</v>
      </c>
      <c r="W610" s="1">
        <v>20000</v>
      </c>
      <c r="X610" s="1">
        <v>20400</v>
      </c>
      <c r="Y610" s="1">
        <v>23000</v>
      </c>
      <c r="Z610" s="1">
        <v>18300</v>
      </c>
      <c r="AA610" s="1">
        <v>17700</v>
      </c>
      <c r="AB610" s="1">
        <v>15700</v>
      </c>
      <c r="AC610" s="1"/>
      <c r="AD610" s="1"/>
      <c r="AE610" s="1" t="s">
        <v>9</v>
      </c>
      <c r="AF610" s="1" t="s">
        <v>9</v>
      </c>
      <c r="AG610" s="1"/>
      <c r="AH610" s="1"/>
      <c r="AI610" s="1"/>
      <c r="AJ610" s="1"/>
      <c r="AK610" s="1"/>
      <c r="AL610" s="1"/>
      <c r="AM610" s="1"/>
      <c r="AN610" s="1"/>
      <c r="AO610" s="1"/>
      <c r="AP610" s="70" t="s">
        <v>9</v>
      </c>
      <c r="AQ610" s="181" t="s">
        <v>9</v>
      </c>
      <c r="AS610" s="4" t="str">
        <f>IFERROR(VLOOKUP(Table3[[#This Row],[Station '#]], $AV$3:$AW$150,2,FALSE),"")</f>
        <v/>
      </c>
    </row>
    <row r="611" spans="1:45" hidden="1" x14ac:dyDescent="0.3">
      <c r="A611" s="69" t="s">
        <v>367</v>
      </c>
      <c r="B611" s="2" t="s">
        <v>382</v>
      </c>
      <c r="C611" s="1">
        <v>100</v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>
        <v>18100</v>
      </c>
      <c r="AI611" s="1">
        <v>21400</v>
      </c>
      <c r="AJ611" s="1"/>
      <c r="AK611" s="1"/>
      <c r="AL611" s="1"/>
      <c r="AM611" s="1"/>
      <c r="AN611" s="1"/>
      <c r="AO611" s="1"/>
      <c r="AP611" s="70" t="s">
        <v>9</v>
      </c>
      <c r="AQ611" s="181" t="s">
        <v>9</v>
      </c>
      <c r="AS611" s="4" t="str">
        <f>IFERROR(VLOOKUP(Table3[[#This Row],[Station '#]], $AV$3:$AW$150,2,FALSE),"")</f>
        <v/>
      </c>
    </row>
    <row r="612" spans="1:45" x14ac:dyDescent="0.3">
      <c r="A612" s="69" t="s">
        <v>367</v>
      </c>
      <c r="B612" s="2" t="s">
        <v>445</v>
      </c>
      <c r="C612" s="1">
        <v>103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>
        <v>21000</v>
      </c>
      <c r="AI612" s="1">
        <v>24800</v>
      </c>
      <c r="AJ612" s="1">
        <v>24900</v>
      </c>
      <c r="AK612" s="1">
        <v>26400</v>
      </c>
      <c r="AL612" s="1">
        <v>24000</v>
      </c>
      <c r="AM612" s="1">
        <v>23800</v>
      </c>
      <c r="AN612" s="1"/>
      <c r="AO612" s="1"/>
      <c r="AP612" s="70" t="s">
        <v>9</v>
      </c>
      <c r="AQ612" s="181" t="s">
        <v>9</v>
      </c>
      <c r="AS612" s="4" t="str">
        <f>IFERROR(VLOOKUP(Table3[[#This Row],[Station '#]], $AV$3:$AW$150,2,FALSE),"")</f>
        <v/>
      </c>
    </row>
    <row r="613" spans="1:45" hidden="1" x14ac:dyDescent="0.3">
      <c r="A613" s="69" t="s">
        <v>367</v>
      </c>
      <c r="B613" s="2" t="s">
        <v>383</v>
      </c>
      <c r="C613" s="1">
        <v>449</v>
      </c>
      <c r="D613" s="2">
        <v>10100</v>
      </c>
      <c r="E613" s="2">
        <v>10800</v>
      </c>
      <c r="F613" s="2">
        <v>13100</v>
      </c>
      <c r="G613" s="2">
        <v>13100</v>
      </c>
      <c r="H613" s="2">
        <v>11300</v>
      </c>
      <c r="I613" s="2">
        <v>11300</v>
      </c>
      <c r="J613" s="2">
        <v>11000</v>
      </c>
      <c r="K613" s="2">
        <v>11000</v>
      </c>
      <c r="L613" s="2">
        <v>12100</v>
      </c>
      <c r="M613" s="2">
        <v>15600</v>
      </c>
      <c r="N613" s="2">
        <v>14100</v>
      </c>
      <c r="O613" s="2">
        <v>11800</v>
      </c>
      <c r="P613" s="2">
        <v>11700</v>
      </c>
      <c r="Q613" s="2">
        <v>11500</v>
      </c>
      <c r="R613" s="1">
        <v>13100</v>
      </c>
      <c r="S613" s="1">
        <v>12800</v>
      </c>
      <c r="T613" s="1">
        <v>14600</v>
      </c>
      <c r="U613" s="1">
        <v>14800</v>
      </c>
      <c r="V613" s="1">
        <v>15400</v>
      </c>
      <c r="W613" s="1">
        <v>18000</v>
      </c>
      <c r="X613" s="1">
        <v>18700</v>
      </c>
      <c r="Y613" s="1">
        <v>18400</v>
      </c>
      <c r="Z613" s="1">
        <v>15500</v>
      </c>
      <c r="AA613" s="1">
        <v>20700</v>
      </c>
      <c r="AB613" s="1">
        <v>13900</v>
      </c>
      <c r="AC613" s="1"/>
      <c r="AD613" s="1"/>
      <c r="AE613" s="1" t="s">
        <v>9</v>
      </c>
      <c r="AF613" s="1" t="s">
        <v>9</v>
      </c>
      <c r="AG613" s="1"/>
      <c r="AH613" s="1"/>
      <c r="AI613" s="1"/>
      <c r="AJ613" s="1"/>
      <c r="AK613" s="1"/>
      <c r="AL613" s="1"/>
      <c r="AM613" s="1" t="e">
        <v>#N/A</v>
      </c>
      <c r="AN613" s="1"/>
      <c r="AO613" s="1"/>
      <c r="AP613" s="70" t="s">
        <v>9</v>
      </c>
      <c r="AQ613" s="181" t="s">
        <v>9</v>
      </c>
      <c r="AS613" s="4" t="str">
        <f>IFERROR(VLOOKUP(Table3[[#This Row],[Station '#]], $AV$3:$AW$150,2,FALSE),"")</f>
        <v/>
      </c>
    </row>
    <row r="614" spans="1:45" ht="16.5" hidden="1" customHeight="1" x14ac:dyDescent="0.3">
      <c r="A614" s="69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 t="e">
        <v>#N/A</v>
      </c>
      <c r="AN614" s="1"/>
      <c r="AO614" s="1"/>
      <c r="AP614" s="70" t="s">
        <v>9</v>
      </c>
      <c r="AQ614" s="181" t="s">
        <v>9</v>
      </c>
      <c r="AS614" s="4" t="str">
        <f>IFERROR(VLOOKUP(Table3[[#This Row],[Station '#]], $AV$3:$AW$150,2,FALSE),"")</f>
        <v/>
      </c>
    </row>
    <row r="615" spans="1:45" ht="16.5" hidden="1" customHeight="1" x14ac:dyDescent="0.3">
      <c r="A615" s="69" t="s">
        <v>384</v>
      </c>
      <c r="B615" s="2" t="s">
        <v>45</v>
      </c>
      <c r="C615" s="1">
        <v>491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5400</v>
      </c>
      <c r="Q615" s="2">
        <v>6600</v>
      </c>
      <c r="R615" s="1">
        <v>7200</v>
      </c>
      <c r="S615" s="1">
        <v>8500</v>
      </c>
      <c r="T615" s="1" t="s">
        <v>22</v>
      </c>
      <c r="U615" s="1">
        <v>7300</v>
      </c>
      <c r="V615" s="1">
        <v>9300</v>
      </c>
      <c r="W615" s="1">
        <v>9000</v>
      </c>
      <c r="X615" s="1">
        <v>9600</v>
      </c>
      <c r="Y615" s="1">
        <v>7800</v>
      </c>
      <c r="Z615" s="1">
        <v>6100</v>
      </c>
      <c r="AA615" s="1">
        <v>5700</v>
      </c>
      <c r="AB615" s="1">
        <v>5100</v>
      </c>
      <c r="AC615" s="1"/>
      <c r="AD615" s="1"/>
      <c r="AE615" s="1" t="s">
        <v>9</v>
      </c>
      <c r="AF615" s="1" t="s">
        <v>9</v>
      </c>
      <c r="AG615" s="1"/>
      <c r="AH615" s="1"/>
      <c r="AI615" s="1"/>
      <c r="AJ615" s="1"/>
      <c r="AK615" s="1"/>
      <c r="AL615" s="1"/>
      <c r="AM615" s="1" t="e">
        <v>#N/A</v>
      </c>
      <c r="AN615" s="1"/>
      <c r="AO615" s="1"/>
      <c r="AP615" s="70" t="s">
        <v>9</v>
      </c>
      <c r="AQ615" s="181" t="s">
        <v>9</v>
      </c>
      <c r="AS615" s="4" t="str">
        <f>IFERROR(VLOOKUP(Table3[[#This Row],[Station '#]], $AV$3:$AW$150,2,FALSE),"")</f>
        <v/>
      </c>
    </row>
    <row r="616" spans="1:45" x14ac:dyDescent="0.3">
      <c r="A616" s="69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/>
      <c r="T616" s="1" t="s">
        <v>9</v>
      </c>
      <c r="U616" s="1" t="s">
        <v>7</v>
      </c>
      <c r="V616" s="1" t="s">
        <v>9</v>
      </c>
      <c r="W616" s="1"/>
      <c r="X616" s="1"/>
      <c r="Y616" s="1"/>
      <c r="Z616" s="1"/>
      <c r="AA616" s="1"/>
      <c r="AB616" s="1"/>
      <c r="AC616" s="1"/>
      <c r="AD616" s="1"/>
      <c r="AE616" s="1" t="s">
        <v>9</v>
      </c>
      <c r="AF616" s="1" t="s">
        <v>9</v>
      </c>
      <c r="AG616" s="1"/>
      <c r="AH616" s="1"/>
      <c r="AI616" s="1"/>
      <c r="AJ616" s="1"/>
      <c r="AK616" s="1"/>
      <c r="AL616" s="1"/>
      <c r="AM616" s="1"/>
      <c r="AN616" s="1"/>
      <c r="AO616" s="1"/>
      <c r="AP616" s="70" t="s">
        <v>9</v>
      </c>
      <c r="AQ616" s="181" t="s">
        <v>9</v>
      </c>
      <c r="AS616" s="4" t="str">
        <f>IFERROR(VLOOKUP(Table3[[#This Row],[Station '#]], $AV$3:$AW$150,2,FALSE),"")</f>
        <v/>
      </c>
    </row>
    <row r="617" spans="1:45" ht="15" customHeight="1" x14ac:dyDescent="0.3">
      <c r="A617" s="69" t="s">
        <v>385</v>
      </c>
      <c r="B617" s="2" t="s">
        <v>29</v>
      </c>
      <c r="C617" s="1">
        <v>527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/>
      <c r="T617" s="1"/>
      <c r="U617" s="1">
        <v>6100</v>
      </c>
      <c r="V617" s="1">
        <v>8200</v>
      </c>
      <c r="W617" s="1">
        <v>10600</v>
      </c>
      <c r="X617" s="1">
        <v>12100</v>
      </c>
      <c r="Y617" s="1">
        <v>13600</v>
      </c>
      <c r="Z617" s="1">
        <v>14100</v>
      </c>
      <c r="AA617" s="1">
        <v>12900</v>
      </c>
      <c r="AB617" s="1">
        <v>13300</v>
      </c>
      <c r="AC617" s="1">
        <v>12000</v>
      </c>
      <c r="AD617" s="1">
        <v>12600</v>
      </c>
      <c r="AE617" s="1">
        <v>12400</v>
      </c>
      <c r="AF617" s="1">
        <v>12800</v>
      </c>
      <c r="AG617" s="1">
        <v>14100</v>
      </c>
      <c r="AH617" s="1">
        <v>15400</v>
      </c>
      <c r="AI617" s="1">
        <v>15900</v>
      </c>
      <c r="AJ617" s="1">
        <v>16600</v>
      </c>
      <c r="AK617" s="1">
        <v>16700</v>
      </c>
      <c r="AL617" s="1">
        <v>17300</v>
      </c>
      <c r="AM617" s="1">
        <v>16200</v>
      </c>
      <c r="AN617" s="1">
        <v>18800</v>
      </c>
      <c r="AO617" s="1"/>
      <c r="AP617" s="70" t="s">
        <v>9</v>
      </c>
      <c r="AQ617" s="181">
        <v>21600</v>
      </c>
      <c r="AS617" s="4">
        <f>IFERROR(VLOOKUP(Table3[[#This Row],[Station '#]], $AV$3:$AW$150,2,FALSE),"")</f>
        <v>21600</v>
      </c>
    </row>
    <row r="618" spans="1:45" ht="16.5" hidden="1" customHeight="1" x14ac:dyDescent="0.3">
      <c r="A618" s="69" t="s">
        <v>385</v>
      </c>
      <c r="B618" s="2" t="s">
        <v>386</v>
      </c>
      <c r="C618" s="1">
        <v>526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>
        <v>10800</v>
      </c>
      <c r="W618" s="1">
        <v>13800</v>
      </c>
      <c r="X618" s="1">
        <v>16400</v>
      </c>
      <c r="Y618" s="1">
        <v>18500</v>
      </c>
      <c r="Z618" s="1">
        <v>20100</v>
      </c>
      <c r="AA618" s="1">
        <v>19500</v>
      </c>
      <c r="AB618" s="1">
        <v>18700</v>
      </c>
      <c r="AC618" s="1"/>
      <c r="AD618" s="1"/>
      <c r="AE618" s="1" t="s">
        <v>9</v>
      </c>
      <c r="AF618" s="1" t="s">
        <v>9</v>
      </c>
      <c r="AG618" s="1"/>
      <c r="AH618" s="1"/>
      <c r="AI618" s="1"/>
      <c r="AJ618" s="1"/>
      <c r="AK618" s="1"/>
      <c r="AL618" s="1"/>
      <c r="AM618" s="1" t="e">
        <v>#N/A</v>
      </c>
      <c r="AN618" s="1"/>
      <c r="AO618" s="1"/>
      <c r="AP618" s="70" t="s">
        <v>9</v>
      </c>
      <c r="AQ618" s="181" t="s">
        <v>9</v>
      </c>
      <c r="AS618" s="4" t="str">
        <f>IFERROR(VLOOKUP(Table3[[#This Row],[Station '#]], $AV$3:$AW$150,2,FALSE),"")</f>
        <v/>
      </c>
    </row>
    <row r="619" spans="1:45" ht="16.5" customHeight="1" x14ac:dyDescent="0.3">
      <c r="A619" s="69" t="s">
        <v>385</v>
      </c>
      <c r="B619" s="2" t="s">
        <v>387</v>
      </c>
      <c r="C619" s="1">
        <v>523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>
        <v>9100</v>
      </c>
      <c r="T619" s="1">
        <v>12000</v>
      </c>
      <c r="U619" s="1">
        <v>15900</v>
      </c>
      <c r="V619" s="1">
        <v>19200</v>
      </c>
      <c r="W619" s="1">
        <v>23900</v>
      </c>
      <c r="X619" s="1">
        <v>25700</v>
      </c>
      <c r="Y619" s="1">
        <v>27500</v>
      </c>
      <c r="Z619" s="1">
        <v>29500</v>
      </c>
      <c r="AA619" s="1">
        <v>28200</v>
      </c>
      <c r="AB619" s="1">
        <v>26800</v>
      </c>
      <c r="AC619" s="1">
        <v>24400</v>
      </c>
      <c r="AD619" s="1"/>
      <c r="AE619" s="1" t="s">
        <v>9</v>
      </c>
      <c r="AF619" s="1" t="s">
        <v>9</v>
      </c>
      <c r="AG619" s="1"/>
      <c r="AH619" s="1"/>
      <c r="AI619" s="1"/>
      <c r="AJ619" s="1"/>
      <c r="AK619" s="1"/>
      <c r="AL619" s="1"/>
      <c r="AM619" s="1"/>
      <c r="AN619" s="1"/>
      <c r="AO619" s="1">
        <v>37600</v>
      </c>
      <c r="AP619" s="70" t="s">
        <v>9</v>
      </c>
      <c r="AQ619" s="181">
        <v>41900</v>
      </c>
      <c r="AS619" s="4">
        <f>IFERROR(VLOOKUP(Table3[[#This Row],[Station '#]], $AV$3:$AW$150,2,FALSE),"")</f>
        <v>41900</v>
      </c>
    </row>
    <row r="620" spans="1:45" ht="16.5" customHeight="1" x14ac:dyDescent="0.3">
      <c r="A620" s="69" t="s">
        <v>385</v>
      </c>
      <c r="B620" s="2" t="s">
        <v>70</v>
      </c>
      <c r="C620" s="1">
        <v>522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>
        <v>15900</v>
      </c>
      <c r="T620" s="1">
        <v>19200</v>
      </c>
      <c r="U620" s="1">
        <v>23400</v>
      </c>
      <c r="V620" s="1">
        <v>26700</v>
      </c>
      <c r="W620" s="1">
        <v>32500</v>
      </c>
      <c r="X620" s="1">
        <v>35300</v>
      </c>
      <c r="Y620" s="1">
        <v>40200</v>
      </c>
      <c r="Z620" s="1">
        <v>40000</v>
      </c>
      <c r="AA620" s="1">
        <v>36800</v>
      </c>
      <c r="AB620" s="1">
        <v>38400</v>
      </c>
      <c r="AC620" s="1"/>
      <c r="AD620" s="1"/>
      <c r="AE620" s="1" t="s">
        <v>9</v>
      </c>
      <c r="AF620" s="1" t="s">
        <v>9</v>
      </c>
      <c r="AG620" s="1"/>
      <c r="AH620" s="1"/>
      <c r="AI620" s="1"/>
      <c r="AJ620" s="1"/>
      <c r="AK620" s="1"/>
      <c r="AL620" s="1"/>
      <c r="AM620" s="1"/>
      <c r="AN620" s="1"/>
      <c r="AO620" s="1">
        <v>49100</v>
      </c>
      <c r="AP620" s="70" t="s">
        <v>9</v>
      </c>
      <c r="AQ620" s="181" t="s">
        <v>9</v>
      </c>
      <c r="AS620" s="4" t="str">
        <f>IFERROR(VLOOKUP(Table3[[#This Row],[Station '#]], $AV$3:$AW$150,2,FALSE),"")</f>
        <v/>
      </c>
    </row>
    <row r="621" spans="1:45" x14ac:dyDescent="0.3">
      <c r="A621" s="69" t="s">
        <v>385</v>
      </c>
      <c r="B621" s="2" t="s">
        <v>388</v>
      </c>
      <c r="C621" s="1">
        <v>50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13100</v>
      </c>
      <c r="Q621" s="2">
        <v>22600</v>
      </c>
      <c r="R621" s="1">
        <v>26800</v>
      </c>
      <c r="S621" s="1">
        <v>31400</v>
      </c>
      <c r="T621" s="1">
        <v>33800</v>
      </c>
      <c r="U621" s="1">
        <v>40300</v>
      </c>
      <c r="V621" s="1">
        <v>44300</v>
      </c>
      <c r="W621" s="1">
        <v>48000</v>
      </c>
      <c r="X621" s="1">
        <v>50700</v>
      </c>
      <c r="Y621" s="1">
        <v>53100</v>
      </c>
      <c r="Z621" s="1">
        <v>49600</v>
      </c>
      <c r="AA621" s="1">
        <v>47200</v>
      </c>
      <c r="AB621" s="1">
        <v>46900</v>
      </c>
      <c r="AC621" s="1">
        <v>44500</v>
      </c>
      <c r="AD621" s="1">
        <v>45200</v>
      </c>
      <c r="AE621" s="1">
        <v>45100</v>
      </c>
      <c r="AF621" s="1">
        <v>45800</v>
      </c>
      <c r="AG621" s="1">
        <v>45900</v>
      </c>
      <c r="AH621" s="1">
        <v>47900</v>
      </c>
      <c r="AI621" s="1">
        <v>49300</v>
      </c>
      <c r="AJ621" s="1">
        <v>49900</v>
      </c>
      <c r="AK621" s="1">
        <v>49100</v>
      </c>
      <c r="AL621" s="1">
        <v>54600</v>
      </c>
      <c r="AM621" s="1">
        <v>48200</v>
      </c>
      <c r="AN621" s="1">
        <v>52100</v>
      </c>
      <c r="AO621" s="1">
        <v>55500</v>
      </c>
      <c r="AP621" s="70">
        <v>58400</v>
      </c>
      <c r="AQ621" s="181">
        <v>54200</v>
      </c>
      <c r="AS621" s="4">
        <f>IFERROR(VLOOKUP(Table3[[#This Row],[Station '#]], $AV$3:$AW$150,2,FALSE),"")</f>
        <v>54200</v>
      </c>
    </row>
    <row r="622" spans="1:45" ht="16.5" hidden="1" customHeight="1" x14ac:dyDescent="0.3">
      <c r="A622" s="69" t="s">
        <v>385</v>
      </c>
      <c r="B622" s="2" t="s">
        <v>389</v>
      </c>
      <c r="C622" s="1">
        <v>513</v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27800</v>
      </c>
      <c r="R622" s="1">
        <v>34500</v>
      </c>
      <c r="S622" s="1">
        <v>36800</v>
      </c>
      <c r="T622" s="1">
        <v>38700</v>
      </c>
      <c r="U622" s="1">
        <v>44800</v>
      </c>
      <c r="V622" s="1">
        <v>45900</v>
      </c>
      <c r="W622" s="1">
        <v>50800</v>
      </c>
      <c r="X622" s="1">
        <v>51400</v>
      </c>
      <c r="Y622" s="1">
        <v>58200</v>
      </c>
      <c r="Z622" s="1">
        <v>57400</v>
      </c>
      <c r="AA622" s="1">
        <v>49800</v>
      </c>
      <c r="AB622" s="1">
        <v>50800</v>
      </c>
      <c r="AC622" s="1"/>
      <c r="AD622" s="1"/>
      <c r="AE622" s="1" t="s">
        <v>9</v>
      </c>
      <c r="AF622" s="1" t="s">
        <v>9</v>
      </c>
      <c r="AG622" s="1"/>
      <c r="AH622" s="1"/>
      <c r="AI622" s="1"/>
      <c r="AJ622" s="1"/>
      <c r="AK622" s="1"/>
      <c r="AL622" s="1"/>
      <c r="AM622" s="1"/>
      <c r="AN622" s="1"/>
      <c r="AO622" s="1"/>
      <c r="AP622" s="70" t="s">
        <v>9</v>
      </c>
      <c r="AQ622" s="181" t="s">
        <v>9</v>
      </c>
      <c r="AS622" s="4" t="str">
        <f>IFERROR(VLOOKUP(Table3[[#This Row],[Station '#]], $AV$3:$AW$150,2,FALSE),"")</f>
        <v/>
      </c>
    </row>
    <row r="623" spans="1:45" x14ac:dyDescent="0.3">
      <c r="A623" s="69" t="s">
        <v>385</v>
      </c>
      <c r="B623" s="2" t="s">
        <v>390</v>
      </c>
      <c r="C623" s="1">
        <v>67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26900</v>
      </c>
      <c r="R623" s="1">
        <v>32000</v>
      </c>
      <c r="S623" s="1">
        <v>37500</v>
      </c>
      <c r="T623" s="1">
        <v>37700</v>
      </c>
      <c r="U623" s="1">
        <v>41800</v>
      </c>
      <c r="V623" s="1">
        <v>44500</v>
      </c>
      <c r="W623" s="1">
        <v>47600</v>
      </c>
      <c r="X623" s="1">
        <v>49600</v>
      </c>
      <c r="Y623" s="1">
        <v>50100</v>
      </c>
      <c r="Z623" s="1">
        <v>48100</v>
      </c>
      <c r="AA623" s="1"/>
      <c r="AB623" s="1"/>
      <c r="AC623" s="1"/>
      <c r="AD623" s="1">
        <v>43000</v>
      </c>
      <c r="AE623" s="1">
        <v>47300</v>
      </c>
      <c r="AF623" s="1">
        <v>43300</v>
      </c>
      <c r="AG623" s="1">
        <v>44700</v>
      </c>
      <c r="AH623" s="1"/>
      <c r="AI623" s="1"/>
      <c r="AJ623" s="1"/>
      <c r="AK623" s="1"/>
      <c r="AL623" s="1"/>
      <c r="AM623" s="1"/>
      <c r="AN623" s="1"/>
      <c r="AO623" s="1"/>
      <c r="AP623" s="70" t="s">
        <v>9</v>
      </c>
      <c r="AQ623" s="181" t="s">
        <v>9</v>
      </c>
      <c r="AS623" s="4" t="str">
        <f>IFERROR(VLOOKUP(Table3[[#This Row],[Station '#]], $AV$3:$AW$150,2,FALSE),"")</f>
        <v/>
      </c>
    </row>
    <row r="624" spans="1:45" x14ac:dyDescent="0.3">
      <c r="A624" s="69" t="s">
        <v>385</v>
      </c>
      <c r="B624" s="2" t="s">
        <v>390</v>
      </c>
      <c r="C624" s="1">
        <v>121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>
        <v>43000</v>
      </c>
      <c r="AI624" s="1">
        <v>44200</v>
      </c>
      <c r="AJ624" s="1">
        <v>42000</v>
      </c>
      <c r="AK624" s="1">
        <v>47900</v>
      </c>
      <c r="AL624" s="1">
        <v>51800</v>
      </c>
      <c r="AM624" s="1">
        <v>47300</v>
      </c>
      <c r="AN624" s="1">
        <v>53400</v>
      </c>
      <c r="AO624" s="1">
        <v>53800</v>
      </c>
      <c r="AP624" s="70">
        <v>55000</v>
      </c>
      <c r="AQ624" s="181">
        <v>55100</v>
      </c>
      <c r="AS624" s="4">
        <f>IFERROR(VLOOKUP(Table3[[#This Row],[Station '#]], $AV$3:$AW$150,2,FALSE),"")</f>
        <v>55100</v>
      </c>
    </row>
    <row r="625" spans="1:45" x14ac:dyDescent="0.3">
      <c r="A625" s="69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70" t="s">
        <v>9</v>
      </c>
      <c r="AQ625" s="181" t="s">
        <v>9</v>
      </c>
      <c r="AS625" s="4" t="str">
        <f>IFERROR(VLOOKUP(Table3[[#This Row],[Station '#]], $AV$3:$AW$150,2,FALSE),"")</f>
        <v/>
      </c>
    </row>
    <row r="626" spans="1:45" x14ac:dyDescent="0.3">
      <c r="A626" s="69" t="s">
        <v>550</v>
      </c>
      <c r="B626" s="2" t="s">
        <v>551</v>
      </c>
      <c r="C626" s="1">
        <v>112</v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 t="s">
        <v>9</v>
      </c>
      <c r="AF626" s="1" t="s">
        <v>9</v>
      </c>
      <c r="AG626" s="1"/>
      <c r="AH626" s="1"/>
      <c r="AI626" s="1"/>
      <c r="AJ626" s="1"/>
      <c r="AK626" s="1"/>
      <c r="AL626" s="1"/>
      <c r="AM626" s="1">
        <v>15000</v>
      </c>
      <c r="AN626" s="1">
        <v>16700</v>
      </c>
      <c r="AO626" s="1">
        <v>17300</v>
      </c>
      <c r="AP626" s="70">
        <v>18400</v>
      </c>
      <c r="AQ626" s="181">
        <v>18600</v>
      </c>
      <c r="AS626" s="4">
        <f>IFERROR(VLOOKUP(Table3[[#This Row],[Station '#]], $AV$3:$AW$150,2,FALSE),"")</f>
        <v>18600</v>
      </c>
    </row>
    <row r="627" spans="1:45" ht="19.5" hidden="1" customHeight="1" x14ac:dyDescent="0.3">
      <c r="A627" s="69" t="s">
        <v>391</v>
      </c>
      <c r="B627" s="2" t="s">
        <v>392</v>
      </c>
      <c r="C627" s="1">
        <v>454</v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/>
      <c r="T627" s="1"/>
      <c r="U627" s="1"/>
      <c r="V627" s="1"/>
      <c r="W627" s="1"/>
      <c r="X627" s="1"/>
      <c r="Y627" s="1"/>
      <c r="Z627" s="1">
        <v>5100</v>
      </c>
      <c r="AA627" s="1">
        <v>5600</v>
      </c>
      <c r="AB627" s="1">
        <v>4500</v>
      </c>
      <c r="AC627" s="1">
        <v>5400</v>
      </c>
      <c r="AD627" s="1"/>
      <c r="AE627" s="1" t="s">
        <v>9</v>
      </c>
      <c r="AF627" s="1" t="s">
        <v>9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70" t="s">
        <v>9</v>
      </c>
      <c r="AQ627" s="181" t="s">
        <v>9</v>
      </c>
      <c r="AS627" s="4" t="str">
        <f>IFERROR(VLOOKUP(Table3[[#This Row],[Station '#]], $AV$3:$AW$150,2,FALSE),"")</f>
        <v/>
      </c>
    </row>
    <row r="628" spans="1:45" ht="19.5" hidden="1" customHeight="1" x14ac:dyDescent="0.3">
      <c r="A628" s="69" t="s">
        <v>391</v>
      </c>
      <c r="B628" s="2" t="s">
        <v>420</v>
      </c>
      <c r="C628" s="1">
        <v>457</v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>
        <v>2800</v>
      </c>
      <c r="AD628" s="1"/>
      <c r="AE628" s="1" t="s">
        <v>9</v>
      </c>
      <c r="AF628" s="1" t="s">
        <v>9</v>
      </c>
      <c r="AG628" s="1"/>
      <c r="AH628" s="1"/>
      <c r="AI628" s="1"/>
      <c r="AJ628" s="1"/>
      <c r="AK628" s="1"/>
      <c r="AL628" s="1"/>
      <c r="AM628" s="1"/>
      <c r="AN628" s="1"/>
      <c r="AO628" s="1"/>
      <c r="AP628" s="70" t="s">
        <v>9</v>
      </c>
      <c r="AQ628" s="181" t="s">
        <v>9</v>
      </c>
      <c r="AS628" s="4" t="str">
        <f>IFERROR(VLOOKUP(Table3[[#This Row],[Station '#]], $AV$3:$AW$150,2,FALSE),"")</f>
        <v/>
      </c>
    </row>
    <row r="629" spans="1:45" hidden="1" x14ac:dyDescent="0.3">
      <c r="A629" s="69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 t="s">
        <v>9</v>
      </c>
      <c r="AF629" s="1" t="s">
        <v>9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70" t="s">
        <v>9</v>
      </c>
      <c r="AQ629" s="181" t="s">
        <v>9</v>
      </c>
      <c r="AS629" s="4" t="str">
        <f>IFERROR(VLOOKUP(Table3[[#This Row],[Station '#]], $AV$3:$AW$150,2,FALSE),"")</f>
        <v/>
      </c>
    </row>
    <row r="630" spans="1:45" ht="16.5" hidden="1" customHeight="1" x14ac:dyDescent="0.3">
      <c r="A630" s="69" t="s">
        <v>393</v>
      </c>
      <c r="B630" s="2" t="s">
        <v>16</v>
      </c>
      <c r="C630" s="1">
        <v>440</v>
      </c>
      <c r="D630" s="2"/>
      <c r="E630" s="2"/>
      <c r="F630" s="2"/>
      <c r="G630" s="2"/>
      <c r="H630" s="2"/>
      <c r="I630" s="2">
        <v>5200</v>
      </c>
      <c r="J630" s="2">
        <v>6700</v>
      </c>
      <c r="K630" s="2">
        <v>7000</v>
      </c>
      <c r="L630" s="2">
        <v>9400</v>
      </c>
      <c r="M630" s="2">
        <v>8600</v>
      </c>
      <c r="N630" s="2">
        <v>7600</v>
      </c>
      <c r="O630" s="2">
        <v>8600</v>
      </c>
      <c r="P630" s="2">
        <v>9500</v>
      </c>
      <c r="Q630" s="2">
        <v>9200</v>
      </c>
      <c r="R630" s="1">
        <v>10400</v>
      </c>
      <c r="S630" s="1">
        <v>10800</v>
      </c>
      <c r="T630" s="1">
        <v>11100</v>
      </c>
      <c r="U630" s="1">
        <v>13300</v>
      </c>
      <c r="V630" s="1">
        <v>13300</v>
      </c>
      <c r="W630" s="1">
        <v>12000</v>
      </c>
      <c r="X630" s="1">
        <v>11400</v>
      </c>
      <c r="Y630" s="1">
        <v>12200</v>
      </c>
      <c r="Z630" s="1">
        <v>12200</v>
      </c>
      <c r="AA630" s="1">
        <v>11600</v>
      </c>
      <c r="AB630" s="1">
        <v>11500</v>
      </c>
      <c r="AC630" s="1"/>
      <c r="AD630" s="1"/>
      <c r="AE630" s="1" t="s">
        <v>9</v>
      </c>
      <c r="AF630" s="1" t="s">
        <v>9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70" t="s">
        <v>9</v>
      </c>
      <c r="AQ630" s="181" t="s">
        <v>9</v>
      </c>
      <c r="AS630" s="4" t="str">
        <f>IFERROR(VLOOKUP(Table3[[#This Row],[Station '#]], $AV$3:$AW$150,2,FALSE),"")</f>
        <v/>
      </c>
    </row>
    <row r="631" spans="1:45" ht="16.5" customHeight="1" x14ac:dyDescent="0.3">
      <c r="A631" s="69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 t="s">
        <v>9</v>
      </c>
      <c r="AF631" s="1" t="s">
        <v>9</v>
      </c>
      <c r="AG631" s="1"/>
      <c r="AH631" s="1"/>
      <c r="AI631" s="1"/>
      <c r="AJ631" s="1"/>
      <c r="AK631" s="1"/>
      <c r="AL631" s="1"/>
      <c r="AM631" s="1"/>
      <c r="AN631" s="1"/>
      <c r="AO631" s="1"/>
      <c r="AP631" s="70" t="s">
        <v>9</v>
      </c>
      <c r="AQ631" s="181" t="s">
        <v>9</v>
      </c>
      <c r="AS631" s="4" t="str">
        <f>IFERROR(VLOOKUP(Table3[[#This Row],[Station '#]], $AV$3:$AW$150,2,FALSE),"")</f>
        <v/>
      </c>
    </row>
    <row r="632" spans="1:45" x14ac:dyDescent="0.3">
      <c r="A632" s="69" t="s">
        <v>394</v>
      </c>
      <c r="B632" s="2" t="s">
        <v>358</v>
      </c>
      <c r="C632" s="1">
        <v>470</v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/>
      <c r="T632" s="1"/>
      <c r="U632" s="1"/>
      <c r="V632" s="1"/>
      <c r="W632" s="1">
        <v>7300</v>
      </c>
      <c r="X632" s="1">
        <v>6700</v>
      </c>
      <c r="Y632" s="1">
        <v>12000</v>
      </c>
      <c r="Z632" s="1">
        <v>8800</v>
      </c>
      <c r="AA632" s="1">
        <v>6400</v>
      </c>
      <c r="AB632" s="1">
        <v>6700</v>
      </c>
      <c r="AC632" s="1">
        <v>8000</v>
      </c>
      <c r="AD632" s="1">
        <v>8600</v>
      </c>
      <c r="AE632" s="1">
        <v>10800</v>
      </c>
      <c r="AF632" s="1">
        <v>9600</v>
      </c>
      <c r="AG632" s="1">
        <v>10000</v>
      </c>
      <c r="AH632" s="1"/>
      <c r="AI632" s="1">
        <v>8100</v>
      </c>
      <c r="AJ632" s="1">
        <v>12000</v>
      </c>
      <c r="AK632" s="1">
        <v>12800</v>
      </c>
      <c r="AL632" s="1">
        <v>14700</v>
      </c>
      <c r="AM632" s="1">
        <v>12200</v>
      </c>
      <c r="AN632" s="1"/>
      <c r="AO632" s="1">
        <v>10400</v>
      </c>
      <c r="AP632" s="70" t="s">
        <v>9</v>
      </c>
      <c r="AQ632" s="181">
        <v>13600</v>
      </c>
      <c r="AS632" s="4">
        <f>IFERROR(VLOOKUP(Table3[[#This Row],[Station '#]], $AV$3:$AW$150,2,FALSE),"")</f>
        <v>13600</v>
      </c>
    </row>
    <row r="633" spans="1:45" ht="16.5" customHeight="1" x14ac:dyDescent="0.3">
      <c r="A633" s="69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 t="s">
        <v>7</v>
      </c>
      <c r="T633" s="1" t="s">
        <v>9</v>
      </c>
      <c r="U633" s="1" t="s">
        <v>7</v>
      </c>
      <c r="V633" s="1" t="s">
        <v>9</v>
      </c>
      <c r="W633" s="1"/>
      <c r="X633" s="1"/>
      <c r="Y633" s="1"/>
      <c r="Z633" s="1"/>
      <c r="AA633" s="1"/>
      <c r="AB633" s="1"/>
      <c r="AC633" s="1"/>
      <c r="AD633" s="1"/>
      <c r="AE633" s="1" t="s">
        <v>9</v>
      </c>
      <c r="AF633" s="1" t="s">
        <v>9</v>
      </c>
      <c r="AG633" s="1"/>
      <c r="AH633" s="1"/>
      <c r="AI633" s="1"/>
      <c r="AJ633" s="1"/>
      <c r="AK633" s="1"/>
      <c r="AL633" s="1"/>
      <c r="AM633" s="1"/>
      <c r="AN633" s="1"/>
      <c r="AO633" s="1"/>
      <c r="AP633" s="70" t="s">
        <v>9</v>
      </c>
      <c r="AQ633" s="181" t="s">
        <v>9</v>
      </c>
      <c r="AS633" s="4" t="str">
        <f>IFERROR(VLOOKUP(Table3[[#This Row],[Station '#]], $AV$3:$AW$150,2,FALSE),"")</f>
        <v/>
      </c>
    </row>
    <row r="634" spans="1:45" ht="20.25" hidden="1" customHeight="1" x14ac:dyDescent="0.3">
      <c r="A634" s="69" t="s">
        <v>395</v>
      </c>
      <c r="B634" s="2" t="s">
        <v>396</v>
      </c>
      <c r="C634" s="1">
        <v>441</v>
      </c>
      <c r="D634" s="2"/>
      <c r="E634" s="2"/>
      <c r="F634" s="2"/>
      <c r="G634" s="2"/>
      <c r="H634" s="2"/>
      <c r="I634" s="2">
        <v>10900</v>
      </c>
      <c r="J634" s="2">
        <v>11200</v>
      </c>
      <c r="K634" s="2">
        <v>11000</v>
      </c>
      <c r="L634" s="2">
        <v>11300</v>
      </c>
      <c r="M634" s="2">
        <v>10200</v>
      </c>
      <c r="N634" s="2">
        <v>7000</v>
      </c>
      <c r="O634" s="2">
        <v>7200</v>
      </c>
      <c r="P634" s="2">
        <v>6900</v>
      </c>
      <c r="Q634" s="2">
        <v>6500</v>
      </c>
      <c r="R634" s="1">
        <v>7500</v>
      </c>
      <c r="S634" s="1">
        <v>6400</v>
      </c>
      <c r="T634" s="1">
        <v>6500</v>
      </c>
      <c r="U634" s="1">
        <v>6600</v>
      </c>
      <c r="V634" s="1">
        <v>6900</v>
      </c>
      <c r="W634" s="1">
        <v>7800</v>
      </c>
      <c r="X634" s="1">
        <v>7100</v>
      </c>
      <c r="Y634" s="1">
        <v>7400</v>
      </c>
      <c r="Z634" s="1">
        <v>7700</v>
      </c>
      <c r="AA634" s="1">
        <v>6900</v>
      </c>
      <c r="AB634" s="1">
        <v>6600</v>
      </c>
      <c r="AC634" s="1">
        <v>6600</v>
      </c>
      <c r="AD634" s="1"/>
      <c r="AE634" s="1" t="s">
        <v>9</v>
      </c>
      <c r="AF634" s="1" t="s">
        <v>9</v>
      </c>
      <c r="AG634" s="1"/>
      <c r="AH634" s="1"/>
      <c r="AI634" s="1"/>
      <c r="AJ634" s="1"/>
      <c r="AK634" s="1"/>
      <c r="AL634" s="1"/>
      <c r="AM634" s="1"/>
      <c r="AN634" s="1"/>
      <c r="AO634" s="1"/>
      <c r="AP634" s="70" t="s">
        <v>9</v>
      </c>
      <c r="AQ634" s="181" t="s">
        <v>9</v>
      </c>
      <c r="AS634" s="4" t="str">
        <f>IFERROR(VLOOKUP(Table3[[#This Row],[Station '#]], $AV$3:$AW$150,2,FALSE),"")</f>
        <v/>
      </c>
    </row>
    <row r="635" spans="1:45" ht="16.5" hidden="1" customHeight="1" x14ac:dyDescent="0.3">
      <c r="A635" s="69"/>
      <c r="B635" s="2" t="s">
        <v>88</v>
      </c>
      <c r="C635" s="1"/>
      <c r="D635" s="2"/>
      <c r="E635" s="2"/>
      <c r="F635" s="2"/>
      <c r="G635" s="2"/>
      <c r="H635" s="2"/>
      <c r="I635" s="2">
        <v>4700</v>
      </c>
      <c r="J635" s="2">
        <v>4400</v>
      </c>
      <c r="K635" s="2">
        <v>4200</v>
      </c>
      <c r="L635" s="2">
        <v>4300</v>
      </c>
      <c r="M635" s="2">
        <v>3600</v>
      </c>
      <c r="N635" s="2">
        <v>3400</v>
      </c>
      <c r="O635" s="2">
        <v>3200</v>
      </c>
      <c r="P635" s="2">
        <v>3000</v>
      </c>
      <c r="Q635" s="2">
        <v>2900</v>
      </c>
      <c r="R635" s="1">
        <v>3600</v>
      </c>
      <c r="S635" s="1">
        <v>3200</v>
      </c>
      <c r="T635" s="1">
        <v>3100</v>
      </c>
      <c r="U635" s="1">
        <v>3400</v>
      </c>
      <c r="V635" s="1">
        <v>3100</v>
      </c>
      <c r="W635" s="1"/>
      <c r="X635" s="1"/>
      <c r="Y635" s="1"/>
      <c r="Z635" s="1"/>
      <c r="AA635" s="1"/>
      <c r="AB635" s="1"/>
      <c r="AC635" s="1"/>
      <c r="AD635" s="1"/>
      <c r="AE635" s="1" t="s">
        <v>9</v>
      </c>
      <c r="AF635" s="1" t="s">
        <v>9</v>
      </c>
      <c r="AG635" s="1"/>
      <c r="AH635" s="1"/>
      <c r="AI635" s="1"/>
      <c r="AJ635" s="1"/>
      <c r="AK635" s="1"/>
      <c r="AL635" s="1"/>
      <c r="AM635" s="1"/>
      <c r="AN635" s="1"/>
      <c r="AO635" s="1"/>
      <c r="AP635" s="70" t="s">
        <v>9</v>
      </c>
      <c r="AQ635" s="181" t="s">
        <v>9</v>
      </c>
      <c r="AS635" s="4" t="str">
        <f>IFERROR(VLOOKUP(Table3[[#This Row],[Station '#]], $AV$3:$AW$150,2,FALSE),"")</f>
        <v/>
      </c>
    </row>
    <row r="636" spans="1:45" hidden="1" x14ac:dyDescent="0.3">
      <c r="A636" s="69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1"/>
      <c r="S636" s="1" t="s">
        <v>7</v>
      </c>
      <c r="T636" s="1" t="s">
        <v>9</v>
      </c>
      <c r="U636" s="1" t="s">
        <v>7</v>
      </c>
      <c r="V636" s="1" t="s">
        <v>9</v>
      </c>
      <c r="W636" s="1"/>
      <c r="X636" s="1"/>
      <c r="Y636" s="1"/>
      <c r="Z636" s="1"/>
      <c r="AA636" s="1"/>
      <c r="AB636" s="1"/>
      <c r="AC636" s="1"/>
      <c r="AD636" s="1"/>
      <c r="AE636" s="1" t="s">
        <v>9</v>
      </c>
      <c r="AF636" s="1" t="s">
        <v>9</v>
      </c>
      <c r="AG636" s="1"/>
      <c r="AH636" s="1"/>
      <c r="AI636" s="1"/>
      <c r="AJ636" s="1"/>
      <c r="AK636" s="1"/>
      <c r="AL636" s="1"/>
      <c r="AM636" s="1"/>
      <c r="AN636" s="1"/>
      <c r="AO636" s="1"/>
      <c r="AP636" s="70" t="s">
        <v>9</v>
      </c>
      <c r="AQ636" s="181" t="s">
        <v>9</v>
      </c>
      <c r="AS636" s="4" t="str">
        <f>IFERROR(VLOOKUP(Table3[[#This Row],[Station '#]], $AV$3:$AW$150,2,FALSE),"")</f>
        <v/>
      </c>
    </row>
    <row r="637" spans="1:45" x14ac:dyDescent="0.3">
      <c r="A637" s="69" t="s">
        <v>397</v>
      </c>
      <c r="B637" s="2" t="s">
        <v>398</v>
      </c>
      <c r="C637" s="1">
        <v>471</v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5600</v>
      </c>
      <c r="Q637" s="2">
        <v>5900</v>
      </c>
      <c r="R637" s="1">
        <v>7500</v>
      </c>
      <c r="S637" s="1">
        <v>7200</v>
      </c>
      <c r="T637" s="1">
        <v>7400</v>
      </c>
      <c r="U637" s="1">
        <v>8400</v>
      </c>
      <c r="V637" s="1">
        <v>9300</v>
      </c>
      <c r="W637" s="1">
        <v>10000</v>
      </c>
      <c r="X637" s="1">
        <v>10800</v>
      </c>
      <c r="Y637" s="1">
        <v>10600</v>
      </c>
      <c r="Z637" s="1">
        <v>12100</v>
      </c>
      <c r="AA637" s="1">
        <v>11000</v>
      </c>
      <c r="AB637" s="1">
        <v>9000</v>
      </c>
      <c r="AC637" s="1">
        <v>10000</v>
      </c>
      <c r="AD637" s="1">
        <v>12400</v>
      </c>
      <c r="AE637" s="1">
        <v>13400</v>
      </c>
      <c r="AF637" s="1">
        <v>9400</v>
      </c>
      <c r="AG637" s="1">
        <v>12400</v>
      </c>
      <c r="AH637" s="1"/>
      <c r="AI637" s="1">
        <v>14700</v>
      </c>
      <c r="AJ637" s="1"/>
      <c r="AK637" s="1">
        <v>13100</v>
      </c>
      <c r="AL637" s="1"/>
      <c r="AM637" s="1">
        <v>16900</v>
      </c>
      <c r="AN637" s="1"/>
      <c r="AO637" s="1">
        <v>16200</v>
      </c>
      <c r="AP637" s="70">
        <v>16600</v>
      </c>
      <c r="AQ637" s="181" t="s">
        <v>9</v>
      </c>
      <c r="AS637" s="4" t="str">
        <f>IFERROR(VLOOKUP(Table3[[#This Row],[Station '#]], $AV$3:$AW$150,2,FALSE),"")</f>
        <v/>
      </c>
    </row>
    <row r="638" spans="1:45" x14ac:dyDescent="0.3">
      <c r="A638" s="69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 t="s">
        <v>7</v>
      </c>
      <c r="T638" s="1" t="s">
        <v>9</v>
      </c>
      <c r="U638" s="1" t="s">
        <v>7</v>
      </c>
      <c r="V638" s="1" t="s">
        <v>9</v>
      </c>
      <c r="W638" s="1"/>
      <c r="X638" s="1"/>
      <c r="Y638" s="1"/>
      <c r="Z638" s="1"/>
      <c r="AA638" s="1"/>
      <c r="AB638" s="1"/>
      <c r="AC638" s="1"/>
      <c r="AD638" s="1"/>
      <c r="AE638" s="1" t="s">
        <v>9</v>
      </c>
      <c r="AF638" s="1" t="s">
        <v>9</v>
      </c>
      <c r="AG638" s="1"/>
      <c r="AH638" s="1"/>
      <c r="AI638" s="1"/>
      <c r="AJ638" s="1"/>
      <c r="AK638" s="1"/>
      <c r="AL638" s="1"/>
      <c r="AM638" s="1"/>
      <c r="AN638" s="1"/>
      <c r="AO638" s="1"/>
      <c r="AP638" s="70" t="s">
        <v>9</v>
      </c>
      <c r="AQ638" s="181" t="s">
        <v>9</v>
      </c>
      <c r="AS638" s="4" t="str">
        <f>IFERROR(VLOOKUP(Table3[[#This Row],[Station '#]], $AV$3:$AW$150,2,FALSE),"")</f>
        <v/>
      </c>
    </row>
    <row r="639" spans="1:45" x14ac:dyDescent="0.3">
      <c r="A639" s="69" t="s">
        <v>399</v>
      </c>
      <c r="B639" s="2" t="s">
        <v>16</v>
      </c>
      <c r="C639" s="1">
        <v>468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2100</v>
      </c>
      <c r="Q639" s="2">
        <v>2600</v>
      </c>
      <c r="R639" s="1">
        <v>2700</v>
      </c>
      <c r="S639" s="1">
        <v>3100</v>
      </c>
      <c r="T639" s="1">
        <v>3500</v>
      </c>
      <c r="U639" s="1">
        <v>3700</v>
      </c>
      <c r="V639" s="1">
        <v>3700</v>
      </c>
      <c r="W639" s="1">
        <v>3900</v>
      </c>
      <c r="X639" s="1">
        <v>2000</v>
      </c>
      <c r="Y639" s="1">
        <v>4800</v>
      </c>
      <c r="Z639" s="1">
        <v>3700</v>
      </c>
      <c r="AA639" s="1">
        <v>3700</v>
      </c>
      <c r="AB639" s="1">
        <v>3300</v>
      </c>
      <c r="AC639" s="1">
        <v>3300</v>
      </c>
      <c r="AD639" s="1">
        <v>2900</v>
      </c>
      <c r="AE639" s="1" t="s">
        <v>9</v>
      </c>
      <c r="AF639" s="1">
        <v>4200</v>
      </c>
      <c r="AG639" s="1"/>
      <c r="AH639" s="1">
        <v>5100</v>
      </c>
      <c r="AI639" s="1"/>
      <c r="AJ639" s="1">
        <v>5700</v>
      </c>
      <c r="AK639" s="1"/>
      <c r="AL639" s="1">
        <v>5800</v>
      </c>
      <c r="AM639" s="1"/>
      <c r="AN639" s="1">
        <v>5500</v>
      </c>
      <c r="AO639" s="1"/>
      <c r="AP639" s="70" t="s">
        <v>9</v>
      </c>
      <c r="AQ639" s="181" t="s">
        <v>9</v>
      </c>
      <c r="AS639" s="4" t="str">
        <f>IFERROR(VLOOKUP(Table3[[#This Row],[Station '#]], $AV$3:$AW$150,2,FALSE),"")</f>
        <v/>
      </c>
    </row>
    <row r="640" spans="1:45" x14ac:dyDescent="0.3">
      <c r="A640" s="69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 t="s">
        <v>9</v>
      </c>
      <c r="AF640" s="1" t="s">
        <v>9</v>
      </c>
      <c r="AG640" s="1"/>
      <c r="AH640" s="1"/>
      <c r="AI640" s="1"/>
      <c r="AJ640" s="1"/>
      <c r="AK640" s="1"/>
      <c r="AL640" s="1"/>
      <c r="AM640" s="1"/>
      <c r="AN640" s="1"/>
      <c r="AO640" s="1"/>
      <c r="AP640" s="70" t="s">
        <v>9</v>
      </c>
      <c r="AQ640" s="181" t="s">
        <v>9</v>
      </c>
      <c r="AS640" s="4" t="str">
        <f>IFERROR(VLOOKUP(Table3[[#This Row],[Station '#]], $AV$3:$AW$150,2,FALSE),"")</f>
        <v/>
      </c>
    </row>
    <row r="641" spans="1:45" ht="16.5" hidden="1" customHeight="1" x14ac:dyDescent="0.3">
      <c r="A641" s="69" t="s">
        <v>400</v>
      </c>
      <c r="B641" s="2" t="s">
        <v>401</v>
      </c>
      <c r="C641" s="1">
        <v>618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>
        <v>900</v>
      </c>
      <c r="T641" s="1">
        <v>800</v>
      </c>
      <c r="U641" s="1">
        <v>900</v>
      </c>
      <c r="V641" s="1">
        <v>800</v>
      </c>
      <c r="W641" s="1">
        <v>900</v>
      </c>
      <c r="X641" s="1">
        <v>800</v>
      </c>
      <c r="Y641" s="1">
        <v>1000</v>
      </c>
      <c r="Z641" s="1">
        <v>1100</v>
      </c>
      <c r="AA641" s="1"/>
      <c r="AB641" s="1">
        <v>600</v>
      </c>
      <c r="AC641" s="1"/>
      <c r="AD641" s="1"/>
      <c r="AE641" s="1" t="s">
        <v>9</v>
      </c>
      <c r="AF641" s="1" t="s">
        <v>9</v>
      </c>
      <c r="AG641" s="1"/>
      <c r="AH641" s="1"/>
      <c r="AI641" s="1"/>
      <c r="AJ641" s="1"/>
      <c r="AK641" s="1"/>
      <c r="AL641" s="1"/>
      <c r="AM641" s="1"/>
      <c r="AN641" s="1"/>
      <c r="AO641" s="1"/>
      <c r="AP641" s="70" t="s">
        <v>9</v>
      </c>
      <c r="AQ641" s="181" t="s">
        <v>9</v>
      </c>
      <c r="AS641" s="4" t="str">
        <f>IFERROR(VLOOKUP(Table3[[#This Row],[Station '#]], $AV$3:$AW$150,2,FALSE),"")</f>
        <v/>
      </c>
    </row>
    <row r="642" spans="1:45" ht="16.5" hidden="1" customHeight="1" x14ac:dyDescent="0.3">
      <c r="A642" s="69" t="s">
        <v>400</v>
      </c>
      <c r="B642" s="2" t="s">
        <v>16</v>
      </c>
      <c r="C642" s="1">
        <v>446</v>
      </c>
      <c r="D642" s="2"/>
      <c r="E642" s="2"/>
      <c r="F642" s="2"/>
      <c r="G642" s="2"/>
      <c r="H642" s="2"/>
      <c r="I642" s="2">
        <v>13900</v>
      </c>
      <c r="J642" s="2">
        <v>13800</v>
      </c>
      <c r="K642" s="2">
        <v>16900</v>
      </c>
      <c r="L642" s="2">
        <v>14000</v>
      </c>
      <c r="M642" s="2">
        <v>12700</v>
      </c>
      <c r="N642" s="2">
        <v>11900</v>
      </c>
      <c r="O642" s="2">
        <v>12700</v>
      </c>
      <c r="P642" s="2">
        <v>12300</v>
      </c>
      <c r="Q642" s="2">
        <v>10800</v>
      </c>
      <c r="R642" s="1">
        <v>10300</v>
      </c>
      <c r="S642" s="1">
        <v>8900</v>
      </c>
      <c r="T642" s="1">
        <v>8200</v>
      </c>
      <c r="U642" s="1">
        <v>10700</v>
      </c>
      <c r="V642" s="1">
        <v>13700</v>
      </c>
      <c r="W642" s="1">
        <v>13600</v>
      </c>
      <c r="X642" s="1">
        <v>14700</v>
      </c>
      <c r="Y642" s="1">
        <v>17500</v>
      </c>
      <c r="Z642" s="1">
        <v>16100</v>
      </c>
      <c r="AA642" s="1">
        <v>13300</v>
      </c>
      <c r="AB642" s="1">
        <v>12100</v>
      </c>
      <c r="AC642" s="1"/>
      <c r="AD642" s="1"/>
      <c r="AE642" s="1" t="s">
        <v>9</v>
      </c>
      <c r="AF642" s="1" t="s">
        <v>9</v>
      </c>
      <c r="AG642" s="1"/>
      <c r="AH642" s="1"/>
      <c r="AI642" s="1"/>
      <c r="AJ642" s="1"/>
      <c r="AK642" s="1"/>
      <c r="AL642" s="1"/>
      <c r="AM642" s="1"/>
      <c r="AN642" s="1"/>
      <c r="AO642" s="1"/>
      <c r="AP642" s="70" t="s">
        <v>9</v>
      </c>
      <c r="AQ642" s="181" t="s">
        <v>9</v>
      </c>
      <c r="AS642" s="4" t="str">
        <f>IFERROR(VLOOKUP(Table3[[#This Row],[Station '#]], $AV$3:$AW$150,2,FALSE),"")</f>
        <v/>
      </c>
    </row>
    <row r="643" spans="1:45" ht="16.5" hidden="1" customHeight="1" x14ac:dyDescent="0.3">
      <c r="A643" s="69" t="s">
        <v>400</v>
      </c>
      <c r="B643" s="2" t="s">
        <v>135</v>
      </c>
      <c r="C643" s="1">
        <v>619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>
        <v>9200</v>
      </c>
      <c r="T643" s="1">
        <v>15200</v>
      </c>
      <c r="U643" s="1">
        <v>17300</v>
      </c>
      <c r="V643" s="1">
        <v>17300</v>
      </c>
      <c r="W643" s="1">
        <v>19300</v>
      </c>
      <c r="X643" s="1">
        <v>16800</v>
      </c>
      <c r="Y643" s="1">
        <v>23300</v>
      </c>
      <c r="Z643" s="1">
        <v>20300</v>
      </c>
      <c r="AA643" s="1">
        <v>18000</v>
      </c>
      <c r="AB643" s="1">
        <v>16900</v>
      </c>
      <c r="AC643" s="1"/>
      <c r="AD643" s="1"/>
      <c r="AE643" s="1" t="s">
        <v>9</v>
      </c>
      <c r="AF643" s="1" t="s">
        <v>9</v>
      </c>
      <c r="AG643" s="1"/>
      <c r="AH643" s="1"/>
      <c r="AI643" s="1"/>
      <c r="AJ643" s="1"/>
      <c r="AK643" s="1"/>
      <c r="AL643" s="1"/>
      <c r="AM643" s="1"/>
      <c r="AN643" s="1"/>
      <c r="AO643" s="1"/>
      <c r="AP643" s="70" t="s">
        <v>9</v>
      </c>
      <c r="AQ643" s="181" t="s">
        <v>9</v>
      </c>
      <c r="AS643" s="4" t="str">
        <f>IFERROR(VLOOKUP(Table3[[#This Row],[Station '#]], $AV$3:$AW$150,2,FALSE),"")</f>
        <v/>
      </c>
    </row>
    <row r="644" spans="1:45" ht="16.5" hidden="1" customHeight="1" x14ac:dyDescent="0.3">
      <c r="A644" s="69" t="s">
        <v>400</v>
      </c>
      <c r="B644" s="2" t="s">
        <v>104</v>
      </c>
      <c r="C644" s="1">
        <v>620</v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>
        <v>15400</v>
      </c>
      <c r="T644" s="1">
        <v>19500</v>
      </c>
      <c r="U644" s="1">
        <v>20000</v>
      </c>
      <c r="V644" s="1">
        <v>20900</v>
      </c>
      <c r="W644" s="1">
        <v>23400</v>
      </c>
      <c r="X644" s="1">
        <v>24500</v>
      </c>
      <c r="Y644" s="1">
        <v>27300</v>
      </c>
      <c r="Z644" s="1">
        <v>27800</v>
      </c>
      <c r="AA644" s="1">
        <v>22800</v>
      </c>
      <c r="AB644" s="1">
        <v>19500</v>
      </c>
      <c r="AC644" s="1"/>
      <c r="AD644" s="1"/>
      <c r="AE644" s="1" t="s">
        <v>9</v>
      </c>
      <c r="AF644" s="1" t="s">
        <v>9</v>
      </c>
      <c r="AG644" s="1"/>
      <c r="AH644" s="1"/>
      <c r="AI644" s="1"/>
      <c r="AJ644" s="1"/>
      <c r="AK644" s="1"/>
      <c r="AL644" s="1"/>
      <c r="AM644" s="1"/>
      <c r="AN644" s="1"/>
      <c r="AO644" s="1"/>
      <c r="AP644" s="70" t="s">
        <v>9</v>
      </c>
      <c r="AQ644" s="181" t="s">
        <v>9</v>
      </c>
      <c r="AS644" s="4" t="str">
        <f>IFERROR(VLOOKUP(Table3[[#This Row],[Station '#]], $AV$3:$AW$150,2,FALSE),"")</f>
        <v/>
      </c>
    </row>
    <row r="645" spans="1:45" ht="16.5" hidden="1" customHeight="1" x14ac:dyDescent="0.3">
      <c r="A645" s="69" t="s">
        <v>400</v>
      </c>
      <c r="B645" s="2" t="s">
        <v>145</v>
      </c>
      <c r="C645" s="1">
        <v>447</v>
      </c>
      <c r="D645" s="2"/>
      <c r="E645" s="2"/>
      <c r="F645" s="2"/>
      <c r="G645" s="2"/>
      <c r="H645" s="2"/>
      <c r="I645" s="2">
        <v>8100</v>
      </c>
      <c r="J645" s="2">
        <v>9100</v>
      </c>
      <c r="K645" s="2">
        <v>8800</v>
      </c>
      <c r="L645" s="2">
        <v>10500</v>
      </c>
      <c r="M645" s="2">
        <v>10900</v>
      </c>
      <c r="N645" s="2">
        <v>11500</v>
      </c>
      <c r="O645" s="2">
        <v>12800</v>
      </c>
      <c r="P645" s="2">
        <v>12200</v>
      </c>
      <c r="Q645" s="2">
        <v>12900</v>
      </c>
      <c r="R645" s="1">
        <v>13800</v>
      </c>
      <c r="S645" s="1">
        <v>13100</v>
      </c>
      <c r="T645" s="1">
        <v>14900</v>
      </c>
      <c r="U645" s="1">
        <v>17900</v>
      </c>
      <c r="V645" s="1">
        <v>17300</v>
      </c>
      <c r="W645" s="1">
        <v>19400</v>
      </c>
      <c r="X645" s="1">
        <v>20800</v>
      </c>
      <c r="Y645" s="1">
        <v>24500</v>
      </c>
      <c r="Z645" s="1">
        <v>23400</v>
      </c>
      <c r="AA645" s="1">
        <v>19900</v>
      </c>
      <c r="AB645" s="1"/>
      <c r="AC645" s="1"/>
      <c r="AD645" s="1"/>
      <c r="AE645" s="1" t="s">
        <v>9</v>
      </c>
      <c r="AF645" s="1" t="s">
        <v>9</v>
      </c>
      <c r="AG645" s="1"/>
      <c r="AH645" s="1"/>
      <c r="AI645" s="1"/>
      <c r="AJ645" s="1"/>
      <c r="AK645" s="1"/>
      <c r="AL645" s="1"/>
      <c r="AM645" s="1"/>
      <c r="AN645" s="1"/>
      <c r="AO645" s="1"/>
      <c r="AP645" s="70" t="s">
        <v>9</v>
      </c>
      <c r="AQ645" s="181" t="s">
        <v>9</v>
      </c>
      <c r="AS645" s="4" t="str">
        <f>IFERROR(VLOOKUP(Table3[[#This Row],[Station '#]], $AV$3:$AW$150,2,FALSE),"")</f>
        <v/>
      </c>
    </row>
    <row r="646" spans="1:45" ht="16.5" hidden="1" customHeight="1" x14ac:dyDescent="0.3">
      <c r="A646" s="69" t="s">
        <v>400</v>
      </c>
      <c r="B646" s="2" t="s">
        <v>232</v>
      </c>
      <c r="C646" s="1">
        <v>621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>
        <v>1600</v>
      </c>
      <c r="T646" s="1">
        <v>2300</v>
      </c>
      <c r="U646" s="1">
        <v>2600</v>
      </c>
      <c r="V646" s="1">
        <v>2900</v>
      </c>
      <c r="W646" s="1">
        <v>3700</v>
      </c>
      <c r="X646" s="1">
        <v>4100</v>
      </c>
      <c r="Y646" s="1">
        <v>5000</v>
      </c>
      <c r="Z646" s="1">
        <v>5400</v>
      </c>
      <c r="AA646" s="1">
        <v>4100</v>
      </c>
      <c r="AB646" s="1">
        <v>4100</v>
      </c>
      <c r="AC646" s="1"/>
      <c r="AD646" s="1"/>
      <c r="AE646" s="1" t="s">
        <v>9</v>
      </c>
      <c r="AF646" s="1" t="s">
        <v>9</v>
      </c>
      <c r="AG646" s="1"/>
      <c r="AH646" s="1"/>
      <c r="AI646" s="1"/>
      <c r="AJ646" s="1"/>
      <c r="AK646" s="1"/>
      <c r="AL646" s="1"/>
      <c r="AM646" s="1"/>
      <c r="AN646" s="1"/>
      <c r="AO646" s="1"/>
      <c r="AP646" s="70" t="s">
        <v>9</v>
      </c>
      <c r="AQ646" s="181" t="s">
        <v>9</v>
      </c>
      <c r="AS646" s="4" t="str">
        <f>IFERROR(VLOOKUP(Table3[[#This Row],[Station '#]], $AV$3:$AW$150,2,FALSE),"")</f>
        <v/>
      </c>
    </row>
    <row r="647" spans="1:45" ht="16.5" hidden="1" customHeight="1" x14ac:dyDescent="0.3">
      <c r="A647" s="69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70" t="s">
        <v>9</v>
      </c>
      <c r="AQ647" s="181" t="s">
        <v>9</v>
      </c>
      <c r="AS647" s="4" t="str">
        <f>IFERROR(VLOOKUP(Table3[[#This Row],[Station '#]], $AV$3:$AW$150,2,FALSE),"")</f>
        <v/>
      </c>
    </row>
    <row r="648" spans="1:45" x14ac:dyDescent="0.3">
      <c r="A648" s="69" t="s">
        <v>400</v>
      </c>
      <c r="B648" s="2" t="s">
        <v>555</v>
      </c>
      <c r="C648" s="1">
        <v>123</v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>
        <v>10000</v>
      </c>
      <c r="AN648" s="1">
        <v>12800</v>
      </c>
      <c r="AO648" s="1">
        <v>12800</v>
      </c>
      <c r="AP648" s="70">
        <v>12500</v>
      </c>
      <c r="AQ648" s="181"/>
      <c r="AS648" s="4">
        <f>IFERROR(VLOOKUP(Table3[[#This Row],[Station '#]], $AV$3:$AW$150,2,FALSE),"")</f>
        <v>0</v>
      </c>
    </row>
    <row r="649" spans="1:45" x14ac:dyDescent="0.3">
      <c r="A649" s="69" t="s">
        <v>400</v>
      </c>
      <c r="B649" s="2" t="s">
        <v>94</v>
      </c>
      <c r="C649" s="1">
        <v>124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>
        <v>17400</v>
      </c>
      <c r="AN649" s="1">
        <v>23900</v>
      </c>
      <c r="AO649" s="1">
        <v>24700</v>
      </c>
      <c r="AP649" s="70">
        <v>26300</v>
      </c>
      <c r="AQ649" s="181">
        <v>25600</v>
      </c>
      <c r="AS649" s="4">
        <f>IFERROR(VLOOKUP(Table3[[#This Row],[Station '#]], $AV$3:$AW$150,2,FALSE),"")</f>
        <v>25600</v>
      </c>
    </row>
    <row r="650" spans="1:45" x14ac:dyDescent="0.3">
      <c r="A650" s="69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1"/>
      <c r="S650" s="1"/>
      <c r="T650" s="1" t="s">
        <v>9</v>
      </c>
      <c r="U650" s="1" t="s">
        <v>7</v>
      </c>
      <c r="V650" s="1" t="s">
        <v>9</v>
      </c>
      <c r="W650" s="1"/>
      <c r="X650" s="1"/>
      <c r="Y650" s="1"/>
      <c r="Z650" s="1"/>
      <c r="AA650" s="1"/>
      <c r="AB650" s="1"/>
      <c r="AC650" s="1"/>
      <c r="AD650" s="1"/>
      <c r="AE650" s="1" t="s">
        <v>9</v>
      </c>
      <c r="AF650" s="1" t="s">
        <v>9</v>
      </c>
      <c r="AG650" s="1"/>
      <c r="AH650" s="1"/>
      <c r="AI650" s="1"/>
      <c r="AJ650" s="1"/>
      <c r="AK650" s="1"/>
      <c r="AL650" s="1"/>
      <c r="AM650" s="1"/>
      <c r="AN650" s="1"/>
      <c r="AO650" s="1"/>
      <c r="AP650" s="70" t="s">
        <v>9</v>
      </c>
      <c r="AQ650" s="181" t="s">
        <v>9</v>
      </c>
      <c r="AS650" s="4" t="str">
        <f>IFERROR(VLOOKUP(Table3[[#This Row],[Station '#]], $AV$3:$AW$150,2,FALSE),"")</f>
        <v/>
      </c>
    </row>
    <row r="651" spans="1:45" x14ac:dyDescent="0.3">
      <c r="A651" s="69" t="s">
        <v>402</v>
      </c>
      <c r="B651" s="2" t="s">
        <v>31</v>
      </c>
      <c r="C651" s="1">
        <v>275</v>
      </c>
      <c r="D651" s="2">
        <v>1900</v>
      </c>
      <c r="E651" s="2">
        <v>1800</v>
      </c>
      <c r="F651" s="2">
        <v>1900</v>
      </c>
      <c r="G651" s="2">
        <v>2400</v>
      </c>
      <c r="H651" s="2">
        <v>2900</v>
      </c>
      <c r="I651" s="2">
        <v>2800</v>
      </c>
      <c r="J651" s="2">
        <v>2700</v>
      </c>
      <c r="K651" s="2">
        <v>2800</v>
      </c>
      <c r="L651" s="2">
        <v>2800</v>
      </c>
      <c r="M651" s="2">
        <v>2900</v>
      </c>
      <c r="N651" s="2">
        <v>2600</v>
      </c>
      <c r="O651" s="2">
        <v>3100</v>
      </c>
      <c r="P651" s="2">
        <v>3500</v>
      </c>
      <c r="Q651" s="2">
        <v>3200</v>
      </c>
      <c r="R651" s="1">
        <v>4000</v>
      </c>
      <c r="S651" s="1">
        <v>3700</v>
      </c>
      <c r="T651" s="1">
        <v>3400</v>
      </c>
      <c r="U651" s="1">
        <v>5600</v>
      </c>
      <c r="V651" s="1">
        <v>7200</v>
      </c>
      <c r="W651" s="1">
        <v>7300</v>
      </c>
      <c r="X651" s="1">
        <v>8800</v>
      </c>
      <c r="Y651" s="1" t="s">
        <v>8</v>
      </c>
      <c r="Z651" s="1" t="s">
        <v>8</v>
      </c>
      <c r="AA651" s="1">
        <v>7800</v>
      </c>
      <c r="AB651" s="1">
        <v>6900</v>
      </c>
      <c r="AC651" s="1">
        <v>11100</v>
      </c>
      <c r="AD651" s="1">
        <v>5900</v>
      </c>
      <c r="AE651" s="1" t="s">
        <v>9</v>
      </c>
      <c r="AF651" s="1">
        <v>6600</v>
      </c>
      <c r="AG651" s="1"/>
      <c r="AH651" s="1">
        <v>6300</v>
      </c>
      <c r="AI651" s="1"/>
      <c r="AJ651" s="1">
        <v>6900</v>
      </c>
      <c r="AK651" s="1"/>
      <c r="AL651" s="1">
        <v>6400</v>
      </c>
      <c r="AM651" s="1"/>
      <c r="AN651" s="1">
        <v>6200</v>
      </c>
      <c r="AO651" s="1"/>
      <c r="AP651" s="70" t="s">
        <v>9</v>
      </c>
      <c r="AQ651" s="181" t="s">
        <v>9</v>
      </c>
      <c r="AS651" s="4" t="str">
        <f>IFERROR(VLOOKUP(Table3[[#This Row],[Station '#]], $AV$3:$AW$150,2,FALSE),"")</f>
        <v/>
      </c>
    </row>
    <row r="652" spans="1:45" ht="16.5" hidden="1" customHeight="1" x14ac:dyDescent="0.3">
      <c r="A652" s="69" t="s">
        <v>402</v>
      </c>
      <c r="B652" s="2" t="s">
        <v>198</v>
      </c>
      <c r="C652" s="1">
        <v>450</v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1"/>
      <c r="S652" s="1"/>
      <c r="T652" s="1"/>
      <c r="U652" s="1"/>
      <c r="V652" s="1">
        <v>7300</v>
      </c>
      <c r="W652" s="1">
        <v>7100</v>
      </c>
      <c r="X652" s="1">
        <v>7500</v>
      </c>
      <c r="Y652" s="1">
        <v>7900</v>
      </c>
      <c r="Z652" s="1">
        <v>8400</v>
      </c>
      <c r="AA652" s="1">
        <v>11400</v>
      </c>
      <c r="AB652" s="1">
        <v>9500</v>
      </c>
      <c r="AC652" s="1">
        <v>9200</v>
      </c>
      <c r="AD652" s="1"/>
      <c r="AE652" s="1" t="s">
        <v>9</v>
      </c>
      <c r="AF652" s="1" t="s">
        <v>9</v>
      </c>
      <c r="AG652" s="1"/>
      <c r="AH652" s="1"/>
      <c r="AI652" s="1"/>
      <c r="AJ652" s="1"/>
      <c r="AK652" s="1"/>
      <c r="AL652" s="1"/>
      <c r="AM652" s="1"/>
      <c r="AN652" s="1"/>
      <c r="AO652" s="1"/>
      <c r="AP652" s="70" t="s">
        <v>9</v>
      </c>
      <c r="AQ652" s="181" t="s">
        <v>9</v>
      </c>
      <c r="AS652" s="4" t="str">
        <f>IFERROR(VLOOKUP(Table3[[#This Row],[Station '#]], $AV$3:$AW$150,2,FALSE),"")</f>
        <v/>
      </c>
    </row>
    <row r="653" spans="1:45" ht="16.5" hidden="1" customHeight="1" x14ac:dyDescent="0.3">
      <c r="A653" s="69" t="s">
        <v>402</v>
      </c>
      <c r="B653" s="2" t="s">
        <v>6</v>
      </c>
      <c r="C653" s="1">
        <v>448</v>
      </c>
      <c r="D653" s="2">
        <v>6300</v>
      </c>
      <c r="E653" s="2">
        <v>6300</v>
      </c>
      <c r="F653" s="2">
        <v>7200</v>
      </c>
      <c r="G653" s="2">
        <v>7100</v>
      </c>
      <c r="H653" s="2">
        <v>7300</v>
      </c>
      <c r="I653" s="2">
        <v>7700</v>
      </c>
      <c r="J653" s="2">
        <v>7900</v>
      </c>
      <c r="K653" s="2">
        <v>8000</v>
      </c>
      <c r="L653" s="2">
        <v>8700</v>
      </c>
      <c r="M653" s="2">
        <v>8800</v>
      </c>
      <c r="N653" s="2">
        <v>8100</v>
      </c>
      <c r="O653" s="2">
        <v>8900</v>
      </c>
      <c r="P653" s="2">
        <v>10200</v>
      </c>
      <c r="Q653" s="2">
        <v>9900</v>
      </c>
      <c r="R653" s="1">
        <v>12900</v>
      </c>
      <c r="S653" s="1">
        <v>11200</v>
      </c>
      <c r="T653" s="1">
        <v>10600</v>
      </c>
      <c r="U653" s="1">
        <v>11700</v>
      </c>
      <c r="V653" s="1">
        <v>13600</v>
      </c>
      <c r="W653" s="1">
        <v>13200</v>
      </c>
      <c r="X653" s="1">
        <v>15600</v>
      </c>
      <c r="Y653" s="1">
        <v>13800</v>
      </c>
      <c r="Z653" s="1">
        <v>14200</v>
      </c>
      <c r="AA653" s="1">
        <v>14500</v>
      </c>
      <c r="AB653" s="1">
        <v>12100</v>
      </c>
      <c r="AC653" s="1">
        <v>12300</v>
      </c>
      <c r="AD653" s="1"/>
      <c r="AE653" s="1" t="s">
        <v>9</v>
      </c>
      <c r="AF653" s="1" t="s">
        <v>9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70" t="s">
        <v>9</v>
      </c>
      <c r="AQ653" s="181" t="s">
        <v>9</v>
      </c>
      <c r="AS653" s="4" t="str">
        <f>IFERROR(VLOOKUP(Table3[[#This Row],[Station '#]], $AV$3:$AW$150,2,FALSE),"")</f>
        <v/>
      </c>
    </row>
    <row r="654" spans="1:45" ht="15" customHeight="1" x14ac:dyDescent="0.3">
      <c r="A654" s="69" t="s">
        <v>402</v>
      </c>
      <c r="B654" s="2" t="s">
        <v>228</v>
      </c>
      <c r="C654" s="1">
        <v>384</v>
      </c>
      <c r="D654" s="2">
        <v>10500</v>
      </c>
      <c r="E654" s="2">
        <v>10300</v>
      </c>
      <c r="F654" s="2">
        <v>10500</v>
      </c>
      <c r="G654" s="2">
        <v>11100</v>
      </c>
      <c r="H654" s="2">
        <v>11000</v>
      </c>
      <c r="I654" s="2">
        <v>11500</v>
      </c>
      <c r="J654" s="2">
        <v>13400</v>
      </c>
      <c r="K654" s="2">
        <v>11100</v>
      </c>
      <c r="L654" s="2">
        <v>10600</v>
      </c>
      <c r="M654" s="2">
        <v>12300</v>
      </c>
      <c r="N654" s="2">
        <v>10600</v>
      </c>
      <c r="O654" s="2">
        <v>11300</v>
      </c>
      <c r="P654" s="2">
        <v>12300</v>
      </c>
      <c r="Q654" s="2">
        <v>12200</v>
      </c>
      <c r="R654" s="1">
        <v>14200</v>
      </c>
      <c r="S654" s="1">
        <v>13000</v>
      </c>
      <c r="T654" s="1">
        <v>12300</v>
      </c>
      <c r="U654" s="1">
        <v>13000</v>
      </c>
      <c r="V654" s="1">
        <v>13000</v>
      </c>
      <c r="W654" s="1">
        <v>13600</v>
      </c>
      <c r="X654" s="1">
        <v>15800</v>
      </c>
      <c r="Y654" s="1">
        <v>14700</v>
      </c>
      <c r="Z654" s="1">
        <v>15900</v>
      </c>
      <c r="AA654" s="1">
        <v>14100</v>
      </c>
      <c r="AB654" s="1">
        <v>13800</v>
      </c>
      <c r="AC654" s="1">
        <v>14000</v>
      </c>
      <c r="AD654" s="1"/>
      <c r="AE654" s="1" t="s">
        <v>9</v>
      </c>
      <c r="AF654" s="1" t="s">
        <v>9</v>
      </c>
      <c r="AG654" s="1">
        <v>11700</v>
      </c>
      <c r="AH654" s="1"/>
      <c r="AI654" s="1">
        <v>13500</v>
      </c>
      <c r="AJ654" s="1"/>
      <c r="AK654" s="1">
        <v>12000</v>
      </c>
      <c r="AL654" s="1"/>
      <c r="AM654" s="1">
        <v>9400</v>
      </c>
      <c r="AN654" s="1"/>
      <c r="AO654" s="1">
        <v>10000</v>
      </c>
      <c r="AP654" s="70" t="s">
        <v>9</v>
      </c>
      <c r="AQ654" s="181">
        <v>12500</v>
      </c>
      <c r="AS654" s="4">
        <f>IFERROR(VLOOKUP(Table3[[#This Row],[Station '#]], $AV$3:$AW$150,2,FALSE),"")</f>
        <v>12500</v>
      </c>
    </row>
    <row r="655" spans="1:45" ht="16.5" hidden="1" customHeight="1" x14ac:dyDescent="0.3">
      <c r="A655" s="69" t="s">
        <v>402</v>
      </c>
      <c r="B655" s="2" t="s">
        <v>229</v>
      </c>
      <c r="C655" s="1">
        <v>224</v>
      </c>
      <c r="D655" s="2"/>
      <c r="E655" s="2">
        <v>10200</v>
      </c>
      <c r="F655" s="2">
        <v>10400</v>
      </c>
      <c r="G655" s="2"/>
      <c r="H655" s="2"/>
      <c r="I655" s="2">
        <v>12000</v>
      </c>
      <c r="J655" s="2">
        <v>13500</v>
      </c>
      <c r="K655" s="2">
        <v>13800</v>
      </c>
      <c r="L655" s="2">
        <v>15700</v>
      </c>
      <c r="M655" s="2">
        <v>12900</v>
      </c>
      <c r="N655" s="2">
        <v>13700</v>
      </c>
      <c r="O655" s="2">
        <v>13600</v>
      </c>
      <c r="P655" s="2">
        <v>13300</v>
      </c>
      <c r="Q655" s="2">
        <v>12400</v>
      </c>
      <c r="R655" s="1">
        <v>13600</v>
      </c>
      <c r="S655" s="1">
        <v>12100</v>
      </c>
      <c r="T655" s="1">
        <v>13100</v>
      </c>
      <c r="U655" s="1">
        <v>12500</v>
      </c>
      <c r="V655" s="1">
        <v>14600</v>
      </c>
      <c r="W655" s="1">
        <v>15600</v>
      </c>
      <c r="X655" s="1">
        <v>15900</v>
      </c>
      <c r="Y655" s="1">
        <v>15900</v>
      </c>
      <c r="Z655" s="1">
        <v>14800</v>
      </c>
      <c r="AA655" s="1">
        <v>16200</v>
      </c>
      <c r="AB655" s="1">
        <v>14200</v>
      </c>
      <c r="AC655" s="1">
        <v>15000</v>
      </c>
      <c r="AD655" s="1"/>
      <c r="AE655" s="1" t="s">
        <v>9</v>
      </c>
      <c r="AF655" s="1" t="s">
        <v>9</v>
      </c>
      <c r="AG655" s="1"/>
      <c r="AH655" s="1"/>
      <c r="AI655" s="1"/>
      <c r="AJ655" s="1"/>
      <c r="AK655" s="1"/>
      <c r="AL655" s="1"/>
      <c r="AM655" s="1"/>
      <c r="AN655" s="1"/>
      <c r="AO655" s="1"/>
      <c r="AP655" s="70" t="s">
        <v>9</v>
      </c>
      <c r="AQ655" s="181" t="s">
        <v>9</v>
      </c>
      <c r="AS655" s="4" t="str">
        <f>IFERROR(VLOOKUP(Table3[[#This Row],[Station '#]], $AV$3:$AW$150,2,FALSE),"")</f>
        <v/>
      </c>
    </row>
    <row r="656" spans="1:45" ht="16.5" customHeight="1" x14ac:dyDescent="0.3">
      <c r="A656" s="69" t="s">
        <v>402</v>
      </c>
      <c r="B656" s="2" t="s">
        <v>396</v>
      </c>
      <c r="C656" s="1">
        <v>345</v>
      </c>
      <c r="D656" s="2">
        <v>7700</v>
      </c>
      <c r="E656" s="2">
        <v>5600</v>
      </c>
      <c r="F656" s="2">
        <v>7000</v>
      </c>
      <c r="G656" s="2">
        <v>8400</v>
      </c>
      <c r="H656" s="2">
        <v>8000</v>
      </c>
      <c r="I656" s="2">
        <v>6900</v>
      </c>
      <c r="J656" s="2">
        <v>6600</v>
      </c>
      <c r="K656" s="2">
        <v>6900</v>
      </c>
      <c r="L656" s="2">
        <v>7100</v>
      </c>
      <c r="M656" s="2">
        <v>8400</v>
      </c>
      <c r="N656" s="2">
        <v>7000</v>
      </c>
      <c r="O656" s="2">
        <v>7400</v>
      </c>
      <c r="P656" s="2">
        <v>7200</v>
      </c>
      <c r="Q656" s="2">
        <v>6100</v>
      </c>
      <c r="R656" s="1">
        <v>6500</v>
      </c>
      <c r="S656" s="1">
        <v>6800</v>
      </c>
      <c r="T656" s="1">
        <v>6800</v>
      </c>
      <c r="U656" s="1">
        <v>7300</v>
      </c>
      <c r="V656" s="1">
        <v>7300</v>
      </c>
      <c r="W656" s="1">
        <v>8300</v>
      </c>
      <c r="X656" s="1">
        <v>8200</v>
      </c>
      <c r="Y656" s="1">
        <v>7400</v>
      </c>
      <c r="Z656" s="1">
        <v>7400</v>
      </c>
      <c r="AA656" s="1">
        <v>7500</v>
      </c>
      <c r="AB656" s="1">
        <v>7000</v>
      </c>
      <c r="AC656" s="1">
        <v>7200</v>
      </c>
      <c r="AD656" s="1"/>
      <c r="AE656" s="1" t="s">
        <v>9</v>
      </c>
      <c r="AF656" s="1" t="s">
        <v>9</v>
      </c>
      <c r="AG656" s="1"/>
      <c r="AH656" s="1"/>
      <c r="AI656" s="1"/>
      <c r="AJ656" s="1"/>
      <c r="AK656" s="1"/>
      <c r="AL656" s="1"/>
      <c r="AM656" s="1"/>
      <c r="AN656" s="1"/>
      <c r="AO656" s="1">
        <v>8200</v>
      </c>
      <c r="AP656" s="70" t="s">
        <v>9</v>
      </c>
      <c r="AQ656" s="181" t="s">
        <v>9</v>
      </c>
      <c r="AS656" s="4" t="str">
        <f>IFERROR(VLOOKUP(Table3[[#This Row],[Station '#]], $AV$3:$AW$150,2,FALSE),"")</f>
        <v/>
      </c>
    </row>
    <row r="657" spans="1:45" ht="16.5" customHeight="1" x14ac:dyDescent="0.3">
      <c r="A657" s="69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 t="s">
        <v>7</v>
      </c>
      <c r="T657" s="1" t="s">
        <v>9</v>
      </c>
      <c r="U657" s="1" t="s">
        <v>7</v>
      </c>
      <c r="V657" s="1" t="s">
        <v>9</v>
      </c>
      <c r="W657" s="1"/>
      <c r="X657" s="1"/>
      <c r="Y657" s="1"/>
      <c r="Z657" s="1"/>
      <c r="AA657" s="1"/>
      <c r="AB657" s="1"/>
      <c r="AC657" s="1"/>
      <c r="AD657" s="1"/>
      <c r="AE657" s="1" t="s">
        <v>9</v>
      </c>
      <c r="AF657" s="1" t="s">
        <v>9</v>
      </c>
      <c r="AG657" s="1"/>
      <c r="AH657" s="1"/>
      <c r="AI657" s="1"/>
      <c r="AJ657" s="1"/>
      <c r="AK657" s="1"/>
      <c r="AL657" s="1"/>
      <c r="AM657" s="1"/>
      <c r="AN657" s="1"/>
      <c r="AO657" s="1"/>
      <c r="AP657" s="70" t="s">
        <v>9</v>
      </c>
      <c r="AQ657" s="181" t="s">
        <v>9</v>
      </c>
      <c r="AS657" s="4" t="str">
        <f>IFERROR(VLOOKUP(Table3[[#This Row],[Station '#]], $AV$3:$AW$150,2,FALSE),"")</f>
        <v/>
      </c>
    </row>
    <row r="658" spans="1:45" ht="16.5" hidden="1" customHeight="1" x14ac:dyDescent="0.3">
      <c r="A658" s="69" t="s">
        <v>403</v>
      </c>
      <c r="B658" s="2" t="s">
        <v>16</v>
      </c>
      <c r="C658" s="1">
        <v>503</v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9200</v>
      </c>
      <c r="Q658" s="2">
        <v>7900</v>
      </c>
      <c r="R658" s="1">
        <v>10400</v>
      </c>
      <c r="S658" s="1">
        <v>8600</v>
      </c>
      <c r="T658" s="1" t="s">
        <v>22</v>
      </c>
      <c r="U658" s="1">
        <v>9200</v>
      </c>
      <c r="V658" s="1">
        <v>8700</v>
      </c>
      <c r="W658" s="1">
        <v>9300</v>
      </c>
      <c r="X658" s="1">
        <v>8900</v>
      </c>
      <c r="Y658" s="1">
        <v>8900</v>
      </c>
      <c r="Z658" s="1">
        <v>9100</v>
      </c>
      <c r="AA658" s="1">
        <v>7800</v>
      </c>
      <c r="AB658" s="1">
        <v>6100</v>
      </c>
      <c r="AC658" s="1">
        <v>6200</v>
      </c>
      <c r="AD658" s="1"/>
      <c r="AE658" s="1" t="s">
        <v>9</v>
      </c>
      <c r="AF658" s="1" t="s">
        <v>9</v>
      </c>
      <c r="AG658" s="1"/>
      <c r="AH658" s="1"/>
      <c r="AI658" s="1"/>
      <c r="AJ658" s="1"/>
      <c r="AK658" s="1"/>
      <c r="AL658" s="1"/>
      <c r="AM658" s="1"/>
      <c r="AN658" s="1"/>
      <c r="AO658" s="1"/>
      <c r="AP658" s="70" t="s">
        <v>9</v>
      </c>
      <c r="AQ658" s="181" t="s">
        <v>9</v>
      </c>
      <c r="AS658" s="4" t="str">
        <f>IFERROR(VLOOKUP(Table3[[#This Row],[Station '#]], $AV$3:$AW$150,2,FALSE),"")</f>
        <v/>
      </c>
    </row>
    <row r="659" spans="1:45" hidden="1" x14ac:dyDescent="0.3">
      <c r="A659" s="69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1"/>
      <c r="S659" s="1" t="s">
        <v>7</v>
      </c>
      <c r="T659" s="1" t="s">
        <v>9</v>
      </c>
      <c r="U659" s="1" t="s">
        <v>7</v>
      </c>
      <c r="V659" s="1" t="s">
        <v>9</v>
      </c>
      <c r="W659" s="1"/>
      <c r="X659" s="1"/>
      <c r="Y659" s="1"/>
      <c r="Z659" s="1"/>
      <c r="AA659" s="1"/>
      <c r="AB659" s="1"/>
      <c r="AC659" s="1"/>
      <c r="AD659" s="1"/>
      <c r="AE659" s="1" t="s">
        <v>9</v>
      </c>
      <c r="AF659" s="1" t="s">
        <v>9</v>
      </c>
      <c r="AG659" s="1"/>
      <c r="AH659" s="1"/>
      <c r="AI659" s="1"/>
      <c r="AJ659" s="1"/>
      <c r="AK659" s="1"/>
      <c r="AL659" s="1"/>
      <c r="AM659" s="1"/>
      <c r="AN659" s="1"/>
      <c r="AO659" s="1"/>
      <c r="AP659" s="70" t="s">
        <v>9</v>
      </c>
      <c r="AQ659" s="181" t="s">
        <v>9</v>
      </c>
      <c r="AS659" s="4" t="str">
        <f>IFERROR(VLOOKUP(Table3[[#This Row],[Station '#]], $AV$3:$AW$150,2,FALSE),"")</f>
        <v/>
      </c>
    </row>
    <row r="660" spans="1:45" ht="17.25" thickBot="1" x14ac:dyDescent="0.35">
      <c r="A660" s="87" t="s">
        <v>404</v>
      </c>
      <c r="B660" s="88" t="s">
        <v>405</v>
      </c>
      <c r="C660" s="89">
        <v>474</v>
      </c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>
        <v>2100</v>
      </c>
      <c r="Q660" s="88">
        <v>2300</v>
      </c>
      <c r="R660" s="89">
        <v>1900</v>
      </c>
      <c r="S660" s="89">
        <v>2000</v>
      </c>
      <c r="T660" s="89">
        <v>3000</v>
      </c>
      <c r="U660" s="89">
        <v>2900</v>
      </c>
      <c r="V660" s="89">
        <v>2500</v>
      </c>
      <c r="W660" s="89">
        <v>3300</v>
      </c>
      <c r="X660" s="89">
        <v>3100</v>
      </c>
      <c r="Y660" s="89">
        <v>3500</v>
      </c>
      <c r="Z660" s="89">
        <v>2900</v>
      </c>
      <c r="AA660" s="89">
        <v>2700</v>
      </c>
      <c r="AB660" s="89">
        <v>3100</v>
      </c>
      <c r="AC660" s="89">
        <v>3100</v>
      </c>
      <c r="AD660" s="89">
        <v>3100</v>
      </c>
      <c r="AE660" s="89" t="s">
        <v>9</v>
      </c>
      <c r="AF660" s="89">
        <v>3300</v>
      </c>
      <c r="AG660" s="89"/>
      <c r="AH660" s="89">
        <v>3400</v>
      </c>
      <c r="AI660" s="89"/>
      <c r="AJ660" s="89">
        <v>3600</v>
      </c>
      <c r="AK660" s="89"/>
      <c r="AL660" s="89">
        <v>4100</v>
      </c>
      <c r="AM660" s="89"/>
      <c r="AN660" s="89"/>
      <c r="AO660" s="89"/>
      <c r="AP660" s="90">
        <v>4600</v>
      </c>
      <c r="AQ660" s="184" t="s">
        <v>9</v>
      </c>
      <c r="AS660" s="4" t="str">
        <f>IFERROR(VLOOKUP(Table3[[#This Row],[Station '#]], $AV$3:$AW$150,2,FALSE),"")</f>
        <v/>
      </c>
    </row>
    <row r="661" spans="1:45" ht="16.5" hidden="1" customHeight="1" x14ac:dyDescent="0.3">
      <c r="A661" s="69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 t="s">
        <v>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70"/>
    </row>
    <row r="662" spans="1:45" ht="16.5" hidden="1" customHeight="1" x14ac:dyDescent="0.3">
      <c r="A662" s="69" t="s">
        <v>406</v>
      </c>
      <c r="B662" s="2" t="s">
        <v>407</v>
      </c>
      <c r="C662" s="1">
        <v>438</v>
      </c>
      <c r="D662" s="2"/>
      <c r="E662" s="2"/>
      <c r="F662" s="2"/>
      <c r="G662" s="2"/>
      <c r="H662" s="2"/>
      <c r="I662" s="2">
        <v>650</v>
      </c>
      <c r="J662" s="2">
        <v>850</v>
      </c>
      <c r="K662" s="2">
        <v>650</v>
      </c>
      <c r="L662" s="2">
        <v>700</v>
      </c>
      <c r="M662" s="2">
        <v>600</v>
      </c>
      <c r="N662" s="2">
        <v>700</v>
      </c>
      <c r="O662" s="2">
        <v>900</v>
      </c>
      <c r="P662" s="2">
        <v>1000</v>
      </c>
      <c r="Q662" s="2">
        <v>900</v>
      </c>
      <c r="R662" s="1">
        <v>800</v>
      </c>
      <c r="S662" s="1">
        <v>1000</v>
      </c>
      <c r="T662" s="1">
        <v>1000</v>
      </c>
      <c r="U662" s="1">
        <v>1100</v>
      </c>
      <c r="V662" s="1">
        <v>1300</v>
      </c>
      <c r="W662" s="1">
        <v>1600</v>
      </c>
      <c r="X662" s="1">
        <v>1800</v>
      </c>
      <c r="Y662" s="1">
        <v>2300</v>
      </c>
      <c r="Z662" s="1">
        <v>1900</v>
      </c>
      <c r="AA662" s="1">
        <v>1400</v>
      </c>
      <c r="AB662" s="1">
        <v>1500</v>
      </c>
      <c r="AC662" s="1">
        <v>1600</v>
      </c>
      <c r="AD662" s="1"/>
      <c r="AE662" s="1" t="s">
        <v>9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70"/>
    </row>
    <row r="663" spans="1:45" ht="16.5" hidden="1" customHeight="1" x14ac:dyDescent="0.3">
      <c r="A663" s="69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 t="s">
        <v>7</v>
      </c>
      <c r="T663" s="1" t="s">
        <v>9</v>
      </c>
      <c r="U663" s="1" t="s">
        <v>7</v>
      </c>
      <c r="V663" s="1" t="s">
        <v>9</v>
      </c>
      <c r="W663" s="1"/>
      <c r="X663" s="1"/>
      <c r="Y663" s="1"/>
      <c r="Z663" s="1"/>
      <c r="AA663" s="1"/>
      <c r="AB663" s="1"/>
      <c r="AC663" s="1"/>
      <c r="AD663" s="1"/>
      <c r="AE663" s="1" t="s">
        <v>9</v>
      </c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70"/>
    </row>
    <row r="664" spans="1:45" ht="16.5" hidden="1" customHeight="1" x14ac:dyDescent="0.3">
      <c r="A664" s="69" t="s">
        <v>406</v>
      </c>
      <c r="B664" s="2" t="s">
        <v>205</v>
      </c>
      <c r="C664" s="1">
        <v>481</v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600</v>
      </c>
      <c r="Q664" s="2">
        <v>3200</v>
      </c>
      <c r="R664" s="1">
        <v>2800</v>
      </c>
      <c r="S664" s="1">
        <v>1900</v>
      </c>
      <c r="T664" s="1" t="s">
        <v>22</v>
      </c>
      <c r="U664" s="1">
        <v>3100</v>
      </c>
      <c r="V664" s="1">
        <v>3700</v>
      </c>
      <c r="W664" s="1">
        <v>3400</v>
      </c>
      <c r="X664" s="1">
        <v>4800</v>
      </c>
      <c r="Y664" s="1">
        <v>2900</v>
      </c>
      <c r="Z664" s="1">
        <v>2200</v>
      </c>
      <c r="AA664" s="1">
        <v>1600</v>
      </c>
      <c r="AB664" s="1">
        <v>1700</v>
      </c>
      <c r="AC664" s="1">
        <v>1900</v>
      </c>
      <c r="AD664" s="1"/>
      <c r="AE664" s="1" t="s">
        <v>9</v>
      </c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70"/>
    </row>
    <row r="665" spans="1:45" ht="16.5" hidden="1" customHeight="1" x14ac:dyDescent="0.3">
      <c r="A665" s="69"/>
      <c r="B665" s="2"/>
      <c r="C665" s="1"/>
      <c r="D665" s="2"/>
      <c r="E665" s="2"/>
      <c r="F665" s="2"/>
      <c r="G665" s="2"/>
      <c r="H665" s="2"/>
      <c r="I665" s="2" t="s">
        <v>9</v>
      </c>
      <c r="J665" s="2" t="s">
        <v>9</v>
      </c>
      <c r="K665" s="2" t="s">
        <v>9</v>
      </c>
      <c r="L665" s="2"/>
      <c r="M665" s="2"/>
      <c r="N665" s="2"/>
      <c r="O665" s="2"/>
      <c r="P665" s="2"/>
      <c r="Q665" s="2"/>
      <c r="R665" s="1"/>
      <c r="S665" s="1" t="s">
        <v>7</v>
      </c>
      <c r="T665" s="1" t="s">
        <v>9</v>
      </c>
      <c r="U665" s="1" t="s">
        <v>7</v>
      </c>
      <c r="V665" s="1" t="s">
        <v>9</v>
      </c>
      <c r="W665" s="1"/>
      <c r="X665" s="1"/>
      <c r="Y665" s="1"/>
      <c r="Z665" s="1"/>
      <c r="AA665" s="1"/>
      <c r="AB665" s="1"/>
      <c r="AC665" s="1"/>
      <c r="AD665" s="1"/>
      <c r="AE665" s="1" t="s">
        <v>9</v>
      </c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70"/>
    </row>
    <row r="666" spans="1:45" ht="17.25" hidden="1" customHeight="1" thickBot="1" x14ac:dyDescent="0.35">
      <c r="A666" s="87" t="s">
        <v>408</v>
      </c>
      <c r="B666" s="88" t="s">
        <v>407</v>
      </c>
      <c r="C666" s="89">
        <v>439</v>
      </c>
      <c r="D666" s="88"/>
      <c r="E666" s="88"/>
      <c r="F666" s="88"/>
      <c r="G666" s="88"/>
      <c r="H666" s="88"/>
      <c r="I666" s="88" t="s">
        <v>9</v>
      </c>
      <c r="J666" s="88" t="s">
        <v>9</v>
      </c>
      <c r="K666" s="88" t="s">
        <v>9</v>
      </c>
      <c r="L666" s="88">
        <v>500</v>
      </c>
      <c r="M666" s="88">
        <v>450</v>
      </c>
      <c r="N666" s="88">
        <v>400</v>
      </c>
      <c r="O666" s="88">
        <v>500</v>
      </c>
      <c r="P666" s="88">
        <v>400</v>
      </c>
      <c r="Q666" s="88">
        <v>400</v>
      </c>
      <c r="R666" s="89">
        <v>600</v>
      </c>
      <c r="S666" s="89">
        <v>500</v>
      </c>
      <c r="T666" s="89">
        <v>600</v>
      </c>
      <c r="U666" s="89">
        <v>600</v>
      </c>
      <c r="V666" s="89">
        <v>600</v>
      </c>
      <c r="W666" s="89">
        <v>800</v>
      </c>
      <c r="X666" s="89">
        <v>1000</v>
      </c>
      <c r="Y666" s="89">
        <v>1400</v>
      </c>
      <c r="Z666" s="89">
        <v>1100</v>
      </c>
      <c r="AA666" s="89">
        <v>900</v>
      </c>
      <c r="AB666" s="89">
        <v>1000</v>
      </c>
      <c r="AC666" s="89">
        <v>1000</v>
      </c>
      <c r="AD666" s="89"/>
      <c r="AE666" s="89" t="s">
        <v>9</v>
      </c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90"/>
    </row>
    <row r="667" spans="1:45" x14ac:dyDescent="0.3">
      <c r="A667" s="42" t="s">
        <v>571</v>
      </c>
      <c r="B667" s="42"/>
      <c r="C667" s="43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 t="s">
        <v>9</v>
      </c>
    </row>
    <row r="668" spans="1:45" x14ac:dyDescent="0.3">
      <c r="A668" s="2" t="s">
        <v>580</v>
      </c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1"/>
      <c r="S668" s="1"/>
      <c r="T668" s="1"/>
      <c r="U668" s="1"/>
      <c r="V668" s="1"/>
      <c r="W668" s="1"/>
      <c r="X668" s="3"/>
      <c r="Y668" s="3"/>
      <c r="Z668" s="3"/>
      <c r="AA668" s="3"/>
      <c r="AB668" s="3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 spans="1:45" x14ac:dyDescent="0.3">
      <c r="A669" s="2" t="s">
        <v>572</v>
      </c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1"/>
      <c r="S669" s="1"/>
      <c r="T669" s="1"/>
      <c r="U669" s="1"/>
      <c r="V669" s="1"/>
      <c r="W669" s="1"/>
      <c r="X669" s="3"/>
      <c r="Y669" s="3"/>
      <c r="Z669" s="3"/>
      <c r="AA669" s="3"/>
      <c r="AB669" s="3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1:45" x14ac:dyDescent="0.3">
      <c r="A670" s="4"/>
      <c r="B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5" x14ac:dyDescent="0.3">
      <c r="A671" s="4"/>
      <c r="B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</sheetData>
  <sortState xmlns:xlrd2="http://schemas.microsoft.com/office/spreadsheetml/2017/richdata2" ref="A3:AR644">
    <sortCondition ref="AN3:AN644"/>
  </sortState>
  <mergeCells count="1">
    <mergeCell ref="N1:AN1"/>
  </mergeCells>
  <phoneticPr fontId="0" type="noConversion"/>
  <printOptions horizontalCentered="1"/>
  <pageMargins left="0.2" right="0.2" top="0.75" bottom="0.54" header="0.3" footer="0.3"/>
  <pageSetup scale="79" fitToHeight="0" orientation="portrait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99315-21CD-4DCE-9A69-4818EB64B42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620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59000</v>
      </c>
      <c r="H2" s="7" t="s">
        <v>462</v>
      </c>
      <c r="W2" s="21">
        <v>1</v>
      </c>
      <c r="X2" s="21">
        <v>5618</v>
      </c>
      <c r="Y2" s="24">
        <v>45323</v>
      </c>
      <c r="Z2" s="21" t="s">
        <v>508</v>
      </c>
      <c r="AA2" s="21" t="s">
        <v>495</v>
      </c>
      <c r="AB2" s="21">
        <v>9.5</v>
      </c>
      <c r="AC2" s="21" t="s">
        <v>498</v>
      </c>
      <c r="AD2" s="21">
        <v>53</v>
      </c>
    </row>
    <row r="3" spans="1:30" ht="15" thickBot="1" x14ac:dyDescent="0.25">
      <c r="W3" s="21">
        <v>2</v>
      </c>
      <c r="X3" s="21">
        <v>5586</v>
      </c>
      <c r="Y3" s="24">
        <v>45348</v>
      </c>
      <c r="Z3" s="21" t="s">
        <v>508</v>
      </c>
      <c r="AA3" s="21" t="s">
        <v>492</v>
      </c>
      <c r="AB3" s="21">
        <v>9.5</v>
      </c>
      <c r="AC3" s="21" t="s">
        <v>498</v>
      </c>
      <c r="AD3" s="21">
        <v>52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5580</v>
      </c>
      <c r="Y4" s="24">
        <v>45351</v>
      </c>
      <c r="Z4" s="21" t="s">
        <v>508</v>
      </c>
      <c r="AA4" s="21" t="s">
        <v>495</v>
      </c>
      <c r="AB4" s="21">
        <v>9.5</v>
      </c>
      <c r="AC4" s="21" t="s">
        <v>498</v>
      </c>
      <c r="AD4" s="21">
        <v>54</v>
      </c>
    </row>
    <row r="5" spans="1:30" ht="18.75" customHeight="1" thickBot="1" x14ac:dyDescent="0.25">
      <c r="A5" s="21">
        <v>0</v>
      </c>
      <c r="B5" s="22">
        <v>3.6968085106382979E-3</v>
      </c>
      <c r="C5" s="22">
        <v>5.3751773049645398E-3</v>
      </c>
      <c r="D5" s="22">
        <v>8.9999999999999993E-3</v>
      </c>
      <c r="F5" s="21" t="s">
        <v>471</v>
      </c>
      <c r="G5" s="23">
        <v>61086</v>
      </c>
      <c r="H5" s="21">
        <v>1.04</v>
      </c>
      <c r="J5" s="213" t="s">
        <v>472</v>
      </c>
      <c r="K5" s="214"/>
      <c r="L5" s="214"/>
      <c r="M5" s="214"/>
      <c r="N5" s="215"/>
      <c r="W5" s="21">
        <v>4</v>
      </c>
      <c r="X5" s="21">
        <v>5560</v>
      </c>
      <c r="Y5" s="24">
        <v>45372</v>
      </c>
      <c r="Z5" s="21" t="s">
        <v>508</v>
      </c>
      <c r="AA5" s="21" t="s">
        <v>495</v>
      </c>
      <c r="AB5" s="21">
        <v>9.4</v>
      </c>
      <c r="AC5" s="21" t="s">
        <v>498</v>
      </c>
      <c r="AD5" s="21">
        <v>54</v>
      </c>
    </row>
    <row r="6" spans="1:30" ht="17.25" customHeight="1" thickBot="1" x14ac:dyDescent="0.25">
      <c r="A6" s="21">
        <v>1</v>
      </c>
      <c r="B6" s="22">
        <v>3.0067375886524824E-3</v>
      </c>
      <c r="C6" s="22">
        <v>4.2595744680851057E-3</v>
      </c>
      <c r="D6" s="22">
        <v>7.3000000000000001E-3</v>
      </c>
      <c r="F6" s="21" t="s">
        <v>473</v>
      </c>
      <c r="G6" s="23">
        <v>64517</v>
      </c>
      <c r="H6" s="21">
        <v>1.1000000000000001</v>
      </c>
      <c r="J6" s="13" t="s">
        <v>474</v>
      </c>
      <c r="K6" s="14">
        <f>LARGE((K8,K9),1)</f>
        <v>0.60856840006961033</v>
      </c>
      <c r="N6" s="14" t="s">
        <v>499</v>
      </c>
      <c r="W6" s="21">
        <v>5</v>
      </c>
      <c r="X6" s="21">
        <v>5542</v>
      </c>
      <c r="Y6" s="24">
        <v>45323</v>
      </c>
      <c r="Z6" s="21" t="s">
        <v>509</v>
      </c>
      <c r="AA6" s="21" t="s">
        <v>495</v>
      </c>
      <c r="AB6" s="21">
        <v>9.4</v>
      </c>
      <c r="AC6" s="21" t="s">
        <v>498</v>
      </c>
      <c r="AD6" s="21">
        <v>52</v>
      </c>
    </row>
    <row r="7" spans="1:30" ht="17.25" customHeight="1" thickBot="1" x14ac:dyDescent="0.25">
      <c r="A7" s="21">
        <v>2</v>
      </c>
      <c r="B7" s="22">
        <v>2.1195035460992908E-3</v>
      </c>
      <c r="C7" s="22">
        <v>2.6875886524822699E-3</v>
      </c>
      <c r="D7" s="22">
        <v>4.7999999999999996E-3</v>
      </c>
      <c r="F7" s="21" t="s">
        <v>475</v>
      </c>
      <c r="G7" s="23">
        <v>63643</v>
      </c>
      <c r="H7" s="21">
        <v>1.08</v>
      </c>
      <c r="J7" s="15" t="s">
        <v>476</v>
      </c>
      <c r="K7" s="14">
        <f>LARGE((K10,K11),1)</f>
        <v>0.5454085184481996</v>
      </c>
      <c r="N7" s="14" t="s">
        <v>498</v>
      </c>
      <c r="W7" s="21">
        <v>6</v>
      </c>
      <c r="X7" s="21">
        <v>5521</v>
      </c>
      <c r="Y7" s="24">
        <v>45321</v>
      </c>
      <c r="Z7" s="21" t="s">
        <v>509</v>
      </c>
      <c r="AA7" s="21" t="s">
        <v>493</v>
      </c>
      <c r="AB7" s="21">
        <v>9.4</v>
      </c>
      <c r="AC7" s="21" t="s">
        <v>498</v>
      </c>
      <c r="AD7" s="21">
        <v>55</v>
      </c>
    </row>
    <row r="8" spans="1:30" ht="17.25" customHeight="1" thickBot="1" x14ac:dyDescent="0.3">
      <c r="A8" s="21">
        <v>3</v>
      </c>
      <c r="B8" s="22">
        <v>2.6124113475177306E-3</v>
      </c>
      <c r="C8" s="22">
        <v>2.7890070921985813E-3</v>
      </c>
      <c r="D8" s="22">
        <v>5.4000000000000003E-3</v>
      </c>
      <c r="F8" s="21" t="s">
        <v>477</v>
      </c>
      <c r="G8" s="23">
        <v>61958</v>
      </c>
      <c r="H8" s="21">
        <v>1.05</v>
      </c>
      <c r="K8" s="16">
        <f>LARGE(B11:C11,1)/(B11+C11)</f>
        <v>0.60856840006961033</v>
      </c>
      <c r="W8" s="21">
        <v>7</v>
      </c>
      <c r="X8" s="21">
        <v>5498</v>
      </c>
      <c r="Y8" s="24">
        <v>45370</v>
      </c>
      <c r="Z8" s="21" t="s">
        <v>508</v>
      </c>
      <c r="AA8" s="21" t="s">
        <v>493</v>
      </c>
      <c r="AB8" s="21">
        <v>9.3000000000000007</v>
      </c>
      <c r="AC8" s="21" t="s">
        <v>498</v>
      </c>
      <c r="AD8" s="21">
        <v>55</v>
      </c>
    </row>
    <row r="9" spans="1:30" ht="17.25" customHeight="1" thickBot="1" x14ac:dyDescent="0.3">
      <c r="A9" s="21">
        <v>4</v>
      </c>
      <c r="B9" s="22">
        <v>3.8939716312056745E-3</v>
      </c>
      <c r="C9" s="22">
        <v>3.498936170212766E-3</v>
      </c>
      <c r="D9" s="22">
        <v>7.4000000000000003E-3</v>
      </c>
      <c r="F9" s="21" t="s">
        <v>478</v>
      </c>
      <c r="G9" s="23">
        <v>57566</v>
      </c>
      <c r="H9" s="21">
        <v>0.98</v>
      </c>
      <c r="K9" s="16">
        <f>LARGE(B12:C12,1)/(B12+C12)</f>
        <v>0.55756190017750229</v>
      </c>
      <c r="W9" s="21">
        <v>8</v>
      </c>
      <c r="X9" s="21">
        <v>5480</v>
      </c>
      <c r="Y9" s="24">
        <v>45363</v>
      </c>
      <c r="Z9" s="21" t="s">
        <v>508</v>
      </c>
      <c r="AA9" s="21" t="s">
        <v>493</v>
      </c>
      <c r="AB9" s="21">
        <v>9.3000000000000007</v>
      </c>
      <c r="AC9" s="21" t="s">
        <v>498</v>
      </c>
      <c r="AD9" s="21">
        <v>57</v>
      </c>
    </row>
    <row r="10" spans="1:30" ht="17.25" customHeight="1" thickBot="1" x14ac:dyDescent="0.3">
      <c r="A10" s="21">
        <v>5</v>
      </c>
      <c r="B10" s="22">
        <v>8.0343971631205678E-3</v>
      </c>
      <c r="C10" s="22">
        <v>1.059822695035461E-2</v>
      </c>
      <c r="D10" s="22">
        <v>1.8700000000000001E-2</v>
      </c>
      <c r="F10" s="21" t="s">
        <v>479</v>
      </c>
      <c r="G10" s="23">
        <v>53215</v>
      </c>
      <c r="H10" s="21">
        <v>0.91</v>
      </c>
      <c r="K10" s="16">
        <f>LARGE(B20:C20,1)/(B20+C20)</f>
        <v>0.52500051739481357</v>
      </c>
      <c r="W10" s="21">
        <v>9</v>
      </c>
      <c r="X10" s="21">
        <v>5470</v>
      </c>
      <c r="Y10" s="24">
        <v>45335</v>
      </c>
      <c r="Z10" s="21" t="s">
        <v>509</v>
      </c>
      <c r="AA10" s="21" t="s">
        <v>493</v>
      </c>
      <c r="AB10" s="21">
        <v>9.3000000000000007</v>
      </c>
      <c r="AC10" s="21" t="s">
        <v>498</v>
      </c>
      <c r="AD10" s="21">
        <v>54</v>
      </c>
    </row>
    <row r="11" spans="1:30" ht="17.25" customHeight="1" thickBot="1" x14ac:dyDescent="0.3">
      <c r="A11" s="21">
        <v>6</v>
      </c>
      <c r="B11" s="22">
        <v>1.7547517730496454E-2</v>
      </c>
      <c r="C11" s="22">
        <v>2.7281560283687945E-2</v>
      </c>
      <c r="D11" s="22">
        <v>4.48E-2</v>
      </c>
      <c r="F11" s="21" t="s">
        <v>480</v>
      </c>
      <c r="G11" s="23">
        <v>53971</v>
      </c>
      <c r="H11" s="21">
        <v>0.92</v>
      </c>
      <c r="K11" s="16">
        <f>LARGE(B21:C21,1)/(B21+C21)</f>
        <v>0.5454085184481996</v>
      </c>
      <c r="W11" s="21">
        <v>10</v>
      </c>
      <c r="X11" s="21">
        <v>5457</v>
      </c>
      <c r="Y11" s="24">
        <v>45336</v>
      </c>
      <c r="Z11" s="21" t="s">
        <v>508</v>
      </c>
      <c r="AA11" s="21" t="s">
        <v>494</v>
      </c>
      <c r="AB11" s="21">
        <v>9.1999999999999993</v>
      </c>
      <c r="AC11" s="21" t="s">
        <v>498</v>
      </c>
      <c r="AD11" s="21">
        <v>55</v>
      </c>
    </row>
    <row r="12" spans="1:30" ht="17.25" customHeight="1" thickBot="1" x14ac:dyDescent="0.25">
      <c r="A12" s="21">
        <v>7</v>
      </c>
      <c r="B12" s="22">
        <v>2.6074822695035464E-2</v>
      </c>
      <c r="C12" s="22">
        <v>3.2859574468085108E-2</v>
      </c>
      <c r="D12" s="22">
        <v>5.8900000000000001E-2</v>
      </c>
      <c r="F12" s="21" t="s">
        <v>481</v>
      </c>
      <c r="G12" s="23">
        <v>54702</v>
      </c>
      <c r="H12" s="21">
        <v>0.93</v>
      </c>
      <c r="W12" s="21">
        <v>20</v>
      </c>
      <c r="X12" s="21">
        <v>5384</v>
      </c>
      <c r="Y12" s="24">
        <v>45400</v>
      </c>
      <c r="Z12" s="21" t="s">
        <v>508</v>
      </c>
      <c r="AA12" s="21" t="s">
        <v>495</v>
      </c>
      <c r="AB12" s="21">
        <v>9.1</v>
      </c>
      <c r="AC12" s="21" t="s">
        <v>498</v>
      </c>
      <c r="AD12" s="21">
        <v>57</v>
      </c>
    </row>
    <row r="13" spans="1:30" ht="17.25" customHeight="1" thickBot="1" x14ac:dyDescent="0.25">
      <c r="A13" s="21">
        <v>8</v>
      </c>
      <c r="B13" s="22">
        <v>2.6962056737588651E-2</v>
      </c>
      <c r="C13" s="22">
        <v>3.1084751773049646E-2</v>
      </c>
      <c r="D13" s="22">
        <v>5.8000000000000003E-2</v>
      </c>
      <c r="F13" s="21" t="s">
        <v>482</v>
      </c>
      <c r="G13" s="23">
        <v>53810</v>
      </c>
      <c r="H13" s="21"/>
      <c r="W13" s="21">
        <v>25</v>
      </c>
      <c r="X13" s="21">
        <v>5341</v>
      </c>
      <c r="Y13" s="24">
        <v>45323</v>
      </c>
      <c r="Z13" s="21" t="s">
        <v>510</v>
      </c>
      <c r="AA13" s="21" t="s">
        <v>495</v>
      </c>
      <c r="AB13" s="21">
        <v>9.1</v>
      </c>
      <c r="AC13" s="21" t="s">
        <v>499</v>
      </c>
      <c r="AD13" s="21">
        <v>51</v>
      </c>
    </row>
    <row r="14" spans="1:30" ht="15" thickBot="1" x14ac:dyDescent="0.25">
      <c r="A14" s="21">
        <v>9</v>
      </c>
      <c r="B14" s="22">
        <v>2.7504255319148935E-2</v>
      </c>
      <c r="C14" s="22">
        <v>2.875212765957447E-2</v>
      </c>
      <c r="D14" s="22">
        <v>5.6300000000000003E-2</v>
      </c>
      <c r="F14" s="21" t="s">
        <v>483</v>
      </c>
      <c r="G14" s="23">
        <v>57458</v>
      </c>
      <c r="H14" s="21"/>
      <c r="W14" s="21">
        <v>30</v>
      </c>
      <c r="X14" s="21">
        <v>5299</v>
      </c>
      <c r="Y14" s="24">
        <v>45350</v>
      </c>
      <c r="Z14" s="21" t="s">
        <v>508</v>
      </c>
      <c r="AA14" s="21" t="s">
        <v>494</v>
      </c>
      <c r="AB14" s="21">
        <v>9</v>
      </c>
      <c r="AC14" s="21" t="s">
        <v>498</v>
      </c>
      <c r="AD14" s="21">
        <v>56</v>
      </c>
    </row>
    <row r="15" spans="1:30" ht="15" thickBot="1" x14ac:dyDescent="0.25">
      <c r="A15" s="21">
        <v>10</v>
      </c>
      <c r="B15" s="22">
        <v>2.932801418439716E-2</v>
      </c>
      <c r="C15" s="22">
        <v>2.7585815602836877E-2</v>
      </c>
      <c r="D15" s="22">
        <v>5.6899999999999999E-2</v>
      </c>
      <c r="F15" s="21" t="s">
        <v>484</v>
      </c>
      <c r="G15" s="23">
        <v>58922</v>
      </c>
      <c r="H15" s="21"/>
      <c r="W15" s="21">
        <v>35</v>
      </c>
      <c r="X15" s="21">
        <v>5271</v>
      </c>
      <c r="Y15" s="24">
        <v>45342</v>
      </c>
      <c r="Z15" s="21" t="s">
        <v>509</v>
      </c>
      <c r="AA15" s="21" t="s">
        <v>493</v>
      </c>
      <c r="AB15" s="21">
        <v>8.9</v>
      </c>
      <c r="AC15" s="21" t="s">
        <v>498</v>
      </c>
      <c r="AD15" s="21">
        <v>57</v>
      </c>
    </row>
    <row r="16" spans="1:30" ht="15" thickBot="1" x14ac:dyDescent="0.25">
      <c r="A16" s="21">
        <v>11</v>
      </c>
      <c r="B16" s="22">
        <v>3.2137588652482271E-2</v>
      </c>
      <c r="C16" s="22">
        <v>2.86E-2</v>
      </c>
      <c r="D16" s="22">
        <v>6.0699999999999997E-2</v>
      </c>
      <c r="F16" s="21" t="s">
        <v>485</v>
      </c>
      <c r="G16" s="23">
        <v>56956</v>
      </c>
      <c r="H16" s="21"/>
      <c r="W16" s="21">
        <v>40</v>
      </c>
      <c r="X16" s="21">
        <v>5253</v>
      </c>
      <c r="Y16" s="24">
        <v>45386</v>
      </c>
      <c r="Z16" s="21" t="s">
        <v>509</v>
      </c>
      <c r="AA16" s="21" t="s">
        <v>495</v>
      </c>
      <c r="AB16" s="21">
        <v>8.9</v>
      </c>
      <c r="AC16" s="21" t="s">
        <v>498</v>
      </c>
      <c r="AD16" s="21">
        <v>57</v>
      </c>
    </row>
    <row r="17" spans="1:30" ht="15" thickBot="1" x14ac:dyDescent="0.25">
      <c r="A17" s="21">
        <v>12</v>
      </c>
      <c r="B17" s="22">
        <v>3.4306382978723404E-2</v>
      </c>
      <c r="C17" s="22">
        <v>3.2453900709219857E-2</v>
      </c>
      <c r="D17" s="22">
        <v>6.6799999999999998E-2</v>
      </c>
      <c r="W17" s="21">
        <v>45</v>
      </c>
      <c r="X17" s="21">
        <v>5231</v>
      </c>
      <c r="Y17" s="24">
        <v>45358</v>
      </c>
      <c r="Z17" s="21" t="s">
        <v>508</v>
      </c>
      <c r="AA17" s="21" t="s">
        <v>495</v>
      </c>
      <c r="AB17" s="21">
        <v>8.9</v>
      </c>
      <c r="AC17" s="21" t="s">
        <v>498</v>
      </c>
      <c r="AD17" s="21">
        <v>56</v>
      </c>
    </row>
    <row r="18" spans="1:30" ht="15" thickBot="1" x14ac:dyDescent="0.25">
      <c r="A18" s="21">
        <v>13</v>
      </c>
      <c r="B18" s="22">
        <v>3.1447517730496449E-2</v>
      </c>
      <c r="C18" s="22">
        <v>3.2758156028368797E-2</v>
      </c>
      <c r="D18" s="22">
        <v>6.4199999999999993E-2</v>
      </c>
      <c r="W18" s="21">
        <v>50</v>
      </c>
      <c r="X18" s="21">
        <v>5219</v>
      </c>
      <c r="Y18" s="24">
        <v>45322</v>
      </c>
      <c r="Z18" s="21" t="s">
        <v>508</v>
      </c>
      <c r="AA18" s="21" t="s">
        <v>494</v>
      </c>
      <c r="AB18" s="21">
        <v>8.8000000000000007</v>
      </c>
      <c r="AC18" s="21" t="s">
        <v>498</v>
      </c>
      <c r="AD18" s="21">
        <v>58</v>
      </c>
    </row>
    <row r="19" spans="1:30" ht="17.25" customHeight="1" thickBot="1" x14ac:dyDescent="0.25">
      <c r="A19" s="21">
        <v>14</v>
      </c>
      <c r="B19" s="22">
        <v>3.2334751773049647E-2</v>
      </c>
      <c r="C19" s="22">
        <v>3.306241134751773E-2</v>
      </c>
      <c r="D19" s="22">
        <v>6.54E-2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5144</v>
      </c>
      <c r="Y19" s="24">
        <v>45355</v>
      </c>
      <c r="Z19" s="21" t="s">
        <v>509</v>
      </c>
      <c r="AA19" s="21" t="s">
        <v>492</v>
      </c>
      <c r="AB19" s="21">
        <v>8.6999999999999993</v>
      </c>
      <c r="AC19" s="21" t="s">
        <v>498</v>
      </c>
      <c r="AD19" s="21">
        <v>57</v>
      </c>
    </row>
    <row r="20" spans="1:30" ht="17.25" customHeight="1" thickBot="1" x14ac:dyDescent="0.25">
      <c r="A20" s="21">
        <v>15</v>
      </c>
      <c r="B20" s="22">
        <v>3.5982269503546098E-2</v>
      </c>
      <c r="C20" s="22">
        <v>3.2555319148936168E-2</v>
      </c>
      <c r="D20" s="22">
        <v>6.8500000000000005E-2</v>
      </c>
      <c r="F20" s="21" t="s">
        <v>488</v>
      </c>
      <c r="G20" s="23">
        <v>39652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5054</v>
      </c>
      <c r="Y20" s="24">
        <v>45391</v>
      </c>
      <c r="Z20" s="21" t="s">
        <v>508</v>
      </c>
      <c r="AA20" s="21" t="s">
        <v>493</v>
      </c>
      <c r="AB20" s="21">
        <v>8.6</v>
      </c>
      <c r="AC20" s="21" t="s">
        <v>498</v>
      </c>
      <c r="AD20" s="21">
        <v>57</v>
      </c>
    </row>
    <row r="21" spans="1:30" ht="17.25" customHeight="1" thickBot="1" x14ac:dyDescent="0.25">
      <c r="A21" s="21">
        <v>16</v>
      </c>
      <c r="B21" s="22">
        <v>3.9728368794326244E-2</v>
      </c>
      <c r="C21" s="22">
        <v>3.3113120567375885E-2</v>
      </c>
      <c r="D21" s="22">
        <v>7.2900000000000006E-2</v>
      </c>
      <c r="F21" s="21" t="s">
        <v>492</v>
      </c>
      <c r="G21" s="23">
        <v>60891</v>
      </c>
      <c r="H21" s="21">
        <v>1.04</v>
      </c>
      <c r="J21" s="12">
        <v>5</v>
      </c>
      <c r="K21" s="12">
        <f>X6</f>
        <v>5542</v>
      </c>
      <c r="L21" s="18"/>
      <c r="M21" s="12"/>
      <c r="N21" s="20">
        <f>K21/$F$2</f>
        <v>9.3932203389830507E-2</v>
      </c>
      <c r="W21" s="21">
        <v>125</v>
      </c>
      <c r="X21" s="21">
        <v>4991</v>
      </c>
      <c r="Y21" s="24">
        <v>45371</v>
      </c>
      <c r="Z21" s="21" t="s">
        <v>510</v>
      </c>
      <c r="AA21" s="21" t="s">
        <v>494</v>
      </c>
      <c r="AB21" s="21">
        <v>8.5</v>
      </c>
      <c r="AC21" s="21" t="s">
        <v>498</v>
      </c>
      <c r="AD21" s="21">
        <v>53</v>
      </c>
    </row>
    <row r="22" spans="1:30" ht="17.25" customHeight="1" thickBot="1" x14ac:dyDescent="0.25">
      <c r="A22" s="21">
        <v>17</v>
      </c>
      <c r="B22" s="22">
        <v>4.1157801418439721E-2</v>
      </c>
      <c r="C22" s="22">
        <v>3.3214539007092203E-2</v>
      </c>
      <c r="D22" s="22">
        <v>7.4399999999999994E-2</v>
      </c>
      <c r="F22" s="21" t="s">
        <v>493</v>
      </c>
      <c r="G22" s="23">
        <v>64891</v>
      </c>
      <c r="H22" s="21">
        <v>1.1000000000000001</v>
      </c>
      <c r="J22" s="12">
        <v>10</v>
      </c>
      <c r="K22" s="12">
        <f>X11</f>
        <v>5457</v>
      </c>
      <c r="L22" s="18"/>
      <c r="M22" s="12"/>
      <c r="N22" s="20">
        <f t="shared" ref="N22:N28" si="0">K22/$F$2</f>
        <v>9.2491525423728807E-2</v>
      </c>
      <c r="W22" s="21">
        <v>150</v>
      </c>
      <c r="X22" s="21">
        <v>4944</v>
      </c>
      <c r="Y22" s="24">
        <v>45496</v>
      </c>
      <c r="Z22" s="21" t="s">
        <v>508</v>
      </c>
      <c r="AA22" s="21" t="s">
        <v>493</v>
      </c>
      <c r="AB22" s="21">
        <v>8.4</v>
      </c>
      <c r="AC22" s="21" t="s">
        <v>498</v>
      </c>
      <c r="AD22" s="21">
        <v>56</v>
      </c>
    </row>
    <row r="23" spans="1:30" ht="17.25" customHeight="1" thickBot="1" x14ac:dyDescent="0.25">
      <c r="A23" s="21">
        <v>18</v>
      </c>
      <c r="B23" s="22">
        <v>3.0806737588652482E-2</v>
      </c>
      <c r="C23" s="22">
        <v>2.7991489361702128E-2</v>
      </c>
      <c r="D23" s="22">
        <v>5.8799999999999998E-2</v>
      </c>
      <c r="F23" s="21" t="s">
        <v>494</v>
      </c>
      <c r="G23" s="23">
        <v>65082</v>
      </c>
      <c r="H23" s="21">
        <v>1.1100000000000001</v>
      </c>
      <c r="J23" s="12">
        <v>20</v>
      </c>
      <c r="K23" s="12">
        <f>X12</f>
        <v>5384</v>
      </c>
      <c r="L23" s="18"/>
      <c r="M23" s="12"/>
      <c r="N23" s="20">
        <f t="shared" si="0"/>
        <v>9.1254237288135587E-2</v>
      </c>
      <c r="W23" s="21">
        <v>175</v>
      </c>
      <c r="X23" s="21">
        <v>4896</v>
      </c>
      <c r="Y23" s="24">
        <v>45341</v>
      </c>
      <c r="Z23" s="21" t="s">
        <v>510</v>
      </c>
      <c r="AA23" s="21" t="s">
        <v>492</v>
      </c>
      <c r="AB23" s="21">
        <v>8.3000000000000007</v>
      </c>
      <c r="AC23" s="21" t="s">
        <v>498</v>
      </c>
      <c r="AD23" s="21">
        <v>53</v>
      </c>
    </row>
    <row r="24" spans="1:30" ht="17.25" customHeight="1" thickBot="1" x14ac:dyDescent="0.25">
      <c r="A24" s="21">
        <v>19</v>
      </c>
      <c r="B24" s="22">
        <v>2.1885106382978727E-2</v>
      </c>
      <c r="C24" s="22">
        <v>2.3275531914893618E-2</v>
      </c>
      <c r="D24" s="22">
        <v>4.5199999999999997E-2</v>
      </c>
      <c r="F24" s="21" t="s">
        <v>495</v>
      </c>
      <c r="G24" s="23">
        <v>65052</v>
      </c>
      <c r="H24" s="21">
        <v>1.1100000000000001</v>
      </c>
      <c r="J24" s="12">
        <v>30</v>
      </c>
      <c r="K24" s="12">
        <f>X14</f>
        <v>5299</v>
      </c>
      <c r="L24" s="18"/>
      <c r="M24" s="12"/>
      <c r="N24" s="20">
        <f t="shared" si="0"/>
        <v>8.9813559322033901E-2</v>
      </c>
      <c r="W24" s="21">
        <v>200</v>
      </c>
      <c r="X24" s="21">
        <v>4861</v>
      </c>
      <c r="Y24" s="24">
        <v>45484</v>
      </c>
      <c r="Z24" s="21" t="s">
        <v>508</v>
      </c>
      <c r="AA24" s="21" t="s">
        <v>495</v>
      </c>
      <c r="AB24" s="21">
        <v>8.1999999999999993</v>
      </c>
      <c r="AC24" s="21" t="s">
        <v>498</v>
      </c>
      <c r="AD24" s="21">
        <v>55</v>
      </c>
    </row>
    <row r="25" spans="1:30" ht="17.25" customHeight="1" thickBot="1" x14ac:dyDescent="0.25">
      <c r="A25" s="21">
        <v>20</v>
      </c>
      <c r="B25" s="22">
        <v>1.6906737588652482E-2</v>
      </c>
      <c r="C25" s="22">
        <v>1.987801418439716E-2</v>
      </c>
      <c r="D25" s="22">
        <v>3.6799999999999999E-2</v>
      </c>
      <c r="F25" s="21" t="s">
        <v>496</v>
      </c>
      <c r="G25" s="23">
        <v>66390</v>
      </c>
      <c r="H25" s="21">
        <v>1.1299999999999999</v>
      </c>
      <c r="J25" s="12">
        <v>50</v>
      </c>
      <c r="K25" s="12">
        <f>X18</f>
        <v>5219</v>
      </c>
      <c r="L25" s="18"/>
      <c r="M25" s="12"/>
      <c r="N25" s="20">
        <f t="shared" si="0"/>
        <v>8.8457627118644064E-2</v>
      </c>
    </row>
    <row r="26" spans="1:30" ht="17.25" customHeight="1" thickBot="1" x14ac:dyDescent="0.25">
      <c r="A26" s="21">
        <v>21</v>
      </c>
      <c r="B26" s="22">
        <v>1.1632624113475178E-2</v>
      </c>
      <c r="C26" s="22">
        <v>1.5009929078014185E-2</v>
      </c>
      <c r="D26" s="22">
        <v>2.6700000000000002E-2</v>
      </c>
      <c r="F26" s="21" t="s">
        <v>497</v>
      </c>
      <c r="G26" s="23">
        <v>49775</v>
      </c>
      <c r="H26" s="21">
        <v>0.85</v>
      </c>
      <c r="J26" s="12">
        <v>100</v>
      </c>
      <c r="K26" s="12">
        <f>X20</f>
        <v>5054</v>
      </c>
      <c r="L26" s="18"/>
      <c r="M26" s="12"/>
      <c r="N26" s="20">
        <f t="shared" si="0"/>
        <v>8.5661016949152541E-2</v>
      </c>
    </row>
    <row r="27" spans="1:30" ht="17.25" customHeight="1" thickBot="1" x14ac:dyDescent="0.25">
      <c r="A27" s="21">
        <v>22</v>
      </c>
      <c r="B27" s="22">
        <v>8.3301418439716297E-3</v>
      </c>
      <c r="C27" s="22">
        <v>1.0902482269503546E-2</v>
      </c>
      <c r="D27" s="22">
        <v>1.9199999999999998E-2</v>
      </c>
      <c r="J27" s="12">
        <v>150</v>
      </c>
      <c r="K27" s="12">
        <f>X22</f>
        <v>4944</v>
      </c>
      <c r="L27" s="18"/>
      <c r="M27" s="12"/>
      <c r="N27" s="20">
        <f t="shared" si="0"/>
        <v>8.3796610169491526E-2</v>
      </c>
    </row>
    <row r="28" spans="1:30" ht="17.25" customHeight="1" thickBot="1" x14ac:dyDescent="0.25">
      <c r="A28" s="21">
        <v>23</v>
      </c>
      <c r="B28" s="22">
        <v>5.3726950354609929E-3</v>
      </c>
      <c r="C28" s="22">
        <v>7.4542553191489355E-3</v>
      </c>
      <c r="D28" s="22">
        <v>1.29E-2</v>
      </c>
      <c r="J28" s="12">
        <v>200</v>
      </c>
      <c r="K28" s="12">
        <f>X24</f>
        <v>4861</v>
      </c>
      <c r="L28" s="18"/>
      <c r="M28" s="12"/>
      <c r="N28" s="20">
        <f t="shared" si="0"/>
        <v>8.2389830508474579E-2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5614-9D11-4C78-845E-0429F1C25F58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726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15400</v>
      </c>
      <c r="H2" s="7" t="s">
        <v>462</v>
      </c>
      <c r="W2" s="21">
        <v>1</v>
      </c>
      <c r="X2" s="21">
        <v>2019</v>
      </c>
      <c r="Y2" s="24">
        <v>45400</v>
      </c>
      <c r="Z2" s="21" t="s">
        <v>510</v>
      </c>
      <c r="AA2" s="21" t="s">
        <v>495</v>
      </c>
      <c r="AB2" s="21">
        <v>13.1</v>
      </c>
      <c r="AC2" s="21" t="s">
        <v>465</v>
      </c>
      <c r="AD2" s="21">
        <v>59</v>
      </c>
    </row>
    <row r="3" spans="1:30" ht="15" thickBot="1" x14ac:dyDescent="0.25">
      <c r="W3" s="21">
        <v>2</v>
      </c>
      <c r="X3" s="21">
        <v>1771</v>
      </c>
      <c r="Y3" s="24">
        <v>45328</v>
      </c>
      <c r="Z3" s="21" t="s">
        <v>509</v>
      </c>
      <c r="AA3" s="21" t="s">
        <v>493</v>
      </c>
      <c r="AB3" s="21">
        <v>11.5</v>
      </c>
      <c r="AC3" s="21" t="s">
        <v>465</v>
      </c>
      <c r="AD3" s="21">
        <v>61</v>
      </c>
    </row>
    <row r="4" spans="1:30" ht="23.25" thickBot="1" x14ac:dyDescent="0.25">
      <c r="A4" s="8" t="s">
        <v>463</v>
      </c>
      <c r="B4" s="9" t="s">
        <v>465</v>
      </c>
      <c r="C4" s="35" t="s">
        <v>464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1738</v>
      </c>
      <c r="Y4" s="24">
        <v>45357</v>
      </c>
      <c r="Z4" s="21" t="s">
        <v>509</v>
      </c>
      <c r="AA4" s="21" t="s">
        <v>494</v>
      </c>
      <c r="AB4" s="21">
        <v>11.3</v>
      </c>
      <c r="AC4" s="21" t="s">
        <v>465</v>
      </c>
      <c r="AD4" s="21">
        <v>60</v>
      </c>
    </row>
    <row r="5" spans="1:30" ht="18.75" customHeight="1" thickBot="1" x14ac:dyDescent="0.25">
      <c r="A5" s="21">
        <v>0</v>
      </c>
      <c r="B5" s="22">
        <v>1.8233766233766234E-3</v>
      </c>
      <c r="C5" s="22">
        <v>2.2207792207792204E-3</v>
      </c>
      <c r="D5" s="22">
        <v>4.1000000000000003E-3</v>
      </c>
      <c r="F5" s="21" t="s">
        <v>471</v>
      </c>
      <c r="G5" s="23">
        <v>16755</v>
      </c>
      <c r="H5" s="21">
        <v>1.0900000000000001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1735</v>
      </c>
      <c r="Y5" s="24">
        <v>45322</v>
      </c>
      <c r="Z5" s="21" t="s">
        <v>511</v>
      </c>
      <c r="AA5" s="21" t="s">
        <v>494</v>
      </c>
      <c r="AB5" s="21">
        <v>11.3</v>
      </c>
      <c r="AC5" s="21" t="s">
        <v>464</v>
      </c>
      <c r="AD5" s="21">
        <v>52</v>
      </c>
    </row>
    <row r="6" spans="1:30" ht="17.25" customHeight="1" thickBot="1" x14ac:dyDescent="0.25">
      <c r="A6" s="21">
        <v>1</v>
      </c>
      <c r="B6" s="22">
        <v>1.1142857142857144E-3</v>
      </c>
      <c r="C6" s="22">
        <v>1.4311688311688311E-3</v>
      </c>
      <c r="D6" s="22">
        <v>2.5000000000000001E-3</v>
      </c>
      <c r="F6" s="21" t="s">
        <v>473</v>
      </c>
      <c r="G6" s="23">
        <v>17868</v>
      </c>
      <c r="H6" s="21">
        <v>1.1599999999999999</v>
      </c>
      <c r="J6" s="13" t="s">
        <v>474</v>
      </c>
      <c r="K6" s="14">
        <f>LARGE((K8,K9),1)</f>
        <v>0.65392354124748486</v>
      </c>
      <c r="N6" s="14" t="s">
        <v>465</v>
      </c>
      <c r="W6" s="21">
        <v>5</v>
      </c>
      <c r="X6" s="21">
        <v>1731</v>
      </c>
      <c r="Y6" s="24">
        <v>45400</v>
      </c>
      <c r="Z6" s="21" t="s">
        <v>509</v>
      </c>
      <c r="AA6" s="21" t="s">
        <v>495</v>
      </c>
      <c r="AB6" s="21">
        <v>11.2</v>
      </c>
      <c r="AC6" s="21" t="s">
        <v>465</v>
      </c>
      <c r="AD6" s="21">
        <v>50</v>
      </c>
    </row>
    <row r="7" spans="1:30" ht="17.25" customHeight="1" thickBot="1" x14ac:dyDescent="0.25">
      <c r="A7" s="21">
        <v>2</v>
      </c>
      <c r="B7" s="22">
        <v>9.1168831168831168E-4</v>
      </c>
      <c r="C7" s="22">
        <v>1.1350649350649351E-3</v>
      </c>
      <c r="D7" s="22">
        <v>2E-3</v>
      </c>
      <c r="F7" s="21" t="s">
        <v>475</v>
      </c>
      <c r="G7" s="23">
        <v>17371</v>
      </c>
      <c r="H7" s="21">
        <v>1.1299999999999999</v>
      </c>
      <c r="J7" s="15" t="s">
        <v>476</v>
      </c>
      <c r="K7" s="14">
        <f>LARGE((K10,K11),1)</f>
        <v>0.55961117861482379</v>
      </c>
      <c r="N7" s="14" t="str">
        <f>IF(B22&gt;C22,B4,C4)</f>
        <v>NB</v>
      </c>
      <c r="W7" s="21">
        <v>6</v>
      </c>
      <c r="X7" s="21">
        <v>1690</v>
      </c>
      <c r="Y7" s="24">
        <v>45324</v>
      </c>
      <c r="Z7" s="21" t="s">
        <v>509</v>
      </c>
      <c r="AA7" s="21" t="s">
        <v>496</v>
      </c>
      <c r="AB7" s="21">
        <v>11</v>
      </c>
      <c r="AC7" s="21" t="s">
        <v>465</v>
      </c>
      <c r="AD7" s="21">
        <v>60</v>
      </c>
    </row>
    <row r="8" spans="1:30" ht="17.25" customHeight="1" thickBot="1" x14ac:dyDescent="0.3">
      <c r="A8" s="21">
        <v>3</v>
      </c>
      <c r="B8" s="22">
        <v>1.0129870129870129E-3</v>
      </c>
      <c r="C8" s="22">
        <v>7.4025974025974028E-4</v>
      </c>
      <c r="D8" s="22">
        <v>1.6999999999999999E-3</v>
      </c>
      <c r="F8" s="21" t="s">
        <v>477</v>
      </c>
      <c r="G8" s="23">
        <v>16815</v>
      </c>
      <c r="H8" s="21">
        <v>1.0900000000000001</v>
      </c>
      <c r="J8" s="149"/>
      <c r="K8" s="16">
        <f>LARGE(B11:C11,1)/(B11+C11)</f>
        <v>0.65392354124748486</v>
      </c>
      <c r="W8" s="21">
        <v>7</v>
      </c>
      <c r="X8" s="21">
        <v>1684</v>
      </c>
      <c r="Y8" s="24">
        <v>45336</v>
      </c>
      <c r="Z8" s="21" t="s">
        <v>509</v>
      </c>
      <c r="AA8" s="21" t="s">
        <v>494</v>
      </c>
      <c r="AB8" s="21">
        <v>10.9</v>
      </c>
      <c r="AC8" s="21" t="s">
        <v>465</v>
      </c>
      <c r="AD8" s="21">
        <v>59</v>
      </c>
    </row>
    <row r="9" spans="1:30" ht="17.25" customHeight="1" thickBot="1" x14ac:dyDescent="0.3">
      <c r="A9" s="21">
        <v>4</v>
      </c>
      <c r="B9" s="22">
        <v>2.5324675324675324E-3</v>
      </c>
      <c r="C9" s="22">
        <v>1.2337662337662339E-3</v>
      </c>
      <c r="D9" s="22">
        <v>3.8E-3</v>
      </c>
      <c r="F9" s="21" t="s">
        <v>478</v>
      </c>
      <c r="G9" s="23">
        <v>15373</v>
      </c>
      <c r="H9" s="21">
        <v>1</v>
      </c>
      <c r="J9" s="149"/>
      <c r="K9" s="16">
        <f>LARGE(B12:C12,1)/(B12+C12)</f>
        <v>0.54646206308610401</v>
      </c>
      <c r="W9" s="21">
        <v>8</v>
      </c>
      <c r="X9" s="21">
        <v>1680</v>
      </c>
      <c r="Y9" s="24">
        <v>45317</v>
      </c>
      <c r="Z9" s="21" t="s">
        <v>509</v>
      </c>
      <c r="AA9" s="21" t="s">
        <v>496</v>
      </c>
      <c r="AB9" s="21">
        <v>10.9</v>
      </c>
      <c r="AC9" s="21" t="s">
        <v>465</v>
      </c>
      <c r="AD9" s="21">
        <v>57</v>
      </c>
    </row>
    <row r="10" spans="1:30" ht="17.25" customHeight="1" thickBot="1" x14ac:dyDescent="0.3">
      <c r="A10" s="21">
        <v>5</v>
      </c>
      <c r="B10" s="22">
        <v>8.3064935064935067E-3</v>
      </c>
      <c r="C10" s="22">
        <v>3.3064935064935066E-3</v>
      </c>
      <c r="D10" s="22">
        <v>1.1599999999999999E-2</v>
      </c>
      <c r="F10" s="21" t="s">
        <v>479</v>
      </c>
      <c r="G10" s="23">
        <v>13374</v>
      </c>
      <c r="H10" s="21">
        <v>0.87</v>
      </c>
      <c r="J10" s="149"/>
      <c r="K10" s="16">
        <f>LARGE(B20:C20,1)/(B20+C20)</f>
        <v>0.53200000000000003</v>
      </c>
      <c r="W10" s="21">
        <v>9</v>
      </c>
      <c r="X10" s="21">
        <v>1669</v>
      </c>
      <c r="Y10" s="24">
        <v>45336</v>
      </c>
      <c r="Z10" s="21" t="s">
        <v>510</v>
      </c>
      <c r="AA10" s="21" t="s">
        <v>494</v>
      </c>
      <c r="AB10" s="21">
        <v>10.8</v>
      </c>
      <c r="AC10" s="21" t="s">
        <v>465</v>
      </c>
      <c r="AD10" s="21">
        <v>55</v>
      </c>
    </row>
    <row r="11" spans="1:30" ht="17.25" customHeight="1" thickBot="1" x14ac:dyDescent="0.3">
      <c r="A11" s="21">
        <v>6</v>
      </c>
      <c r="B11" s="36">
        <v>2.4058441558441557E-2</v>
      </c>
      <c r="C11" s="36">
        <v>1.2732467532467533E-2</v>
      </c>
      <c r="D11" s="22">
        <v>3.6799999999999999E-2</v>
      </c>
      <c r="F11" s="21" t="s">
        <v>480</v>
      </c>
      <c r="G11" s="23">
        <v>13215</v>
      </c>
      <c r="H11" s="21">
        <v>0.86</v>
      </c>
      <c r="J11" s="149"/>
      <c r="K11" s="16">
        <f>LARGE(B21:C21,1)/(B21+C21)</f>
        <v>0.55961117861482379</v>
      </c>
      <c r="W11" s="21">
        <v>10</v>
      </c>
      <c r="X11" s="21">
        <v>1669</v>
      </c>
      <c r="Y11" s="24">
        <v>45343</v>
      </c>
      <c r="Z11" s="21" t="s">
        <v>509</v>
      </c>
      <c r="AA11" s="21" t="s">
        <v>494</v>
      </c>
      <c r="AB11" s="21">
        <v>10.8</v>
      </c>
      <c r="AC11" s="21" t="s">
        <v>465</v>
      </c>
      <c r="AD11" s="21">
        <v>56</v>
      </c>
    </row>
    <row r="12" spans="1:30" ht="17.25" customHeight="1" thickBot="1" x14ac:dyDescent="0.25">
      <c r="A12" s="21">
        <v>7</v>
      </c>
      <c r="B12" s="36">
        <v>3.2466233766233768E-2</v>
      </c>
      <c r="C12" s="36">
        <v>2.6945454545454547E-2</v>
      </c>
      <c r="D12" s="22">
        <v>5.9499999999999997E-2</v>
      </c>
      <c r="F12" s="21" t="s">
        <v>481</v>
      </c>
      <c r="G12" s="23">
        <v>14077</v>
      </c>
      <c r="H12" s="21">
        <v>0.91</v>
      </c>
      <c r="W12" s="21">
        <v>20</v>
      </c>
      <c r="X12" s="21">
        <v>1645</v>
      </c>
      <c r="Y12" s="24">
        <v>45321</v>
      </c>
      <c r="Z12" s="21" t="s">
        <v>509</v>
      </c>
      <c r="AA12" s="21" t="s">
        <v>493</v>
      </c>
      <c r="AB12" s="21">
        <v>10.7</v>
      </c>
      <c r="AC12" s="21" t="s">
        <v>465</v>
      </c>
      <c r="AD12" s="21">
        <v>59</v>
      </c>
    </row>
    <row r="13" spans="1:30" ht="15.75" customHeight="1" thickBot="1" x14ac:dyDescent="0.25">
      <c r="A13" s="21">
        <v>8</v>
      </c>
      <c r="B13" s="36">
        <v>3.7075324675324678E-2</v>
      </c>
      <c r="C13" s="36">
        <v>2.5514285714285715E-2</v>
      </c>
      <c r="D13" s="22">
        <v>6.2600000000000003E-2</v>
      </c>
      <c r="F13" s="21" t="s">
        <v>482</v>
      </c>
      <c r="G13" s="23">
        <v>13968</v>
      </c>
      <c r="H13" s="21">
        <v>0.91</v>
      </c>
      <c r="W13" s="21">
        <v>25</v>
      </c>
      <c r="X13" s="21">
        <v>1639</v>
      </c>
      <c r="Y13" s="24">
        <v>45352</v>
      </c>
      <c r="Z13" s="21" t="s">
        <v>509</v>
      </c>
      <c r="AA13" s="21" t="s">
        <v>496</v>
      </c>
      <c r="AB13" s="21">
        <v>10.6</v>
      </c>
      <c r="AC13" s="21" t="s">
        <v>465</v>
      </c>
      <c r="AD13" s="21">
        <v>58</v>
      </c>
    </row>
    <row r="14" spans="1:30" ht="15.75" customHeight="1" thickBot="1" x14ac:dyDescent="0.25">
      <c r="A14" s="21">
        <v>9</v>
      </c>
      <c r="B14" s="36">
        <v>3.3580519480519481E-2</v>
      </c>
      <c r="C14" s="36">
        <v>2.5958441558441559E-2</v>
      </c>
      <c r="D14" s="22">
        <v>5.9499999999999997E-2</v>
      </c>
      <c r="F14" s="21" t="s">
        <v>483</v>
      </c>
      <c r="G14" s="23">
        <v>14544</v>
      </c>
      <c r="H14" s="21">
        <v>0.94</v>
      </c>
      <c r="W14" s="21">
        <v>30</v>
      </c>
      <c r="X14" s="21">
        <v>1635</v>
      </c>
      <c r="Y14" s="24">
        <v>45580</v>
      </c>
      <c r="Z14" s="21" t="s">
        <v>509</v>
      </c>
      <c r="AA14" s="21" t="s">
        <v>493</v>
      </c>
      <c r="AB14" s="21">
        <v>10.6</v>
      </c>
      <c r="AC14" s="21" t="s">
        <v>465</v>
      </c>
      <c r="AD14" s="21">
        <v>54</v>
      </c>
    </row>
    <row r="15" spans="1:30" ht="15.75" customHeight="1" thickBot="1" x14ac:dyDescent="0.25">
      <c r="A15" s="21">
        <v>10</v>
      </c>
      <c r="B15" s="36">
        <v>3.434025974025974E-2</v>
      </c>
      <c r="C15" s="36">
        <v>2.8425974025974025E-2</v>
      </c>
      <c r="D15" s="22">
        <v>6.2700000000000006E-2</v>
      </c>
      <c r="F15" s="21" t="s">
        <v>484</v>
      </c>
      <c r="G15" s="23">
        <v>15744</v>
      </c>
      <c r="H15" s="21">
        <v>1.02</v>
      </c>
      <c r="W15" s="21">
        <v>35</v>
      </c>
      <c r="X15" s="21">
        <v>1626</v>
      </c>
      <c r="Y15" s="24">
        <v>45334</v>
      </c>
      <c r="Z15" s="21" t="s">
        <v>509</v>
      </c>
      <c r="AA15" s="21" t="s">
        <v>492</v>
      </c>
      <c r="AB15" s="21">
        <v>10.6</v>
      </c>
      <c r="AC15" s="21" t="s">
        <v>465</v>
      </c>
      <c r="AD15" s="21">
        <v>61</v>
      </c>
    </row>
    <row r="16" spans="1:30" ht="15.75" customHeight="1" thickBot="1" x14ac:dyDescent="0.25">
      <c r="A16" s="21">
        <v>11</v>
      </c>
      <c r="B16" s="36">
        <v>3.6568831168831167E-2</v>
      </c>
      <c r="C16" s="36">
        <v>3.2028571428571427E-2</v>
      </c>
      <c r="D16" s="22">
        <v>6.8599999999999994E-2</v>
      </c>
      <c r="F16" s="21" t="s">
        <v>485</v>
      </c>
      <c r="G16" s="23">
        <v>15580</v>
      </c>
      <c r="H16" s="21">
        <v>1.01</v>
      </c>
      <c r="W16" s="21">
        <v>40</v>
      </c>
      <c r="X16" s="21">
        <v>1620</v>
      </c>
      <c r="Y16" s="24">
        <v>45363</v>
      </c>
      <c r="Z16" s="21" t="s">
        <v>509</v>
      </c>
      <c r="AA16" s="21" t="s">
        <v>493</v>
      </c>
      <c r="AB16" s="21">
        <v>10.5</v>
      </c>
      <c r="AC16" s="21" t="s">
        <v>465</v>
      </c>
      <c r="AD16" s="21">
        <v>61</v>
      </c>
    </row>
    <row r="17" spans="1:30" ht="15.75" customHeight="1" thickBot="1" x14ac:dyDescent="0.25">
      <c r="A17" s="21">
        <v>12</v>
      </c>
      <c r="B17" s="36">
        <v>3.7936363636363629E-2</v>
      </c>
      <c r="C17" s="36">
        <v>3.4545454545454546E-2</v>
      </c>
      <c r="D17" s="22">
        <v>7.2499999999999995E-2</v>
      </c>
      <c r="W17" s="21">
        <v>45</v>
      </c>
      <c r="X17" s="21">
        <v>1611</v>
      </c>
      <c r="Y17" s="24">
        <v>45345</v>
      </c>
      <c r="Z17" s="21" t="s">
        <v>509</v>
      </c>
      <c r="AA17" s="21" t="s">
        <v>496</v>
      </c>
      <c r="AB17" s="21">
        <v>10.5</v>
      </c>
      <c r="AC17" s="21" t="s">
        <v>465</v>
      </c>
      <c r="AD17" s="21">
        <v>55</v>
      </c>
    </row>
    <row r="18" spans="1:30" ht="15.75" customHeight="1" thickBot="1" x14ac:dyDescent="0.25">
      <c r="A18" s="21">
        <v>13</v>
      </c>
      <c r="B18" s="36">
        <v>3.5454545454545454E-2</v>
      </c>
      <c r="C18" s="36">
        <v>3.4101298701298702E-2</v>
      </c>
      <c r="D18" s="22">
        <v>6.9500000000000006E-2</v>
      </c>
      <c r="W18" s="21">
        <v>50</v>
      </c>
      <c r="X18" s="21">
        <v>1606</v>
      </c>
      <c r="Y18" s="24">
        <v>45303</v>
      </c>
      <c r="Z18" s="21" t="s">
        <v>510</v>
      </c>
      <c r="AA18" s="21" t="s">
        <v>496</v>
      </c>
      <c r="AB18" s="21">
        <v>10.4</v>
      </c>
      <c r="AC18" s="21" t="s">
        <v>465</v>
      </c>
      <c r="AD18" s="21">
        <v>57</v>
      </c>
    </row>
    <row r="19" spans="1:30" ht="17.25" customHeight="1" thickBot="1" x14ac:dyDescent="0.25">
      <c r="A19" s="21">
        <v>14</v>
      </c>
      <c r="B19" s="36">
        <v>3.439090909090909E-2</v>
      </c>
      <c r="C19" s="36">
        <v>3.721038961038961E-2</v>
      </c>
      <c r="D19" s="22">
        <v>7.1499999999999994E-2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1578</v>
      </c>
      <c r="Y19" s="24">
        <v>45350</v>
      </c>
      <c r="Z19" s="21" t="s">
        <v>511</v>
      </c>
      <c r="AA19" s="21" t="s">
        <v>494</v>
      </c>
      <c r="AB19" s="21">
        <v>10.199999999999999</v>
      </c>
      <c r="AC19" s="21" t="s">
        <v>464</v>
      </c>
      <c r="AD19" s="21">
        <v>50</v>
      </c>
    </row>
    <row r="20" spans="1:30" ht="17.25" customHeight="1" thickBot="1" x14ac:dyDescent="0.25">
      <c r="A20" s="21">
        <v>15</v>
      </c>
      <c r="B20" s="36">
        <v>3.6467532467532461E-2</v>
      </c>
      <c r="C20" s="36">
        <v>4.1454545454545459E-2</v>
      </c>
      <c r="D20" s="22">
        <v>7.8E-2</v>
      </c>
      <c r="F20" s="21" t="s">
        <v>488</v>
      </c>
      <c r="G20" s="23">
        <v>10443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1564</v>
      </c>
      <c r="Y20" s="24">
        <v>45307</v>
      </c>
      <c r="Z20" s="21" t="s">
        <v>510</v>
      </c>
      <c r="AA20" s="21" t="s">
        <v>493</v>
      </c>
      <c r="AB20" s="21">
        <v>10.199999999999999</v>
      </c>
      <c r="AC20" s="21" t="s">
        <v>465</v>
      </c>
      <c r="AD20" s="21">
        <v>55</v>
      </c>
    </row>
    <row r="21" spans="1:30" ht="17.25" customHeight="1" thickBot="1" x14ac:dyDescent="0.25">
      <c r="A21" s="21">
        <v>16</v>
      </c>
      <c r="B21" s="36">
        <v>3.5302597402597398E-2</v>
      </c>
      <c r="C21" s="36">
        <v>4.4859740259740252E-2</v>
      </c>
      <c r="D21" s="22">
        <v>8.0199999999999994E-2</v>
      </c>
      <c r="F21" s="21" t="s">
        <v>492</v>
      </c>
      <c r="G21" s="23">
        <v>16103</v>
      </c>
      <c r="H21" s="21">
        <v>1.05</v>
      </c>
      <c r="J21" s="12">
        <v>5</v>
      </c>
      <c r="K21" s="12">
        <f>X6</f>
        <v>1731</v>
      </c>
      <c r="L21" s="18"/>
      <c r="M21" s="12"/>
      <c r="N21" s="20">
        <f>K21/$F$2</f>
        <v>0.11240259740259741</v>
      </c>
      <c r="W21" s="21">
        <v>125</v>
      </c>
      <c r="X21" s="21">
        <v>1539</v>
      </c>
      <c r="Y21" s="24">
        <v>45331</v>
      </c>
      <c r="Z21" s="21" t="s">
        <v>508</v>
      </c>
      <c r="AA21" s="21" t="s">
        <v>496</v>
      </c>
      <c r="AB21" s="21">
        <v>10</v>
      </c>
      <c r="AC21" s="21" t="s">
        <v>465</v>
      </c>
      <c r="AD21" s="21">
        <v>57</v>
      </c>
    </row>
    <row r="22" spans="1:30" ht="17.25" customHeight="1" thickBot="1" x14ac:dyDescent="0.25">
      <c r="A22" s="21">
        <v>17</v>
      </c>
      <c r="B22" s="36">
        <v>3.2111688311688313E-2</v>
      </c>
      <c r="C22" s="36">
        <v>4.2984415584415576E-2</v>
      </c>
      <c r="D22" s="22">
        <v>7.5200000000000003E-2</v>
      </c>
      <c r="F22" s="21" t="s">
        <v>493</v>
      </c>
      <c r="G22" s="23">
        <v>17022</v>
      </c>
      <c r="H22" s="21">
        <v>1.1100000000000001</v>
      </c>
      <c r="J22" s="12">
        <v>10</v>
      </c>
      <c r="K22" s="12">
        <f>X11</f>
        <v>1669</v>
      </c>
      <c r="L22" s="18"/>
      <c r="M22" s="12"/>
      <c r="N22" s="20">
        <f t="shared" ref="N22:N28" si="0">K22/$F$2</f>
        <v>0.10837662337662338</v>
      </c>
      <c r="W22" s="21">
        <v>150</v>
      </c>
      <c r="X22" s="21">
        <v>1520</v>
      </c>
      <c r="Y22" s="24">
        <v>45618</v>
      </c>
      <c r="Z22" s="21" t="s">
        <v>510</v>
      </c>
      <c r="AA22" s="21" t="s">
        <v>496</v>
      </c>
      <c r="AB22" s="21">
        <v>9.9</v>
      </c>
      <c r="AC22" s="21" t="s">
        <v>465</v>
      </c>
      <c r="AD22" s="21">
        <v>54</v>
      </c>
    </row>
    <row r="23" spans="1:30" ht="17.25" customHeight="1" thickBot="1" x14ac:dyDescent="0.25">
      <c r="A23" s="21">
        <v>18</v>
      </c>
      <c r="B23" s="36">
        <v>2.6337662337662337E-2</v>
      </c>
      <c r="C23" s="36">
        <v>3.0005194805194806E-2</v>
      </c>
      <c r="D23" s="22">
        <v>5.6399999999999999E-2</v>
      </c>
      <c r="F23" s="21" t="s">
        <v>494</v>
      </c>
      <c r="G23" s="23">
        <v>16669</v>
      </c>
      <c r="H23" s="21">
        <v>1.08</v>
      </c>
      <c r="J23" s="12">
        <v>20</v>
      </c>
      <c r="K23" s="12">
        <f>X12</f>
        <v>1645</v>
      </c>
      <c r="L23" s="18"/>
      <c r="M23" s="12"/>
      <c r="N23" s="20">
        <f t="shared" si="0"/>
        <v>0.10681818181818181</v>
      </c>
      <c r="W23" s="21">
        <v>175</v>
      </c>
      <c r="X23" s="21">
        <v>1507</v>
      </c>
      <c r="Y23" s="24">
        <v>45639</v>
      </c>
      <c r="Z23" s="21" t="s">
        <v>510</v>
      </c>
      <c r="AA23" s="21" t="s">
        <v>496</v>
      </c>
      <c r="AB23" s="21">
        <v>9.8000000000000007</v>
      </c>
      <c r="AC23" s="21" t="s">
        <v>465</v>
      </c>
      <c r="AD23" s="21">
        <v>53</v>
      </c>
    </row>
    <row r="24" spans="1:30" ht="17.25" customHeight="1" thickBot="1" x14ac:dyDescent="0.25">
      <c r="A24" s="21">
        <v>19</v>
      </c>
      <c r="B24" s="36">
        <v>1.9449350649350647E-2</v>
      </c>
      <c r="C24" s="36">
        <v>2.2503896103896102E-2</v>
      </c>
      <c r="D24" s="22">
        <v>4.19E-2</v>
      </c>
      <c r="F24" s="21" t="s">
        <v>495</v>
      </c>
      <c r="G24" s="23">
        <v>16617</v>
      </c>
      <c r="H24" s="21">
        <v>1.08</v>
      </c>
      <c r="J24" s="12">
        <v>30</v>
      </c>
      <c r="K24" s="12">
        <f>X14</f>
        <v>1635</v>
      </c>
      <c r="L24" s="18"/>
      <c r="M24" s="12"/>
      <c r="N24" s="20">
        <f t="shared" si="0"/>
        <v>0.10616883116883116</v>
      </c>
      <c r="W24" s="21">
        <v>200</v>
      </c>
      <c r="X24" s="21">
        <v>1493</v>
      </c>
      <c r="Y24" s="24">
        <v>45373</v>
      </c>
      <c r="Z24" s="21" t="s">
        <v>510</v>
      </c>
      <c r="AA24" s="21" t="s">
        <v>496</v>
      </c>
      <c r="AB24" s="21">
        <v>9.6999999999999993</v>
      </c>
      <c r="AC24" s="21" t="s">
        <v>465</v>
      </c>
      <c r="AD24" s="21">
        <v>52</v>
      </c>
    </row>
    <row r="25" spans="1:30" ht="17.25" customHeight="1" thickBot="1" x14ac:dyDescent="0.25">
      <c r="A25" s="21">
        <v>20</v>
      </c>
      <c r="B25" s="36">
        <v>1.4181818181818183E-2</v>
      </c>
      <c r="C25" s="36">
        <v>1.7618181818181818E-2</v>
      </c>
      <c r="D25" s="22">
        <v>3.1800000000000002E-2</v>
      </c>
      <c r="F25" s="21" t="s">
        <v>496</v>
      </c>
      <c r="G25" s="23">
        <v>17470</v>
      </c>
      <c r="H25" s="21">
        <v>1.1299999999999999</v>
      </c>
      <c r="J25" s="12">
        <v>50</v>
      </c>
      <c r="K25" s="12">
        <f>X18</f>
        <v>1606</v>
      </c>
      <c r="L25" s="18"/>
      <c r="M25" s="12"/>
      <c r="N25" s="20">
        <f t="shared" si="0"/>
        <v>0.10428571428571429</v>
      </c>
    </row>
    <row r="26" spans="1:30" ht="17.25" customHeight="1" thickBot="1" x14ac:dyDescent="0.25">
      <c r="A26" s="21">
        <v>21</v>
      </c>
      <c r="B26" s="36">
        <v>1.0940259740259741E-2</v>
      </c>
      <c r="C26" s="36">
        <v>1.4212987012987012E-2</v>
      </c>
      <c r="D26" s="22">
        <v>2.52E-2</v>
      </c>
      <c r="F26" s="21" t="s">
        <v>497</v>
      </c>
      <c r="G26" s="23">
        <v>13533</v>
      </c>
      <c r="H26" s="21">
        <v>0.88</v>
      </c>
      <c r="J26" s="12">
        <v>100</v>
      </c>
      <c r="K26" s="12">
        <f>X20</f>
        <v>1564</v>
      </c>
      <c r="L26" s="18"/>
      <c r="M26" s="12"/>
      <c r="N26" s="20">
        <f t="shared" si="0"/>
        <v>0.10155844155844156</v>
      </c>
    </row>
    <row r="27" spans="1:30" ht="17.25" customHeight="1" thickBot="1" x14ac:dyDescent="0.25">
      <c r="A27" s="21">
        <v>22</v>
      </c>
      <c r="B27" s="22">
        <v>6.7363636363636358E-3</v>
      </c>
      <c r="C27" s="22">
        <v>8.1922077922077924E-3</v>
      </c>
      <c r="D27" s="22">
        <v>1.4999999999999999E-2</v>
      </c>
      <c r="J27" s="12">
        <v>150</v>
      </c>
      <c r="K27" s="12">
        <f>X22</f>
        <v>1520</v>
      </c>
      <c r="L27" s="18"/>
      <c r="M27" s="12"/>
      <c r="N27" s="20">
        <f t="shared" si="0"/>
        <v>9.8701298701298706E-2</v>
      </c>
    </row>
    <row r="28" spans="1:30" ht="17.25" customHeight="1" thickBot="1" x14ac:dyDescent="0.25">
      <c r="A28" s="21">
        <v>23</v>
      </c>
      <c r="B28" s="22">
        <v>3.393506493506494E-3</v>
      </c>
      <c r="C28" s="22">
        <v>4.0467532467532473E-3</v>
      </c>
      <c r="D28" s="22">
        <v>7.4999999999999997E-3</v>
      </c>
      <c r="J28" s="12">
        <v>200</v>
      </c>
      <c r="K28" s="12">
        <f>X24</f>
        <v>1493</v>
      </c>
      <c r="L28" s="18"/>
      <c r="M28" s="12"/>
      <c r="N28" s="20">
        <f t="shared" si="0"/>
        <v>9.694805194805195E-2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064C9-4758-4E24-868E-DD37264F1306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24" width="0" hidden="1" customWidth="1"/>
    <col min="25" max="25" width="8.5" hidden="1" customWidth="1"/>
    <col min="26" max="30" width="0" hidden="1" customWidth="1"/>
  </cols>
  <sheetData>
    <row r="1" spans="1:30" ht="24" thickBot="1" x14ac:dyDescent="0.4">
      <c r="A1" s="186" t="s">
        <v>672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53400</v>
      </c>
      <c r="H2" s="7" t="s">
        <v>462</v>
      </c>
      <c r="W2" s="21">
        <v>1</v>
      </c>
      <c r="X2" s="21">
        <v>4326</v>
      </c>
      <c r="Y2" s="24">
        <v>45589</v>
      </c>
      <c r="Z2" s="21" t="s">
        <v>510</v>
      </c>
      <c r="AA2" s="21" t="s">
        <v>495</v>
      </c>
      <c r="AB2" s="21">
        <v>8.1</v>
      </c>
      <c r="AC2" s="21" t="s">
        <v>499</v>
      </c>
      <c r="AD2" s="21">
        <v>51</v>
      </c>
    </row>
    <row r="3" spans="1:30" ht="15" thickBot="1" x14ac:dyDescent="0.25">
      <c r="W3" s="21">
        <v>2</v>
      </c>
      <c r="X3" s="21">
        <v>4324</v>
      </c>
      <c r="Y3" s="24">
        <v>45603</v>
      </c>
      <c r="Z3" s="21" t="s">
        <v>510</v>
      </c>
      <c r="AA3" s="21" t="s">
        <v>495</v>
      </c>
      <c r="AB3" s="21">
        <v>8.1</v>
      </c>
      <c r="AC3" s="21" t="s">
        <v>498</v>
      </c>
      <c r="AD3" s="21">
        <v>50</v>
      </c>
    </row>
    <row r="4" spans="1:30" ht="15" thickBot="1" x14ac:dyDescent="0.25">
      <c r="A4" s="111" t="s">
        <v>463</v>
      </c>
      <c r="B4" s="9" t="s">
        <v>498</v>
      </c>
      <c r="C4" s="35" t="s">
        <v>499</v>
      </c>
      <c r="D4" s="157" t="s">
        <v>466</v>
      </c>
      <c r="E4" s="158"/>
      <c r="F4" s="112" t="s">
        <v>467</v>
      </c>
      <c r="G4" s="112" t="s">
        <v>468</v>
      </c>
      <c r="H4" s="112" t="s">
        <v>469</v>
      </c>
      <c r="I4" s="158"/>
      <c r="J4" s="251" t="s">
        <v>470</v>
      </c>
      <c r="K4" s="252"/>
      <c r="L4" s="252"/>
      <c r="M4" s="252"/>
      <c r="N4" s="253"/>
      <c r="W4" s="21">
        <v>2</v>
      </c>
      <c r="X4" s="21">
        <v>4324</v>
      </c>
      <c r="Y4" s="24">
        <v>45603</v>
      </c>
      <c r="Z4" s="21" t="s">
        <v>510</v>
      </c>
      <c r="AA4" s="21" t="s">
        <v>495</v>
      </c>
      <c r="AB4" s="21">
        <v>8.1</v>
      </c>
      <c r="AC4" s="21" t="s">
        <v>499</v>
      </c>
      <c r="AD4" s="21">
        <v>50</v>
      </c>
    </row>
    <row r="5" spans="1:30" ht="18.75" customHeight="1" thickBot="1" x14ac:dyDescent="0.25">
      <c r="A5" s="21">
        <v>0</v>
      </c>
      <c r="B5" s="22">
        <v>4.0898876404494378E-3</v>
      </c>
      <c r="C5" s="22">
        <v>3.8996254681647941E-3</v>
      </c>
      <c r="D5" s="22">
        <v>8.0000000000000002E-3</v>
      </c>
      <c r="F5" s="21" t="s">
        <v>471</v>
      </c>
      <c r="G5" s="23">
        <v>52307</v>
      </c>
      <c r="H5" s="21">
        <v>0.98</v>
      </c>
      <c r="J5" s="194" t="s">
        <v>472</v>
      </c>
      <c r="K5" s="195"/>
      <c r="L5" s="195"/>
      <c r="M5" s="195"/>
      <c r="N5" s="196"/>
      <c r="W5" s="21">
        <v>3</v>
      </c>
      <c r="X5" s="21">
        <v>4321</v>
      </c>
      <c r="Y5" s="24">
        <v>45365</v>
      </c>
      <c r="Z5" s="21" t="s">
        <v>510</v>
      </c>
      <c r="AA5" s="21" t="s">
        <v>495</v>
      </c>
      <c r="AB5" s="21">
        <v>8.1</v>
      </c>
      <c r="AC5" s="21"/>
      <c r="AD5" s="21">
        <v>0</v>
      </c>
    </row>
    <row r="6" spans="1:30" ht="17.25" customHeight="1" thickBot="1" x14ac:dyDescent="0.25">
      <c r="A6" s="21">
        <v>1</v>
      </c>
      <c r="B6" s="22">
        <v>2.7752808988764049E-3</v>
      </c>
      <c r="C6" s="22">
        <v>2.5655430711610488E-3</v>
      </c>
      <c r="D6" s="22">
        <v>5.3E-3</v>
      </c>
      <c r="F6" s="21" t="s">
        <v>473</v>
      </c>
      <c r="G6" s="23">
        <v>56481</v>
      </c>
      <c r="H6" s="21">
        <v>1.06</v>
      </c>
      <c r="J6" s="103" t="s">
        <v>474</v>
      </c>
      <c r="K6" s="104">
        <f>LARGE((K8,K9),1)</f>
        <v>0.59504580929759077</v>
      </c>
      <c r="L6" s="105"/>
      <c r="M6" s="105"/>
      <c r="N6" s="104" t="s">
        <v>499</v>
      </c>
      <c r="W6" s="21">
        <v>4</v>
      </c>
      <c r="X6" s="21">
        <v>4314</v>
      </c>
      <c r="Y6" s="24">
        <v>45348</v>
      </c>
      <c r="Z6" s="21" t="s">
        <v>510</v>
      </c>
      <c r="AA6" s="21" t="s">
        <v>492</v>
      </c>
      <c r="AB6" s="21">
        <v>8.1</v>
      </c>
      <c r="AC6" s="21" t="s">
        <v>498</v>
      </c>
      <c r="AD6" s="21">
        <v>50</v>
      </c>
    </row>
    <row r="7" spans="1:30" ht="17.25" customHeight="1" thickBot="1" x14ac:dyDescent="0.25">
      <c r="A7" s="21">
        <v>2</v>
      </c>
      <c r="B7" s="22">
        <v>2.7265917602996253E-3</v>
      </c>
      <c r="C7" s="22">
        <v>1.8471910112359551E-3</v>
      </c>
      <c r="D7" s="22">
        <v>4.4999999999999997E-3</v>
      </c>
      <c r="F7" s="21" t="s">
        <v>475</v>
      </c>
      <c r="G7" s="23">
        <v>55535</v>
      </c>
      <c r="H7" s="21">
        <v>1.04</v>
      </c>
      <c r="J7" s="12" t="s">
        <v>476</v>
      </c>
      <c r="K7" s="104">
        <f>LARGE((K10,K11),1)</f>
        <v>0.50686545470561684</v>
      </c>
      <c r="L7" s="105"/>
      <c r="M7" s="105"/>
      <c r="N7" s="104" t="s">
        <v>499</v>
      </c>
      <c r="W7" s="21">
        <v>5</v>
      </c>
      <c r="X7" s="21">
        <v>4301</v>
      </c>
      <c r="Y7" s="24">
        <v>45429</v>
      </c>
      <c r="Z7" s="21" t="s">
        <v>510</v>
      </c>
      <c r="AA7" s="21" t="s">
        <v>496</v>
      </c>
      <c r="AB7" s="21">
        <v>8.1</v>
      </c>
      <c r="AC7" s="21" t="s">
        <v>499</v>
      </c>
      <c r="AD7" s="21">
        <v>52</v>
      </c>
    </row>
    <row r="8" spans="1:30" ht="17.25" customHeight="1" thickBot="1" x14ac:dyDescent="0.3">
      <c r="A8" s="21">
        <v>3</v>
      </c>
      <c r="B8" s="22">
        <v>2.7752808988764049E-3</v>
      </c>
      <c r="C8" s="22">
        <v>1.8985018726591762E-3</v>
      </c>
      <c r="D8" s="22">
        <v>4.7000000000000002E-3</v>
      </c>
      <c r="F8" s="21" t="s">
        <v>477</v>
      </c>
      <c r="G8" s="23">
        <v>55330</v>
      </c>
      <c r="H8" s="21">
        <v>1.04</v>
      </c>
      <c r="K8" s="16">
        <f>LARGE(B11:C11,1)/(B11+C11)</f>
        <v>0.55577077698998611</v>
      </c>
      <c r="W8" s="21">
        <v>6</v>
      </c>
      <c r="X8" s="21">
        <v>4294</v>
      </c>
      <c r="Y8" s="24">
        <v>45335</v>
      </c>
      <c r="Z8" s="21" t="s">
        <v>510</v>
      </c>
      <c r="AA8" s="21" t="s">
        <v>493</v>
      </c>
      <c r="AB8" s="21">
        <v>8</v>
      </c>
      <c r="AC8" s="21" t="s">
        <v>499</v>
      </c>
      <c r="AD8" s="21">
        <v>52</v>
      </c>
    </row>
    <row r="9" spans="1:30" ht="17.25" customHeight="1" thickBot="1" x14ac:dyDescent="0.3">
      <c r="A9" s="21">
        <v>4</v>
      </c>
      <c r="B9" s="22">
        <v>4.8202247191011238E-3</v>
      </c>
      <c r="C9" s="22">
        <v>3.0786516853932586E-3</v>
      </c>
      <c r="D9" s="22">
        <v>7.9000000000000008E-3</v>
      </c>
      <c r="F9" s="21" t="s">
        <v>478</v>
      </c>
      <c r="G9" s="23">
        <v>53214</v>
      </c>
      <c r="H9" s="21">
        <v>1</v>
      </c>
      <c r="K9" s="16">
        <f>LARGE(B12:C12,1)/(B12+C12)</f>
        <v>0.59504580929759077</v>
      </c>
      <c r="W9" s="21">
        <v>7</v>
      </c>
      <c r="X9" s="21">
        <v>4294</v>
      </c>
      <c r="Y9" s="24">
        <v>45351</v>
      </c>
      <c r="Z9" s="21" t="s">
        <v>510</v>
      </c>
      <c r="AA9" s="21" t="s">
        <v>495</v>
      </c>
      <c r="AB9" s="21">
        <v>8</v>
      </c>
      <c r="AC9" s="21" t="s">
        <v>499</v>
      </c>
      <c r="AD9" s="21">
        <v>51</v>
      </c>
    </row>
    <row r="10" spans="1:30" ht="17.25" customHeight="1" thickBot="1" x14ac:dyDescent="0.3">
      <c r="A10" s="21">
        <v>5</v>
      </c>
      <c r="B10" s="22">
        <v>1.0565543071161049E-2</v>
      </c>
      <c r="C10" s="22">
        <v>8.1071161048689149E-3</v>
      </c>
      <c r="D10" s="22">
        <v>1.8700000000000001E-2</v>
      </c>
      <c r="F10" s="21" t="s">
        <v>479</v>
      </c>
      <c r="G10" s="23">
        <v>51934</v>
      </c>
      <c r="H10" s="21">
        <v>0.97</v>
      </c>
      <c r="K10" s="16">
        <f>LARGE(B20:C20,1)/(B20+C20)</f>
        <v>0.50201458224914297</v>
      </c>
      <c r="W10" s="21">
        <v>8</v>
      </c>
      <c r="X10" s="21">
        <v>4292</v>
      </c>
      <c r="Y10" s="24">
        <v>45588</v>
      </c>
      <c r="Z10" s="21" t="s">
        <v>510</v>
      </c>
      <c r="AA10" s="21" t="s">
        <v>494</v>
      </c>
      <c r="AB10" s="21">
        <v>8</v>
      </c>
      <c r="AC10" s="21" t="s">
        <v>498</v>
      </c>
      <c r="AD10" s="21">
        <v>51</v>
      </c>
    </row>
    <row r="11" spans="1:30" ht="17.25" customHeight="1" thickBot="1" x14ac:dyDescent="0.3">
      <c r="A11" s="21">
        <v>6</v>
      </c>
      <c r="B11" s="22">
        <v>1.8209737827715358E-2</v>
      </c>
      <c r="C11" s="22">
        <v>2.2782022471910111E-2</v>
      </c>
      <c r="D11" s="22">
        <v>4.1099999999999998E-2</v>
      </c>
      <c r="F11" s="21" t="s">
        <v>480</v>
      </c>
      <c r="G11" s="23">
        <v>51122</v>
      </c>
      <c r="H11" s="21">
        <v>0.96</v>
      </c>
      <c r="K11" s="16">
        <f>LARGE(B21:C21,1)/(B21+C21)</f>
        <v>0.50686545470561684</v>
      </c>
      <c r="W11" s="21">
        <v>9</v>
      </c>
      <c r="X11" s="21">
        <v>4290</v>
      </c>
      <c r="Y11" s="24">
        <v>45639</v>
      </c>
      <c r="Z11" s="21" t="s">
        <v>510</v>
      </c>
      <c r="AA11" s="21" t="s">
        <v>496</v>
      </c>
      <c r="AB11" s="21">
        <v>8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2.2348314606741575E-2</v>
      </c>
      <c r="C12" s="22">
        <v>3.2838951310861425E-2</v>
      </c>
      <c r="D12" s="22">
        <v>5.5100000000000003E-2</v>
      </c>
      <c r="F12" s="21" t="s">
        <v>481</v>
      </c>
      <c r="G12" s="23">
        <v>51998</v>
      </c>
      <c r="H12" s="21">
        <v>0.97</v>
      </c>
      <c r="W12" s="21">
        <v>10</v>
      </c>
      <c r="X12" s="21">
        <v>4271</v>
      </c>
      <c r="Y12" s="24">
        <v>45342</v>
      </c>
      <c r="Z12" s="21" t="s">
        <v>510</v>
      </c>
      <c r="AA12" s="21" t="s">
        <v>493</v>
      </c>
      <c r="AB12" s="21">
        <v>8</v>
      </c>
      <c r="AC12" s="21" t="s">
        <v>499</v>
      </c>
      <c r="AD12" s="21">
        <v>52</v>
      </c>
    </row>
    <row r="13" spans="1:30" ht="17.25" customHeight="1" thickBot="1" x14ac:dyDescent="0.25">
      <c r="A13" s="21">
        <v>8</v>
      </c>
      <c r="B13" s="22">
        <v>2.4149812734082395E-2</v>
      </c>
      <c r="C13" s="22">
        <v>3.4326966292134831E-2</v>
      </c>
      <c r="D13" s="22">
        <v>5.8500000000000003E-2</v>
      </c>
      <c r="F13" s="21" t="s">
        <v>482</v>
      </c>
      <c r="G13" s="23">
        <v>49227</v>
      </c>
      <c r="H13" s="21">
        <v>0.92</v>
      </c>
      <c r="W13" s="21">
        <v>20</v>
      </c>
      <c r="X13" s="21">
        <v>4235</v>
      </c>
      <c r="Y13" s="24">
        <v>45590</v>
      </c>
      <c r="Z13" s="21" t="s">
        <v>510</v>
      </c>
      <c r="AA13" s="21" t="s">
        <v>496</v>
      </c>
      <c r="AB13" s="21">
        <v>7.9</v>
      </c>
      <c r="AC13" s="21" t="s">
        <v>498</v>
      </c>
      <c r="AD13" s="21">
        <v>51</v>
      </c>
    </row>
    <row r="14" spans="1:30" ht="15" thickBot="1" x14ac:dyDescent="0.25">
      <c r="A14" s="21">
        <v>9</v>
      </c>
      <c r="B14" s="22">
        <v>2.6535580524344571E-2</v>
      </c>
      <c r="C14" s="22">
        <v>3.1248314606741573E-2</v>
      </c>
      <c r="D14" s="22">
        <v>5.7799999999999997E-2</v>
      </c>
      <c r="F14" s="21" t="s">
        <v>483</v>
      </c>
      <c r="G14" s="23">
        <v>54203</v>
      </c>
      <c r="H14" s="21">
        <v>1.02</v>
      </c>
      <c r="W14" s="21">
        <v>25</v>
      </c>
      <c r="X14" s="21">
        <v>4228</v>
      </c>
      <c r="Y14" s="24">
        <v>45358</v>
      </c>
      <c r="Z14" s="21" t="s">
        <v>510</v>
      </c>
      <c r="AA14" s="21" t="s">
        <v>495</v>
      </c>
      <c r="AB14" s="21">
        <v>7.9</v>
      </c>
      <c r="AC14" s="21" t="s">
        <v>499</v>
      </c>
      <c r="AD14" s="21">
        <v>51</v>
      </c>
    </row>
    <row r="15" spans="1:30" ht="15" thickBot="1" x14ac:dyDescent="0.25">
      <c r="A15" s="21">
        <v>10</v>
      </c>
      <c r="B15" s="22">
        <v>2.8872659176029963E-2</v>
      </c>
      <c r="C15" s="22">
        <v>3.2941573033707858E-2</v>
      </c>
      <c r="D15" s="22">
        <v>6.1800000000000001E-2</v>
      </c>
      <c r="F15" s="21" t="s">
        <v>484</v>
      </c>
      <c r="G15" s="23">
        <v>55346</v>
      </c>
      <c r="H15" s="21">
        <v>1.04</v>
      </c>
      <c r="W15" s="21">
        <v>30</v>
      </c>
      <c r="X15" s="21">
        <v>4218</v>
      </c>
      <c r="Y15" s="24">
        <v>45611</v>
      </c>
      <c r="Z15" s="21" t="s">
        <v>512</v>
      </c>
      <c r="AA15" s="21" t="s">
        <v>496</v>
      </c>
      <c r="AB15" s="21">
        <v>7.9</v>
      </c>
      <c r="AC15" s="21" t="s">
        <v>499</v>
      </c>
      <c r="AD15" s="21">
        <v>50</v>
      </c>
    </row>
    <row r="16" spans="1:30" ht="15" thickBot="1" x14ac:dyDescent="0.25">
      <c r="A16" s="21">
        <v>11</v>
      </c>
      <c r="B16" s="22">
        <v>3.1453183520599254E-2</v>
      </c>
      <c r="C16" s="22">
        <v>3.3813857677902626E-2</v>
      </c>
      <c r="D16" s="22">
        <v>6.5299999999999997E-2</v>
      </c>
      <c r="F16" s="21" t="s">
        <v>485</v>
      </c>
      <c r="G16" s="23">
        <v>53294</v>
      </c>
      <c r="H16" s="21">
        <v>1</v>
      </c>
      <c r="W16" s="21">
        <v>35</v>
      </c>
      <c r="X16" s="21">
        <v>4213</v>
      </c>
      <c r="Y16" s="24">
        <v>45635</v>
      </c>
      <c r="Z16" s="21" t="s">
        <v>510</v>
      </c>
      <c r="AA16" s="21" t="s">
        <v>492</v>
      </c>
      <c r="AB16" s="21">
        <v>7.9</v>
      </c>
      <c r="AC16" s="21" t="s">
        <v>499</v>
      </c>
      <c r="AD16" s="21">
        <v>52</v>
      </c>
    </row>
    <row r="17" spans="1:30" ht="15" thickBot="1" x14ac:dyDescent="0.25">
      <c r="A17" s="21">
        <v>12</v>
      </c>
      <c r="B17" s="22">
        <v>3.3059925093632959E-2</v>
      </c>
      <c r="C17" s="22">
        <v>3.5301872659176031E-2</v>
      </c>
      <c r="D17" s="22">
        <v>6.8400000000000002E-2</v>
      </c>
      <c r="W17" s="21">
        <v>40</v>
      </c>
      <c r="X17" s="21">
        <v>4209</v>
      </c>
      <c r="Y17" s="24">
        <v>45350</v>
      </c>
      <c r="Z17" s="21" t="s">
        <v>510</v>
      </c>
      <c r="AA17" s="21" t="s">
        <v>494</v>
      </c>
      <c r="AB17" s="21">
        <v>7.9</v>
      </c>
      <c r="AC17" s="21"/>
      <c r="AD17" s="21">
        <v>0</v>
      </c>
    </row>
    <row r="18" spans="1:30" ht="15" thickBot="1" x14ac:dyDescent="0.25">
      <c r="A18" s="21">
        <v>13</v>
      </c>
      <c r="B18" s="22">
        <v>3.29625468164794E-2</v>
      </c>
      <c r="C18" s="22">
        <v>3.4788764044943819E-2</v>
      </c>
      <c r="D18" s="22">
        <v>6.7799999999999999E-2</v>
      </c>
      <c r="W18" s="21">
        <v>45</v>
      </c>
      <c r="X18" s="21">
        <v>4203</v>
      </c>
      <c r="Y18" s="24">
        <v>45362</v>
      </c>
      <c r="Z18" s="21" t="s">
        <v>510</v>
      </c>
      <c r="AA18" s="21" t="s">
        <v>492</v>
      </c>
      <c r="AB18" s="21">
        <v>7.9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22">
        <v>3.3644194756554308E-2</v>
      </c>
      <c r="C19" s="22">
        <v>3.5045318352059929E-2</v>
      </c>
      <c r="D19" s="22">
        <v>6.8599999999999994E-2</v>
      </c>
      <c r="F19" s="11" t="s">
        <v>486</v>
      </c>
      <c r="G19" s="11" t="s">
        <v>468</v>
      </c>
      <c r="H19" s="11" t="s">
        <v>469</v>
      </c>
      <c r="J19" s="254" t="s">
        <v>487</v>
      </c>
      <c r="K19" s="255"/>
      <c r="L19" s="255"/>
      <c r="M19" s="255"/>
      <c r="N19" s="256"/>
      <c r="W19" s="21">
        <v>50</v>
      </c>
      <c r="X19" s="21">
        <v>4198</v>
      </c>
      <c r="Y19" s="24">
        <v>45610</v>
      </c>
      <c r="Z19" s="21" t="s">
        <v>510</v>
      </c>
      <c r="AA19" s="21" t="s">
        <v>495</v>
      </c>
      <c r="AB19" s="21">
        <v>7.9</v>
      </c>
      <c r="AC19" s="21" t="s">
        <v>498</v>
      </c>
      <c r="AD19" s="21">
        <v>51</v>
      </c>
    </row>
    <row r="20" spans="1:30" ht="17.25" customHeight="1" thickBot="1" x14ac:dyDescent="0.25">
      <c r="A20" s="21">
        <v>15</v>
      </c>
      <c r="B20" s="22">
        <v>3.4764044943820224E-2</v>
      </c>
      <c r="C20" s="22">
        <v>3.5045318352059929E-2</v>
      </c>
      <c r="D20" s="22">
        <v>6.9900000000000004E-2</v>
      </c>
      <c r="F20" s="21" t="s">
        <v>488</v>
      </c>
      <c r="G20" s="23">
        <v>41354</v>
      </c>
      <c r="H20" s="21">
        <v>0.78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75</v>
      </c>
      <c r="X20" s="21">
        <v>4154</v>
      </c>
      <c r="Y20" s="24">
        <v>45349</v>
      </c>
      <c r="Z20" s="21" t="s">
        <v>510</v>
      </c>
      <c r="AA20" s="21" t="s">
        <v>493</v>
      </c>
      <c r="AB20" s="21">
        <v>7.8</v>
      </c>
      <c r="AC20" s="21" t="s">
        <v>499</v>
      </c>
      <c r="AD20" s="21">
        <v>51</v>
      </c>
    </row>
    <row r="21" spans="1:30" ht="17.25" customHeight="1" thickBot="1" x14ac:dyDescent="0.25">
      <c r="A21" s="21">
        <v>16</v>
      </c>
      <c r="B21" s="22">
        <v>3.3546816479400748E-2</v>
      </c>
      <c r="C21" s="22">
        <v>3.4480898876404494E-2</v>
      </c>
      <c r="D21" s="22">
        <v>6.8099999999999994E-2</v>
      </c>
      <c r="F21" s="21" t="s">
        <v>492</v>
      </c>
      <c r="G21" s="23">
        <v>54069</v>
      </c>
      <c r="H21" s="21">
        <v>1.01</v>
      </c>
      <c r="J21" s="12">
        <v>5</v>
      </c>
      <c r="K21" s="12">
        <f>X6</f>
        <v>4314</v>
      </c>
      <c r="L21" s="18"/>
      <c r="M21" s="12"/>
      <c r="N21" s="110">
        <f>K21/$F$2</f>
        <v>8.078651685393258E-2</v>
      </c>
      <c r="W21" s="21">
        <v>100</v>
      </c>
      <c r="X21" s="21">
        <v>4122</v>
      </c>
      <c r="Y21" s="24">
        <v>45331</v>
      </c>
      <c r="Z21" s="21" t="s">
        <v>509</v>
      </c>
      <c r="AA21" s="21" t="s">
        <v>496</v>
      </c>
      <c r="AB21" s="21">
        <v>7.7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3.2037453183520595E-2</v>
      </c>
      <c r="C22" s="22">
        <v>3.242846441947566E-2</v>
      </c>
      <c r="D22" s="22">
        <v>6.4500000000000002E-2</v>
      </c>
      <c r="F22" s="21" t="s">
        <v>493</v>
      </c>
      <c r="G22" s="23">
        <v>55743</v>
      </c>
      <c r="H22" s="21">
        <v>1.04</v>
      </c>
      <c r="J22" s="12">
        <v>10</v>
      </c>
      <c r="K22" s="12">
        <f>X11</f>
        <v>4290</v>
      </c>
      <c r="L22" s="18"/>
      <c r="M22" s="12"/>
      <c r="N22" s="110">
        <f t="shared" ref="N22:N28" si="0">K22/$F$2</f>
        <v>8.0337078651685392E-2</v>
      </c>
      <c r="W22" s="21">
        <v>125</v>
      </c>
      <c r="X22" s="21">
        <v>4104</v>
      </c>
      <c r="Y22" s="24">
        <v>45328</v>
      </c>
      <c r="Z22" s="21" t="s">
        <v>510</v>
      </c>
      <c r="AA22" s="21" t="s">
        <v>493</v>
      </c>
      <c r="AB22" s="21">
        <v>7.7</v>
      </c>
      <c r="AC22" s="21" t="s">
        <v>499</v>
      </c>
      <c r="AD22" s="21">
        <v>52</v>
      </c>
    </row>
    <row r="23" spans="1:30" ht="17.25" customHeight="1" thickBot="1" x14ac:dyDescent="0.25">
      <c r="A23" s="21">
        <v>18</v>
      </c>
      <c r="B23" s="22">
        <v>2.8239700374531836E-2</v>
      </c>
      <c r="C23" s="22">
        <v>2.7502621722846444E-2</v>
      </c>
      <c r="D23" s="22">
        <v>5.5800000000000002E-2</v>
      </c>
      <c r="F23" s="21" t="s">
        <v>494</v>
      </c>
      <c r="G23" s="23">
        <v>56933</v>
      </c>
      <c r="H23" s="21">
        <v>1.07</v>
      </c>
      <c r="J23" s="12">
        <v>20</v>
      </c>
      <c r="K23" s="12">
        <f>X12</f>
        <v>4271</v>
      </c>
      <c r="L23" s="18"/>
      <c r="M23" s="12"/>
      <c r="N23" s="110">
        <f t="shared" si="0"/>
        <v>7.9981273408239698E-2</v>
      </c>
      <c r="W23" s="21">
        <v>150</v>
      </c>
      <c r="X23" s="21">
        <v>4084</v>
      </c>
      <c r="Y23" s="24">
        <v>45373</v>
      </c>
      <c r="Z23" s="21" t="s">
        <v>510</v>
      </c>
      <c r="AA23" s="21" t="s">
        <v>496</v>
      </c>
      <c r="AB23" s="21">
        <v>7.6</v>
      </c>
      <c r="AC23" s="21" t="s">
        <v>499</v>
      </c>
      <c r="AD23" s="21">
        <v>51</v>
      </c>
    </row>
    <row r="24" spans="1:30" ht="17.25" customHeight="1" thickBot="1" x14ac:dyDescent="0.25">
      <c r="A24" s="21">
        <v>19</v>
      </c>
      <c r="B24" s="22">
        <v>2.4636704119850184E-2</v>
      </c>
      <c r="C24" s="22">
        <v>2.1601872659176031E-2</v>
      </c>
      <c r="D24" s="22">
        <v>4.6199999999999998E-2</v>
      </c>
      <c r="F24" s="21" t="s">
        <v>495</v>
      </c>
      <c r="G24" s="23">
        <v>55866</v>
      </c>
      <c r="H24" s="21">
        <v>1.05</v>
      </c>
      <c r="J24" s="12">
        <v>30</v>
      </c>
      <c r="K24" s="12">
        <f>X14</f>
        <v>4228</v>
      </c>
      <c r="L24" s="18"/>
      <c r="M24" s="12"/>
      <c r="N24" s="110">
        <f t="shared" si="0"/>
        <v>7.9176029962546815E-2</v>
      </c>
      <c r="W24" s="21">
        <v>175</v>
      </c>
      <c r="X24" s="21">
        <v>4068</v>
      </c>
      <c r="Y24" s="24">
        <v>45582</v>
      </c>
      <c r="Z24" s="21" t="s">
        <v>510</v>
      </c>
      <c r="AA24" s="21" t="s">
        <v>495</v>
      </c>
      <c r="AB24" s="21">
        <v>7.6</v>
      </c>
      <c r="AC24" s="21" t="s">
        <v>498</v>
      </c>
      <c r="AD24" s="21">
        <v>53</v>
      </c>
    </row>
    <row r="25" spans="1:30" ht="17.25" customHeight="1" thickBot="1" x14ac:dyDescent="0.25">
      <c r="A25" s="21">
        <v>20</v>
      </c>
      <c r="B25" s="22">
        <v>2.0498127340823968E-2</v>
      </c>
      <c r="C25" s="22">
        <v>1.7035205992509364E-2</v>
      </c>
      <c r="D25" s="22">
        <v>3.7499999999999999E-2</v>
      </c>
      <c r="F25" s="21" t="s">
        <v>496</v>
      </c>
      <c r="G25" s="23">
        <v>58693</v>
      </c>
      <c r="H25" s="21">
        <v>1.1000000000000001</v>
      </c>
      <c r="J25" s="12">
        <v>50</v>
      </c>
      <c r="K25" s="12">
        <f>X18</f>
        <v>4203</v>
      </c>
      <c r="L25" s="18"/>
      <c r="M25" s="12"/>
      <c r="N25" s="110">
        <f t="shared" si="0"/>
        <v>7.8707865168539323E-2</v>
      </c>
      <c r="W25" s="21">
        <v>200</v>
      </c>
      <c r="X25" s="21">
        <v>4049</v>
      </c>
      <c r="Y25" s="24">
        <v>45350</v>
      </c>
      <c r="Z25" s="21" t="s">
        <v>509</v>
      </c>
      <c r="AA25" s="21" t="s">
        <v>494</v>
      </c>
      <c r="AB25" s="21">
        <v>7.6</v>
      </c>
      <c r="AC25" s="21"/>
      <c r="AD25" s="21">
        <v>0</v>
      </c>
    </row>
    <row r="26" spans="1:30" ht="17.25" customHeight="1" thickBot="1" x14ac:dyDescent="0.25">
      <c r="A26" s="21">
        <v>21</v>
      </c>
      <c r="B26" s="22">
        <v>1.5921348314606742E-2</v>
      </c>
      <c r="C26" s="22">
        <v>1.3956554307116105E-2</v>
      </c>
      <c r="D26" s="22">
        <v>2.98E-2</v>
      </c>
      <c r="F26" s="21" t="s">
        <v>497</v>
      </c>
      <c r="G26" s="23">
        <v>50946</v>
      </c>
      <c r="H26" s="21">
        <v>0.96</v>
      </c>
      <c r="J26" s="12">
        <v>100</v>
      </c>
      <c r="K26" s="12">
        <f>X20</f>
        <v>4154</v>
      </c>
      <c r="L26" s="18"/>
      <c r="M26" s="12"/>
      <c r="N26" s="110">
        <f t="shared" si="0"/>
        <v>7.7790262172284644E-2</v>
      </c>
    </row>
    <row r="27" spans="1:30" ht="17.25" customHeight="1" thickBot="1" x14ac:dyDescent="0.25">
      <c r="A27" s="21">
        <v>22</v>
      </c>
      <c r="B27" s="22">
        <v>1.1295880149812733E-2</v>
      </c>
      <c r="C27" s="22">
        <v>1.0108239700374531E-2</v>
      </c>
      <c r="D27" s="22">
        <v>2.1299999999999999E-2</v>
      </c>
      <c r="J27" s="12">
        <v>150</v>
      </c>
      <c r="K27" s="12">
        <f>X22</f>
        <v>4104</v>
      </c>
      <c r="L27" s="18"/>
      <c r="M27" s="12"/>
      <c r="N27" s="110">
        <f t="shared" si="0"/>
        <v>7.685393258426966E-2</v>
      </c>
    </row>
    <row r="28" spans="1:30" ht="17.25" customHeight="1" thickBot="1" x14ac:dyDescent="0.25">
      <c r="A28" s="21">
        <v>23</v>
      </c>
      <c r="B28" s="22">
        <v>7.0112359550561793E-3</v>
      </c>
      <c r="C28" s="22">
        <v>6.5164794007490628E-3</v>
      </c>
      <c r="D28" s="22">
        <v>1.35E-2</v>
      </c>
      <c r="J28" s="12">
        <v>200</v>
      </c>
      <c r="K28" s="12">
        <f>X24</f>
        <v>4068</v>
      </c>
      <c r="L28" s="18"/>
      <c r="M28" s="12"/>
      <c r="N28" s="110">
        <f t="shared" si="0"/>
        <v>7.6179775280898879E-2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93390-4CDD-426C-94FB-32F620492E1F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673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45700</v>
      </c>
      <c r="H2" s="7" t="s">
        <v>462</v>
      </c>
      <c r="W2" s="21">
        <v>1</v>
      </c>
      <c r="X2" s="21">
        <v>4701</v>
      </c>
      <c r="Y2" s="24">
        <v>45337</v>
      </c>
      <c r="Z2" s="21" t="s">
        <v>508</v>
      </c>
      <c r="AA2" s="21" t="s">
        <v>495</v>
      </c>
      <c r="AB2" s="21">
        <v>10.3</v>
      </c>
      <c r="AC2" s="21" t="s">
        <v>499</v>
      </c>
      <c r="AD2" s="21">
        <v>64</v>
      </c>
    </row>
    <row r="3" spans="1:30" ht="17.25" customHeight="1" thickBot="1" x14ac:dyDescent="0.25">
      <c r="W3" s="21">
        <v>2</v>
      </c>
      <c r="X3" s="21">
        <v>4652</v>
      </c>
      <c r="Y3" s="24">
        <v>45364</v>
      </c>
      <c r="Z3" s="21" t="s">
        <v>508</v>
      </c>
      <c r="AA3" s="21" t="s">
        <v>494</v>
      </c>
      <c r="AB3" s="21">
        <v>10.199999999999999</v>
      </c>
      <c r="AC3" s="21" t="s">
        <v>499</v>
      </c>
      <c r="AD3" s="21">
        <v>65</v>
      </c>
    </row>
    <row r="4" spans="1:30" ht="17.25" customHeight="1" thickBot="1" x14ac:dyDescent="0.25">
      <c r="A4" s="8" t="s">
        <v>463</v>
      </c>
      <c r="B4" s="154" t="s">
        <v>498</v>
      </c>
      <c r="C4" s="155" t="s">
        <v>499</v>
      </c>
      <c r="D4" s="10" t="s">
        <v>466</v>
      </c>
      <c r="E4" s="158"/>
      <c r="F4" s="112" t="s">
        <v>467</v>
      </c>
      <c r="G4" s="112" t="s">
        <v>468</v>
      </c>
      <c r="H4" s="112" t="s">
        <v>469</v>
      </c>
      <c r="I4" s="158"/>
      <c r="J4" s="251" t="s">
        <v>470</v>
      </c>
      <c r="K4" s="252"/>
      <c r="L4" s="252"/>
      <c r="M4" s="252"/>
      <c r="N4" s="253"/>
      <c r="W4" s="21">
        <v>3</v>
      </c>
      <c r="X4" s="21">
        <v>4636</v>
      </c>
      <c r="Y4" s="24">
        <v>45301</v>
      </c>
      <c r="Z4" s="21" t="s">
        <v>508</v>
      </c>
      <c r="AA4" s="21" t="s">
        <v>494</v>
      </c>
      <c r="AB4" s="21">
        <v>10.1</v>
      </c>
      <c r="AC4" s="21"/>
      <c r="AD4" s="21">
        <v>0</v>
      </c>
    </row>
    <row r="5" spans="1:30" ht="17.25" customHeight="1" thickBot="1" x14ac:dyDescent="0.25">
      <c r="A5" s="21">
        <v>0</v>
      </c>
      <c r="B5" s="98">
        <v>2.1958424507658642E-3</v>
      </c>
      <c r="C5" s="98">
        <v>4.3010940919037191E-3</v>
      </c>
      <c r="D5" s="98">
        <v>6.4999999999999997E-3</v>
      </c>
      <c r="F5" s="21" t="s">
        <v>471</v>
      </c>
      <c r="G5" s="23">
        <v>47034</v>
      </c>
      <c r="H5" s="21">
        <v>1.03</v>
      </c>
      <c r="J5" s="194" t="s">
        <v>472</v>
      </c>
      <c r="K5" s="195"/>
      <c r="L5" s="195"/>
      <c r="M5" s="195"/>
      <c r="N5" s="196"/>
      <c r="W5" s="21">
        <v>4</v>
      </c>
      <c r="X5" s="21">
        <v>4626</v>
      </c>
      <c r="Y5" s="24">
        <v>45336</v>
      </c>
      <c r="Z5" s="21" t="s">
        <v>508</v>
      </c>
      <c r="AA5" s="21" t="s">
        <v>494</v>
      </c>
      <c r="AB5" s="21">
        <v>10.1</v>
      </c>
      <c r="AC5" s="21" t="s">
        <v>499</v>
      </c>
      <c r="AD5" s="21">
        <v>61</v>
      </c>
    </row>
    <row r="6" spans="1:30" ht="17.25" customHeight="1" thickBot="1" x14ac:dyDescent="0.25">
      <c r="A6" s="21">
        <v>1</v>
      </c>
      <c r="B6" s="98">
        <v>1.3663019693654266E-3</v>
      </c>
      <c r="C6" s="98">
        <v>2.8673960612691464E-3</v>
      </c>
      <c r="D6" s="98">
        <v>4.1999999999999997E-3</v>
      </c>
      <c r="F6" s="21" t="s">
        <v>473</v>
      </c>
      <c r="G6" s="23">
        <v>51590</v>
      </c>
      <c r="H6" s="21">
        <v>1.1299999999999999</v>
      </c>
      <c r="J6" s="103" t="s">
        <v>474</v>
      </c>
      <c r="K6" s="104">
        <f>LARGE((K8,K9),1)</f>
        <v>0.82366742973928031</v>
      </c>
      <c r="L6" s="105"/>
      <c r="M6" s="105"/>
      <c r="N6" s="104" t="s">
        <v>498</v>
      </c>
      <c r="W6" s="21">
        <v>5</v>
      </c>
      <c r="X6" s="21">
        <v>4619</v>
      </c>
      <c r="Y6" s="24">
        <v>45310</v>
      </c>
      <c r="Z6" s="21" t="s">
        <v>508</v>
      </c>
      <c r="AA6" s="21" t="s">
        <v>496</v>
      </c>
      <c r="AB6" s="21">
        <v>10.1</v>
      </c>
      <c r="AC6" s="21" t="s">
        <v>499</v>
      </c>
      <c r="AD6" s="21">
        <v>63</v>
      </c>
    </row>
    <row r="7" spans="1:30" ht="17.25" customHeight="1" thickBot="1" x14ac:dyDescent="0.25">
      <c r="A7" s="21">
        <v>2</v>
      </c>
      <c r="B7" s="98">
        <v>1.2199124726477023E-3</v>
      </c>
      <c r="C7" s="98">
        <v>2.2017505470459521E-3</v>
      </c>
      <c r="D7" s="98">
        <v>3.3999999999999998E-3</v>
      </c>
      <c r="F7" s="21" t="s">
        <v>475</v>
      </c>
      <c r="G7" s="23">
        <v>51351</v>
      </c>
      <c r="H7" s="21">
        <v>1.1299999999999999</v>
      </c>
      <c r="J7" s="12" t="s">
        <v>476</v>
      </c>
      <c r="K7" s="104">
        <f>LARGE((K10,K11),1)</f>
        <v>0.61653250016030026</v>
      </c>
      <c r="L7" s="105"/>
      <c r="M7" s="105"/>
      <c r="N7" s="104" t="s">
        <v>499</v>
      </c>
      <c r="W7" s="21">
        <v>6</v>
      </c>
      <c r="X7" s="21">
        <v>4602</v>
      </c>
      <c r="Y7" s="24">
        <v>45338</v>
      </c>
      <c r="Z7" s="21" t="s">
        <v>508</v>
      </c>
      <c r="AA7" s="21" t="s">
        <v>496</v>
      </c>
      <c r="AB7" s="21">
        <v>10.1</v>
      </c>
      <c r="AC7" s="21" t="s">
        <v>499</v>
      </c>
      <c r="AD7" s="21">
        <v>62</v>
      </c>
    </row>
    <row r="8" spans="1:30" ht="17.25" customHeight="1" thickBot="1" x14ac:dyDescent="0.3">
      <c r="A8" s="21">
        <v>3</v>
      </c>
      <c r="B8" s="98">
        <v>1.6590809628008751E-3</v>
      </c>
      <c r="C8" s="98">
        <v>1.4336980306345732E-3</v>
      </c>
      <c r="D8" s="98">
        <v>3.0999999999999999E-3</v>
      </c>
      <c r="F8" s="21" t="s">
        <v>477</v>
      </c>
      <c r="G8" s="23">
        <v>48648</v>
      </c>
      <c r="H8" s="21">
        <v>1.07</v>
      </c>
      <c r="K8" s="16">
        <f>LARGE(B11:C11,1)/(B11+C11)</f>
        <v>0.82366742973928031</v>
      </c>
      <c r="W8" s="21">
        <v>7</v>
      </c>
      <c r="X8" s="21">
        <v>4543</v>
      </c>
      <c r="Y8" s="24">
        <v>45344</v>
      </c>
      <c r="Z8" s="21" t="s">
        <v>512</v>
      </c>
      <c r="AA8" s="21" t="s">
        <v>495</v>
      </c>
      <c r="AB8" s="21">
        <v>9.9</v>
      </c>
      <c r="AC8" s="21" t="s">
        <v>499</v>
      </c>
      <c r="AD8" s="21">
        <v>58</v>
      </c>
    </row>
    <row r="9" spans="1:30" ht="17.25" customHeight="1" thickBot="1" x14ac:dyDescent="0.3">
      <c r="A9" s="21">
        <v>4</v>
      </c>
      <c r="B9" s="98">
        <v>3.8061269146608314E-3</v>
      </c>
      <c r="C9" s="98">
        <v>1.1776805251641138E-3</v>
      </c>
      <c r="D9" s="98">
        <v>5.0000000000000001E-3</v>
      </c>
      <c r="F9" s="21" t="s">
        <v>478</v>
      </c>
      <c r="G9" s="23">
        <v>45558</v>
      </c>
      <c r="H9" s="21">
        <v>1</v>
      </c>
      <c r="K9" s="16">
        <f>LARGE(B12:C12,1)/(B12+C12)</f>
        <v>0.71227881734411225</v>
      </c>
      <c r="W9" s="21">
        <v>8</v>
      </c>
      <c r="X9" s="21">
        <v>4510</v>
      </c>
      <c r="Y9" s="24">
        <v>45359</v>
      </c>
      <c r="Z9" s="21" t="s">
        <v>509</v>
      </c>
      <c r="AA9" s="21" t="s">
        <v>496</v>
      </c>
      <c r="AB9" s="21">
        <v>9.9</v>
      </c>
      <c r="AC9" s="21" t="s">
        <v>499</v>
      </c>
      <c r="AD9" s="21">
        <v>61</v>
      </c>
    </row>
    <row r="10" spans="1:30" ht="17.25" customHeight="1" thickBot="1" x14ac:dyDescent="0.3">
      <c r="A10" s="21">
        <v>5</v>
      </c>
      <c r="B10" s="98">
        <v>1.175995623632385E-2</v>
      </c>
      <c r="C10" s="98">
        <v>2.0481400437636762E-3</v>
      </c>
      <c r="D10" s="98">
        <v>1.38E-2</v>
      </c>
      <c r="F10" s="21" t="s">
        <v>479</v>
      </c>
      <c r="G10" s="23">
        <v>42468</v>
      </c>
      <c r="H10" s="21">
        <v>0.93</v>
      </c>
      <c r="K10" s="16">
        <f>LARGE(B20:C20,1)/(B20+C20)</f>
        <v>0.59866889630076991</v>
      </c>
      <c r="W10" s="21">
        <v>9</v>
      </c>
      <c r="X10" s="21">
        <v>4497</v>
      </c>
      <c r="Y10" s="24">
        <v>45342</v>
      </c>
      <c r="Z10" s="21" t="s">
        <v>508</v>
      </c>
      <c r="AA10" s="21" t="s">
        <v>493</v>
      </c>
      <c r="AB10" s="21">
        <v>9.8000000000000007</v>
      </c>
      <c r="AC10" s="21" t="s">
        <v>499</v>
      </c>
      <c r="AD10" s="21">
        <v>65</v>
      </c>
    </row>
    <row r="11" spans="1:30" ht="17.25" customHeight="1" thickBot="1" x14ac:dyDescent="0.3">
      <c r="A11" s="21">
        <v>6</v>
      </c>
      <c r="B11" s="98">
        <v>3.1571334792122534E-2</v>
      </c>
      <c r="C11" s="98">
        <v>6.7588621444201313E-3</v>
      </c>
      <c r="D11" s="98">
        <v>3.8300000000000001E-2</v>
      </c>
      <c r="F11" s="21" t="s">
        <v>480</v>
      </c>
      <c r="G11" s="23">
        <v>42807</v>
      </c>
      <c r="H11" s="21">
        <v>0.94</v>
      </c>
      <c r="K11" s="16">
        <f>LARGE(B21:C21,1)/(B21+C21)</f>
        <v>0.61653250016030026</v>
      </c>
      <c r="W11" s="21">
        <v>10</v>
      </c>
      <c r="X11" s="21">
        <v>4497</v>
      </c>
      <c r="Y11" s="24">
        <v>45344</v>
      </c>
      <c r="Z11" s="21" t="s">
        <v>513</v>
      </c>
      <c r="AA11" s="21" t="s">
        <v>495</v>
      </c>
      <c r="AB11" s="21">
        <v>9.8000000000000007</v>
      </c>
      <c r="AC11" s="21" t="s">
        <v>499</v>
      </c>
      <c r="AD11" s="21">
        <v>59</v>
      </c>
    </row>
    <row r="12" spans="1:30" ht="17.25" customHeight="1" thickBot="1" x14ac:dyDescent="0.25">
      <c r="A12" s="21">
        <v>7</v>
      </c>
      <c r="B12" s="98">
        <v>3.3084026258205688E-2</v>
      </c>
      <c r="C12" s="98">
        <v>1.3364113785557987E-2</v>
      </c>
      <c r="D12" s="98">
        <v>4.6300000000000001E-2</v>
      </c>
      <c r="F12" s="21" t="s">
        <v>481</v>
      </c>
      <c r="G12" s="23">
        <v>42503</v>
      </c>
      <c r="H12" s="21">
        <v>0.93</v>
      </c>
      <c r="W12" s="21">
        <v>20</v>
      </c>
      <c r="X12" s="21">
        <v>4417</v>
      </c>
      <c r="Y12" s="24">
        <v>45358</v>
      </c>
      <c r="Z12" s="21" t="s">
        <v>508</v>
      </c>
      <c r="AA12" s="21" t="s">
        <v>495</v>
      </c>
      <c r="AB12" s="21">
        <v>9.6999999999999993</v>
      </c>
      <c r="AC12" s="21" t="s">
        <v>499</v>
      </c>
      <c r="AD12" s="21">
        <v>64</v>
      </c>
    </row>
    <row r="13" spans="1:30" ht="17.25" customHeight="1" thickBot="1" x14ac:dyDescent="0.25">
      <c r="A13" s="21">
        <v>8</v>
      </c>
      <c r="B13" s="98">
        <v>3.5914223194748358E-2</v>
      </c>
      <c r="C13" s="98">
        <v>1.8279649890590811E-2</v>
      </c>
      <c r="D13" s="98">
        <v>5.4100000000000002E-2</v>
      </c>
      <c r="F13" s="21" t="s">
        <v>482</v>
      </c>
      <c r="G13" s="23">
        <v>40744</v>
      </c>
      <c r="H13" s="21">
        <v>0.89</v>
      </c>
      <c r="W13" s="21">
        <v>25</v>
      </c>
      <c r="X13" s="21">
        <v>4382</v>
      </c>
      <c r="Y13" s="24">
        <v>45315</v>
      </c>
      <c r="Z13" s="21" t="s">
        <v>510</v>
      </c>
      <c r="AA13" s="21" t="s">
        <v>494</v>
      </c>
      <c r="AB13" s="21">
        <v>9.6</v>
      </c>
      <c r="AC13" s="21" t="s">
        <v>499</v>
      </c>
      <c r="AD13" s="21">
        <v>64</v>
      </c>
    </row>
    <row r="14" spans="1:30" ht="17.25" customHeight="1" thickBot="1" x14ac:dyDescent="0.25">
      <c r="A14" s="21">
        <v>9</v>
      </c>
      <c r="B14" s="98">
        <v>3.723172866520788E-2</v>
      </c>
      <c r="C14" s="98">
        <v>2.2222319474835887E-2</v>
      </c>
      <c r="D14" s="98">
        <v>5.9400000000000001E-2</v>
      </c>
      <c r="F14" s="21" t="s">
        <v>483</v>
      </c>
      <c r="G14" s="23">
        <v>44423</v>
      </c>
      <c r="H14" s="21">
        <v>0.97</v>
      </c>
      <c r="W14" s="21">
        <v>30</v>
      </c>
      <c r="X14" s="21">
        <v>4359</v>
      </c>
      <c r="Y14" s="24">
        <v>45336</v>
      </c>
      <c r="Z14" s="21" t="s">
        <v>509</v>
      </c>
      <c r="AA14" s="21" t="s">
        <v>494</v>
      </c>
      <c r="AB14" s="21">
        <v>9.5</v>
      </c>
      <c r="AC14" s="21" t="s">
        <v>499</v>
      </c>
      <c r="AD14" s="21">
        <v>59</v>
      </c>
    </row>
    <row r="15" spans="1:30" ht="17.25" customHeight="1" thickBot="1" x14ac:dyDescent="0.25">
      <c r="A15" s="21">
        <v>10</v>
      </c>
      <c r="B15" s="98">
        <v>3.6597374179431069E-2</v>
      </c>
      <c r="C15" s="98">
        <v>2.688183807439825E-2</v>
      </c>
      <c r="D15" s="98">
        <v>6.3399999999999998E-2</v>
      </c>
      <c r="F15" s="21" t="s">
        <v>484</v>
      </c>
      <c r="G15" s="23">
        <v>45126</v>
      </c>
      <c r="H15" s="21">
        <v>0.99</v>
      </c>
      <c r="W15" s="21">
        <v>35</v>
      </c>
      <c r="X15" s="21">
        <v>4345</v>
      </c>
      <c r="Y15" s="24">
        <v>45328</v>
      </c>
      <c r="Z15" s="21" t="s">
        <v>508</v>
      </c>
      <c r="AA15" s="21" t="s">
        <v>493</v>
      </c>
      <c r="AB15" s="21">
        <v>9.5</v>
      </c>
      <c r="AC15" s="21" t="s">
        <v>499</v>
      </c>
      <c r="AD15" s="21">
        <v>66</v>
      </c>
    </row>
    <row r="16" spans="1:30" ht="17.25" customHeight="1" thickBot="1" x14ac:dyDescent="0.25">
      <c r="A16" s="21">
        <v>11</v>
      </c>
      <c r="B16" s="98">
        <v>3.5133479212253828E-2</v>
      </c>
      <c r="C16" s="98">
        <v>3.1131728665207879E-2</v>
      </c>
      <c r="D16" s="98">
        <v>6.6299999999999998E-2</v>
      </c>
      <c r="F16" s="21" t="s">
        <v>485</v>
      </c>
      <c r="G16" s="23">
        <v>44695</v>
      </c>
      <c r="H16" s="21">
        <v>0.98</v>
      </c>
      <c r="W16" s="21">
        <v>40</v>
      </c>
      <c r="X16" s="21">
        <v>4335</v>
      </c>
      <c r="Y16" s="24">
        <v>45386</v>
      </c>
      <c r="Z16" s="21" t="s">
        <v>508</v>
      </c>
      <c r="AA16" s="21" t="s">
        <v>495</v>
      </c>
      <c r="AB16" s="21">
        <v>9.5</v>
      </c>
      <c r="AC16" s="21" t="s">
        <v>499</v>
      </c>
      <c r="AD16" s="21">
        <v>62</v>
      </c>
    </row>
    <row r="17" spans="1:30" ht="17.25" customHeight="1" thickBot="1" x14ac:dyDescent="0.25">
      <c r="A17" s="21">
        <v>12</v>
      </c>
      <c r="B17" s="98">
        <v>3.3571991247264774E-2</v>
      </c>
      <c r="C17" s="98">
        <v>3.4511159737417946E-2</v>
      </c>
      <c r="D17" s="98">
        <v>6.8099999999999994E-2</v>
      </c>
      <c r="W17" s="21">
        <v>45</v>
      </c>
      <c r="X17" s="21">
        <v>4321</v>
      </c>
      <c r="Y17" s="24">
        <v>45324</v>
      </c>
      <c r="Z17" s="21" t="s">
        <v>508</v>
      </c>
      <c r="AA17" s="21" t="s">
        <v>496</v>
      </c>
      <c r="AB17" s="21">
        <v>9.5</v>
      </c>
      <c r="AC17" s="21" t="s">
        <v>499</v>
      </c>
      <c r="AD17" s="21">
        <v>61</v>
      </c>
    </row>
    <row r="18" spans="1:30" ht="17.25" customHeight="1" thickBot="1" x14ac:dyDescent="0.25">
      <c r="A18" s="21">
        <v>13</v>
      </c>
      <c r="B18" s="98">
        <v>3.1473741794310728E-2</v>
      </c>
      <c r="C18" s="98">
        <v>3.5740043763676149E-2</v>
      </c>
      <c r="D18" s="98">
        <v>6.7199999999999996E-2</v>
      </c>
      <c r="W18" s="21">
        <v>50</v>
      </c>
      <c r="X18" s="21">
        <v>4314</v>
      </c>
      <c r="Y18" s="24">
        <v>45351</v>
      </c>
      <c r="Z18" s="21" t="s">
        <v>508</v>
      </c>
      <c r="AA18" s="21" t="s">
        <v>495</v>
      </c>
      <c r="AB18" s="21">
        <v>9.4</v>
      </c>
      <c r="AC18" s="21" t="s">
        <v>499</v>
      </c>
      <c r="AD18" s="21">
        <v>64</v>
      </c>
    </row>
    <row r="19" spans="1:30" ht="17.25" customHeight="1" thickBot="1" x14ac:dyDescent="0.25">
      <c r="A19" s="21">
        <v>14</v>
      </c>
      <c r="B19" s="98">
        <v>3.0449015317286651E-2</v>
      </c>
      <c r="C19" s="98">
        <v>3.9068271334792126E-2</v>
      </c>
      <c r="D19" s="98">
        <v>6.9500000000000006E-2</v>
      </c>
      <c r="F19" s="11" t="s">
        <v>486</v>
      </c>
      <c r="G19" s="11" t="s">
        <v>468</v>
      </c>
      <c r="H19" s="11" t="s">
        <v>469</v>
      </c>
      <c r="J19" s="226" t="s">
        <v>487</v>
      </c>
      <c r="K19" s="227"/>
      <c r="L19" s="227"/>
      <c r="M19" s="227"/>
      <c r="N19" s="228"/>
      <c r="W19" s="21">
        <v>75</v>
      </c>
      <c r="X19" s="21">
        <v>4240</v>
      </c>
      <c r="Y19" s="24">
        <v>45296</v>
      </c>
      <c r="Z19" s="21" t="s">
        <v>508</v>
      </c>
      <c r="AA19" s="21" t="s">
        <v>496</v>
      </c>
      <c r="AB19" s="21">
        <v>9.3000000000000007</v>
      </c>
      <c r="AC19" s="21" t="s">
        <v>499</v>
      </c>
      <c r="AD19" s="21">
        <v>63</v>
      </c>
    </row>
    <row r="20" spans="1:30" ht="17.25" customHeight="1" thickBot="1" x14ac:dyDescent="0.25">
      <c r="A20" s="21">
        <v>15</v>
      </c>
      <c r="B20" s="98">
        <v>2.89363238512035E-2</v>
      </c>
      <c r="C20" s="98">
        <v>4.3164551422319473E-2</v>
      </c>
      <c r="D20" s="98">
        <v>7.22E-2</v>
      </c>
      <c r="F20" s="21" t="s">
        <v>488</v>
      </c>
      <c r="G20" s="23">
        <v>32616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4185</v>
      </c>
      <c r="Y20" s="24">
        <v>45317</v>
      </c>
      <c r="Z20" s="21" t="s">
        <v>510</v>
      </c>
      <c r="AA20" s="21" t="s">
        <v>496</v>
      </c>
      <c r="AB20" s="21">
        <v>9.1999999999999993</v>
      </c>
      <c r="AC20" s="21" t="s">
        <v>499</v>
      </c>
      <c r="AD20" s="21">
        <v>60</v>
      </c>
    </row>
    <row r="21" spans="1:30" ht="17.25" customHeight="1" thickBot="1" x14ac:dyDescent="0.25">
      <c r="A21" s="21">
        <v>16</v>
      </c>
      <c r="B21" s="98">
        <v>2.8789934354485774E-2</v>
      </c>
      <c r="C21" s="98">
        <v>4.6287964989059072E-2</v>
      </c>
      <c r="D21" s="98">
        <v>7.5200000000000003E-2</v>
      </c>
      <c r="F21" s="21" t="s">
        <v>492</v>
      </c>
      <c r="G21" s="23">
        <v>46497</v>
      </c>
      <c r="H21" s="21">
        <v>1.02</v>
      </c>
      <c r="J21" s="12">
        <v>5</v>
      </c>
      <c r="K21" s="12">
        <f>X6</f>
        <v>4619</v>
      </c>
      <c r="L21" s="18"/>
      <c r="M21" s="12"/>
      <c r="N21" s="20">
        <f>K21/$F$2</f>
        <v>0.10107221006564551</v>
      </c>
      <c r="W21" s="21">
        <v>125</v>
      </c>
      <c r="X21" s="21">
        <v>4130</v>
      </c>
      <c r="Y21" s="24">
        <v>45303</v>
      </c>
      <c r="Z21" s="21" t="s">
        <v>509</v>
      </c>
      <c r="AA21" s="21" t="s">
        <v>496</v>
      </c>
      <c r="AB21" s="21">
        <v>9</v>
      </c>
      <c r="AC21" s="21" t="s">
        <v>499</v>
      </c>
      <c r="AD21" s="21">
        <v>60</v>
      </c>
    </row>
    <row r="22" spans="1:30" ht="17.25" customHeight="1" thickBot="1" x14ac:dyDescent="0.25">
      <c r="A22" s="21">
        <v>17</v>
      </c>
      <c r="B22" s="98">
        <v>2.8253172866520789E-2</v>
      </c>
      <c r="C22" s="98">
        <v>4.7516849015317289E-2</v>
      </c>
      <c r="D22" s="98">
        <v>7.5899999999999995E-2</v>
      </c>
      <c r="F22" s="21" t="s">
        <v>493</v>
      </c>
      <c r="G22" s="23">
        <v>48758</v>
      </c>
      <c r="H22" s="21">
        <v>1.07</v>
      </c>
      <c r="J22" s="12">
        <v>10</v>
      </c>
      <c r="K22" s="12">
        <f>X11</f>
        <v>4497</v>
      </c>
      <c r="L22" s="18"/>
      <c r="M22" s="12"/>
      <c r="N22" s="20">
        <f t="shared" ref="N22:N28" si="0">K22/$F$2</f>
        <v>9.8402625820568926E-2</v>
      </c>
      <c r="W22" s="21">
        <v>150</v>
      </c>
      <c r="X22" s="21">
        <v>4100</v>
      </c>
      <c r="Y22" s="24">
        <v>45582</v>
      </c>
      <c r="Z22" s="21" t="s">
        <v>508</v>
      </c>
      <c r="AA22" s="21" t="s">
        <v>495</v>
      </c>
      <c r="AB22" s="21">
        <v>9</v>
      </c>
      <c r="AC22" s="21" t="s">
        <v>499</v>
      </c>
      <c r="AD22" s="21">
        <v>65</v>
      </c>
    </row>
    <row r="23" spans="1:30" ht="17.25" customHeight="1" thickBot="1" x14ac:dyDescent="0.25">
      <c r="A23" s="21">
        <v>18</v>
      </c>
      <c r="B23" s="98">
        <v>2.4788621444201311E-2</v>
      </c>
      <c r="C23" s="98">
        <v>3.7839387308533909E-2</v>
      </c>
      <c r="D23" s="98">
        <v>6.2700000000000006E-2</v>
      </c>
      <c r="F23" s="21" t="s">
        <v>494</v>
      </c>
      <c r="G23" s="23">
        <v>49499</v>
      </c>
      <c r="H23" s="21">
        <v>1.0900000000000001</v>
      </c>
      <c r="J23" s="12">
        <v>20</v>
      </c>
      <c r="K23" s="12">
        <f>X12</f>
        <v>4417</v>
      </c>
      <c r="L23" s="18"/>
      <c r="M23" s="12"/>
      <c r="N23" s="20">
        <f t="shared" si="0"/>
        <v>9.6652078774617067E-2</v>
      </c>
      <c r="W23" s="21">
        <v>175</v>
      </c>
      <c r="X23" s="21">
        <v>4062</v>
      </c>
      <c r="Y23" s="24">
        <v>45370</v>
      </c>
      <c r="Z23" s="21" t="s">
        <v>509</v>
      </c>
      <c r="AA23" s="21" t="s">
        <v>493</v>
      </c>
      <c r="AB23" s="21">
        <v>8.9</v>
      </c>
      <c r="AC23" s="21" t="s">
        <v>499</v>
      </c>
      <c r="AD23" s="21">
        <v>63</v>
      </c>
    </row>
    <row r="24" spans="1:30" ht="17.25" customHeight="1" thickBot="1" x14ac:dyDescent="0.25">
      <c r="A24" s="21">
        <v>19</v>
      </c>
      <c r="B24" s="98">
        <v>1.7615536105032824E-2</v>
      </c>
      <c r="C24" s="98">
        <v>3.021006564551422E-2</v>
      </c>
      <c r="D24" s="98">
        <v>4.7899999999999998E-2</v>
      </c>
      <c r="F24" s="21" t="s">
        <v>495</v>
      </c>
      <c r="G24" s="23">
        <v>48590</v>
      </c>
      <c r="H24" s="21">
        <v>1.07</v>
      </c>
      <c r="J24" s="12">
        <v>30</v>
      </c>
      <c r="K24" s="12">
        <f>X14</f>
        <v>4359</v>
      </c>
      <c r="L24" s="18"/>
      <c r="M24" s="12"/>
      <c r="N24" s="20">
        <f t="shared" si="0"/>
        <v>9.5382932166301976E-2</v>
      </c>
      <c r="W24" s="21">
        <v>200</v>
      </c>
      <c r="X24" s="21">
        <v>4034</v>
      </c>
      <c r="Y24" s="24">
        <v>45322</v>
      </c>
      <c r="Z24" s="21" t="s">
        <v>510</v>
      </c>
      <c r="AA24" s="21" t="s">
        <v>494</v>
      </c>
      <c r="AB24" s="21">
        <v>8.8000000000000007</v>
      </c>
      <c r="AC24" s="21" t="s">
        <v>499</v>
      </c>
      <c r="AD24" s="21">
        <v>60</v>
      </c>
    </row>
    <row r="25" spans="1:30" ht="17.25" customHeight="1" thickBot="1" x14ac:dyDescent="0.25">
      <c r="A25" s="21">
        <v>20</v>
      </c>
      <c r="B25" s="98">
        <v>1.2931072210065644E-2</v>
      </c>
      <c r="C25" s="98">
        <v>2.5652954048140043E-2</v>
      </c>
      <c r="D25" s="98">
        <v>3.85E-2</v>
      </c>
      <c r="F25" s="21" t="s">
        <v>496</v>
      </c>
      <c r="G25" s="23">
        <v>51645</v>
      </c>
      <c r="H25" s="21">
        <v>1.1299999999999999</v>
      </c>
      <c r="J25" s="12">
        <v>50</v>
      </c>
      <c r="K25" s="12">
        <f>X18</f>
        <v>4314</v>
      </c>
      <c r="L25" s="18"/>
      <c r="M25" s="12"/>
      <c r="N25" s="20">
        <f t="shared" si="0"/>
        <v>9.4398249452954053E-2</v>
      </c>
    </row>
    <row r="26" spans="1:30" ht="17.25" customHeight="1" thickBot="1" x14ac:dyDescent="0.25">
      <c r="A26" s="21">
        <v>21</v>
      </c>
      <c r="B26" s="98">
        <v>9.4177242888402631E-3</v>
      </c>
      <c r="C26" s="98">
        <v>1.9098905908096282E-2</v>
      </c>
      <c r="D26" s="98">
        <v>2.8500000000000001E-2</v>
      </c>
      <c r="F26" s="21" t="s">
        <v>497</v>
      </c>
      <c r="G26" s="23">
        <v>41817</v>
      </c>
      <c r="H26" s="21">
        <v>0.92</v>
      </c>
      <c r="J26" s="12">
        <v>100</v>
      </c>
      <c r="K26" s="12">
        <f>X20</f>
        <v>4185</v>
      </c>
      <c r="L26" s="18"/>
      <c r="M26" s="12"/>
      <c r="N26" s="20">
        <f t="shared" si="0"/>
        <v>9.1575492341356673E-2</v>
      </c>
    </row>
    <row r="27" spans="1:30" ht="17.25" customHeight="1" thickBot="1" x14ac:dyDescent="0.25">
      <c r="A27" s="21">
        <v>22</v>
      </c>
      <c r="B27" s="98">
        <v>6.489934354485776E-3</v>
      </c>
      <c r="C27" s="98">
        <v>1.2698468271334791E-2</v>
      </c>
      <c r="D27" s="98">
        <v>1.9199999999999998E-2</v>
      </c>
      <c r="J27" s="12">
        <v>150</v>
      </c>
      <c r="K27" s="12">
        <f>X22</f>
        <v>4100</v>
      </c>
      <c r="L27" s="18"/>
      <c r="M27" s="12"/>
      <c r="N27" s="20">
        <f t="shared" si="0"/>
        <v>8.9715536105032828E-2</v>
      </c>
    </row>
    <row r="28" spans="1:30" ht="17.25" customHeight="1" thickBot="1" x14ac:dyDescent="0.25">
      <c r="A28" s="21">
        <v>23</v>
      </c>
      <c r="B28" s="98">
        <v>3.7573304157549237E-3</v>
      </c>
      <c r="C28" s="98">
        <v>7.5781181619256014E-3</v>
      </c>
      <c r="D28" s="98">
        <v>1.1299999999999999E-2</v>
      </c>
      <c r="J28" s="12">
        <v>200</v>
      </c>
      <c r="K28" s="12">
        <f>X24</f>
        <v>4034</v>
      </c>
      <c r="L28" s="18"/>
      <c r="M28" s="12"/>
      <c r="N28" s="20">
        <f t="shared" si="0"/>
        <v>8.8271334792122541E-2</v>
      </c>
    </row>
    <row r="29" spans="1:30" ht="17.25" customHeight="1" x14ac:dyDescent="0.2"/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29F2-F763-45B9-932A-F47782FDB7DA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725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28400</v>
      </c>
      <c r="H2" s="7" t="s">
        <v>462</v>
      </c>
      <c r="W2" s="21">
        <v>1</v>
      </c>
      <c r="X2" s="21">
        <v>3456</v>
      </c>
      <c r="Y2" s="24">
        <v>45364</v>
      </c>
      <c r="Z2" s="21" t="s">
        <v>510</v>
      </c>
      <c r="AA2" s="21" t="s">
        <v>494</v>
      </c>
      <c r="AB2" s="21">
        <v>12.2</v>
      </c>
      <c r="AC2" s="21" t="s">
        <v>465</v>
      </c>
      <c r="AD2" s="21">
        <v>59</v>
      </c>
    </row>
    <row r="3" spans="1:30" ht="15" thickBot="1" x14ac:dyDescent="0.25">
      <c r="W3" s="21">
        <v>2</v>
      </c>
      <c r="X3" s="21">
        <v>3447</v>
      </c>
      <c r="Y3" s="24">
        <v>45350</v>
      </c>
      <c r="Z3" s="21" t="s">
        <v>509</v>
      </c>
      <c r="AA3" s="21" t="s">
        <v>494</v>
      </c>
      <c r="AB3" s="21">
        <v>12.1</v>
      </c>
      <c r="AC3" s="21"/>
      <c r="AD3" s="21">
        <v>0</v>
      </c>
    </row>
    <row r="4" spans="1:30" ht="15" thickBot="1" x14ac:dyDescent="0.25">
      <c r="A4" s="111" t="s">
        <v>463</v>
      </c>
      <c r="B4" s="9" t="s">
        <v>465</v>
      </c>
      <c r="C4" s="35" t="s">
        <v>464</v>
      </c>
      <c r="D4" s="157" t="s">
        <v>466</v>
      </c>
      <c r="E4" s="158"/>
      <c r="F4" s="112" t="s">
        <v>467</v>
      </c>
      <c r="G4" s="112" t="s">
        <v>468</v>
      </c>
      <c r="H4" s="112" t="s">
        <v>469</v>
      </c>
      <c r="I4" s="158"/>
      <c r="J4" s="251" t="s">
        <v>470</v>
      </c>
      <c r="K4" s="252"/>
      <c r="L4" s="252"/>
      <c r="M4" s="252"/>
      <c r="N4" s="253"/>
      <c r="W4" s="21">
        <v>3</v>
      </c>
      <c r="X4" s="21">
        <v>3429</v>
      </c>
      <c r="Y4" s="24">
        <v>45607</v>
      </c>
      <c r="Z4" s="21" t="s">
        <v>509</v>
      </c>
      <c r="AA4" s="21" t="s">
        <v>492</v>
      </c>
      <c r="AB4" s="21">
        <v>12.1</v>
      </c>
      <c r="AC4" s="21" t="s">
        <v>465</v>
      </c>
      <c r="AD4" s="21">
        <v>57</v>
      </c>
    </row>
    <row r="5" spans="1:30" ht="18.75" customHeight="1" thickBot="1" x14ac:dyDescent="0.25">
      <c r="A5" s="21">
        <v>0</v>
      </c>
      <c r="B5" s="22">
        <v>2.6429577464788731E-3</v>
      </c>
      <c r="C5" s="22">
        <v>2.2464788732394366E-3</v>
      </c>
      <c r="D5" s="22">
        <v>4.8999999999999998E-3</v>
      </c>
      <c r="F5" s="21" t="s">
        <v>471</v>
      </c>
      <c r="G5" s="23">
        <v>29595</v>
      </c>
      <c r="H5" s="21">
        <v>1.04</v>
      </c>
      <c r="J5" s="194" t="s">
        <v>472</v>
      </c>
      <c r="K5" s="195"/>
      <c r="L5" s="195"/>
      <c r="M5" s="195"/>
      <c r="N5" s="196"/>
      <c r="W5" s="21">
        <v>4</v>
      </c>
      <c r="X5" s="21">
        <v>3317</v>
      </c>
      <c r="Y5" s="24">
        <v>45377</v>
      </c>
      <c r="Z5" s="21" t="s">
        <v>510</v>
      </c>
      <c r="AA5" s="21" t="s">
        <v>493</v>
      </c>
      <c r="AB5" s="21">
        <v>11.7</v>
      </c>
      <c r="AC5" s="21" t="s">
        <v>465</v>
      </c>
      <c r="AD5" s="21">
        <v>56</v>
      </c>
    </row>
    <row r="6" spans="1:30" ht="17.25" customHeight="1" thickBot="1" x14ac:dyDescent="0.25">
      <c r="A6" s="21">
        <v>1</v>
      </c>
      <c r="B6" s="22">
        <v>2.1045774647887325E-3</v>
      </c>
      <c r="C6" s="22">
        <v>1.5827464788732393E-3</v>
      </c>
      <c r="D6" s="22">
        <v>3.7000000000000002E-3</v>
      </c>
      <c r="F6" s="21" t="s">
        <v>473</v>
      </c>
      <c r="G6" s="23">
        <v>33001</v>
      </c>
      <c r="H6" s="21">
        <v>1.1599999999999999</v>
      </c>
      <c r="J6" s="103" t="s">
        <v>474</v>
      </c>
      <c r="K6" s="104">
        <f>LARGE((K8,K9),1)</f>
        <v>0.55322257472032066</v>
      </c>
      <c r="L6" s="105"/>
      <c r="M6" s="105"/>
      <c r="N6" s="104" t="s">
        <v>464</v>
      </c>
      <c r="W6" s="21">
        <v>5</v>
      </c>
      <c r="X6" s="21">
        <v>3314</v>
      </c>
      <c r="Y6" s="24">
        <v>45338</v>
      </c>
      <c r="Z6" s="21" t="s">
        <v>510</v>
      </c>
      <c r="AA6" s="21" t="s">
        <v>496</v>
      </c>
      <c r="AB6" s="21">
        <v>11.7</v>
      </c>
      <c r="AC6" s="21" t="s">
        <v>465</v>
      </c>
      <c r="AD6" s="21">
        <v>53</v>
      </c>
    </row>
    <row r="7" spans="1:30" ht="17.25" customHeight="1" thickBot="1" x14ac:dyDescent="0.25">
      <c r="A7" s="21">
        <v>2</v>
      </c>
      <c r="B7" s="22">
        <v>1.4683098591549296E-3</v>
      </c>
      <c r="C7" s="22">
        <v>1.3274647887323943E-3</v>
      </c>
      <c r="D7" s="22">
        <v>2.8E-3</v>
      </c>
      <c r="F7" s="21" t="s">
        <v>475</v>
      </c>
      <c r="G7" s="23">
        <v>31208</v>
      </c>
      <c r="H7" s="21">
        <v>1.1000000000000001</v>
      </c>
      <c r="J7" s="12" t="s">
        <v>476</v>
      </c>
      <c r="K7" s="104">
        <f>LARGE((K10,K11),1)</f>
        <v>0.51209916511216236</v>
      </c>
      <c r="L7" s="105"/>
      <c r="M7" s="105"/>
      <c r="N7" s="104" t="s">
        <v>464</v>
      </c>
      <c r="W7" s="21">
        <v>6</v>
      </c>
      <c r="X7" s="21">
        <v>3312</v>
      </c>
      <c r="Y7" s="24">
        <v>45363</v>
      </c>
      <c r="Z7" s="21" t="s">
        <v>508</v>
      </c>
      <c r="AA7" s="21" t="s">
        <v>493</v>
      </c>
      <c r="AB7" s="21">
        <v>11.7</v>
      </c>
      <c r="AC7" s="21" t="s">
        <v>465</v>
      </c>
      <c r="AD7" s="21">
        <v>51</v>
      </c>
    </row>
    <row r="8" spans="1:30" ht="17.25" customHeight="1" thickBot="1" x14ac:dyDescent="0.3">
      <c r="A8" s="21">
        <v>3</v>
      </c>
      <c r="B8" s="22">
        <v>1.5661971830985917E-3</v>
      </c>
      <c r="C8" s="22">
        <v>1.6848591549295776E-3</v>
      </c>
      <c r="D8" s="22">
        <v>3.3E-3</v>
      </c>
      <c r="F8" s="21" t="s">
        <v>477</v>
      </c>
      <c r="G8" s="23">
        <v>29947</v>
      </c>
      <c r="H8" s="21">
        <v>1.05</v>
      </c>
      <c r="K8" s="16">
        <f>LARGE(B11:C11,1)/(B11+C11)</f>
        <v>0.55322257472032066</v>
      </c>
      <c r="W8" s="21">
        <v>7</v>
      </c>
      <c r="X8" s="21">
        <v>3304</v>
      </c>
      <c r="Y8" s="24">
        <v>45323</v>
      </c>
      <c r="Z8" s="21" t="s">
        <v>508</v>
      </c>
      <c r="AA8" s="21" t="s">
        <v>495</v>
      </c>
      <c r="AB8" s="21">
        <v>11.6</v>
      </c>
      <c r="AC8" s="21" t="s">
        <v>464</v>
      </c>
      <c r="AD8" s="21">
        <v>51</v>
      </c>
    </row>
    <row r="9" spans="1:30" ht="17.25" customHeight="1" thickBot="1" x14ac:dyDescent="0.3">
      <c r="A9" s="21">
        <v>4</v>
      </c>
      <c r="B9" s="22">
        <v>2.0066901408450706E-3</v>
      </c>
      <c r="C9" s="22">
        <v>2.9612676056338027E-3</v>
      </c>
      <c r="D9" s="22">
        <v>4.8999999999999998E-3</v>
      </c>
      <c r="F9" s="21" t="s">
        <v>478</v>
      </c>
      <c r="G9" s="23">
        <v>27963</v>
      </c>
      <c r="H9" s="21">
        <v>0.99</v>
      </c>
      <c r="K9" s="16">
        <f>LARGE(B12:C12,1)/(B12+C12)</f>
        <v>0.5228740991500076</v>
      </c>
      <c r="W9" s="21">
        <v>8</v>
      </c>
      <c r="X9" s="21">
        <v>3279</v>
      </c>
      <c r="Y9" s="24">
        <v>45364</v>
      </c>
      <c r="Z9" s="21" t="s">
        <v>509</v>
      </c>
      <c r="AA9" s="21" t="s">
        <v>494</v>
      </c>
      <c r="AB9" s="21">
        <v>11.5</v>
      </c>
      <c r="AC9" s="21" t="s">
        <v>465</v>
      </c>
      <c r="AD9" s="21">
        <v>52</v>
      </c>
    </row>
    <row r="10" spans="1:30" ht="17.25" customHeight="1" thickBot="1" x14ac:dyDescent="0.3">
      <c r="A10" s="21">
        <v>5</v>
      </c>
      <c r="B10" s="22">
        <v>5.4327464788732401E-3</v>
      </c>
      <c r="C10" s="22">
        <v>9.5475352112676069E-3</v>
      </c>
      <c r="D10" s="22">
        <v>1.4999999999999999E-2</v>
      </c>
      <c r="F10" s="21" t="s">
        <v>479</v>
      </c>
      <c r="G10" s="23">
        <v>25559</v>
      </c>
      <c r="H10" s="21">
        <v>0.9</v>
      </c>
      <c r="K10" s="16">
        <f>LARGE(B20:C20,1)/(B20+C20)</f>
        <v>0.50503430291975826</v>
      </c>
      <c r="W10" s="21">
        <v>9</v>
      </c>
      <c r="X10" s="21">
        <v>3277</v>
      </c>
      <c r="Y10" s="24">
        <v>45336</v>
      </c>
      <c r="Z10" s="21" t="s">
        <v>508</v>
      </c>
      <c r="AA10" s="21" t="s">
        <v>494</v>
      </c>
      <c r="AB10" s="21">
        <v>11.5</v>
      </c>
      <c r="AC10" s="21" t="s">
        <v>465</v>
      </c>
      <c r="AD10" s="21">
        <v>50</v>
      </c>
    </row>
    <row r="11" spans="1:30" ht="17.25" customHeight="1" thickBot="1" x14ac:dyDescent="0.3">
      <c r="A11" s="21">
        <v>6</v>
      </c>
      <c r="B11" s="22">
        <v>1.884330985915493E-2</v>
      </c>
      <c r="C11" s="22">
        <v>2.3332746478873238E-2</v>
      </c>
      <c r="D11" s="22">
        <v>4.2200000000000001E-2</v>
      </c>
      <c r="F11" s="21" t="s">
        <v>480</v>
      </c>
      <c r="G11" s="23">
        <v>25460</v>
      </c>
      <c r="H11" s="21">
        <v>0.9</v>
      </c>
      <c r="K11" s="16">
        <f>LARGE(B21:C21,1)/(B21+C21)</f>
        <v>0.51209916511216236</v>
      </c>
      <c r="W11" s="21">
        <v>10</v>
      </c>
      <c r="X11" s="21">
        <v>3277</v>
      </c>
      <c r="Y11" s="24">
        <v>45349</v>
      </c>
      <c r="Z11" s="21" t="s">
        <v>510</v>
      </c>
      <c r="AA11" s="21" t="s">
        <v>493</v>
      </c>
      <c r="AB11" s="21">
        <v>11.5</v>
      </c>
      <c r="AC11" s="21" t="s">
        <v>465</v>
      </c>
      <c r="AD11" s="21">
        <v>58</v>
      </c>
    </row>
    <row r="12" spans="1:30" ht="17.25" customHeight="1" thickBot="1" x14ac:dyDescent="0.25">
      <c r="A12" s="21">
        <v>7</v>
      </c>
      <c r="B12" s="22">
        <v>3.1960211267605634E-2</v>
      </c>
      <c r="C12" s="22">
        <v>3.5024647887323943E-2</v>
      </c>
      <c r="D12" s="22">
        <v>6.6900000000000001E-2</v>
      </c>
      <c r="F12" s="21" t="s">
        <v>481</v>
      </c>
      <c r="G12" s="23">
        <v>27148</v>
      </c>
      <c r="H12" s="21">
        <v>0.96</v>
      </c>
      <c r="W12" s="21">
        <v>20</v>
      </c>
      <c r="X12" s="21">
        <v>3252</v>
      </c>
      <c r="Y12" s="24">
        <v>45645</v>
      </c>
      <c r="Z12" s="21" t="s">
        <v>508</v>
      </c>
      <c r="AA12" s="21" t="s">
        <v>495</v>
      </c>
      <c r="AB12" s="21">
        <v>11.5</v>
      </c>
      <c r="AC12" s="21" t="s">
        <v>464</v>
      </c>
      <c r="AD12" s="21">
        <v>54</v>
      </c>
    </row>
    <row r="13" spans="1:30" ht="17.25" customHeight="1" thickBot="1" x14ac:dyDescent="0.25">
      <c r="A13" s="21">
        <v>8</v>
      </c>
      <c r="B13" s="22">
        <v>3.3526408450704231E-2</v>
      </c>
      <c r="C13" s="22">
        <v>3.5228873239436624E-2</v>
      </c>
      <c r="D13" s="22">
        <v>6.88E-2</v>
      </c>
      <c r="F13" s="21" t="s">
        <v>482</v>
      </c>
      <c r="G13" s="23">
        <v>25003</v>
      </c>
      <c r="H13" s="21">
        <v>0.88</v>
      </c>
      <c r="W13" s="21">
        <v>25</v>
      </c>
      <c r="X13" s="21">
        <v>3225</v>
      </c>
      <c r="Y13" s="24">
        <v>45323</v>
      </c>
      <c r="Z13" s="21" t="s">
        <v>509</v>
      </c>
      <c r="AA13" s="21" t="s">
        <v>495</v>
      </c>
      <c r="AB13" s="21">
        <v>11.4</v>
      </c>
      <c r="AC13" s="21" t="s">
        <v>464</v>
      </c>
      <c r="AD13" s="21">
        <v>52</v>
      </c>
    </row>
    <row r="14" spans="1:30" ht="15" thickBot="1" x14ac:dyDescent="0.25">
      <c r="A14" s="21">
        <v>9</v>
      </c>
      <c r="B14" s="22">
        <v>2.8632042253521131E-2</v>
      </c>
      <c r="C14" s="22">
        <v>3.1195422535211268E-2</v>
      </c>
      <c r="D14" s="22">
        <v>5.9799999999999999E-2</v>
      </c>
      <c r="F14" s="21" t="s">
        <v>483</v>
      </c>
      <c r="G14" s="23">
        <v>28173</v>
      </c>
      <c r="H14" s="21">
        <v>0.99</v>
      </c>
      <c r="W14" s="21">
        <v>30</v>
      </c>
      <c r="X14" s="21">
        <v>3197</v>
      </c>
      <c r="Y14" s="24">
        <v>45371</v>
      </c>
      <c r="Z14" s="21" t="s">
        <v>509</v>
      </c>
      <c r="AA14" s="21" t="s">
        <v>494</v>
      </c>
      <c r="AB14" s="21">
        <v>11.3</v>
      </c>
      <c r="AC14" s="21" t="s">
        <v>465</v>
      </c>
      <c r="AD14" s="21">
        <v>55</v>
      </c>
    </row>
    <row r="15" spans="1:30" ht="15" thickBot="1" x14ac:dyDescent="0.25">
      <c r="A15" s="21">
        <v>10</v>
      </c>
      <c r="B15" s="22">
        <v>2.9317253521126761E-2</v>
      </c>
      <c r="C15" s="22">
        <v>3.0838028169014087E-2</v>
      </c>
      <c r="D15" s="22">
        <v>6.0100000000000001E-2</v>
      </c>
      <c r="F15" s="21" t="s">
        <v>484</v>
      </c>
      <c r="G15" s="23">
        <v>29051</v>
      </c>
      <c r="H15" s="21">
        <v>1.02</v>
      </c>
      <c r="W15" s="21">
        <v>35</v>
      </c>
      <c r="X15" s="21">
        <v>3181</v>
      </c>
      <c r="Y15" s="24">
        <v>45336</v>
      </c>
      <c r="Z15" s="21" t="s">
        <v>509</v>
      </c>
      <c r="AA15" s="21" t="s">
        <v>494</v>
      </c>
      <c r="AB15" s="21">
        <v>11.2</v>
      </c>
      <c r="AC15" s="21" t="s">
        <v>464</v>
      </c>
      <c r="AD15" s="21">
        <v>52</v>
      </c>
    </row>
    <row r="16" spans="1:30" ht="15" thickBot="1" x14ac:dyDescent="0.25">
      <c r="A16" s="21">
        <v>11</v>
      </c>
      <c r="B16" s="22">
        <v>3.034507042253521E-2</v>
      </c>
      <c r="C16" s="22">
        <v>3.2420774647887327E-2</v>
      </c>
      <c r="D16" s="22">
        <v>6.2799999999999995E-2</v>
      </c>
      <c r="F16" s="21" t="s">
        <v>485</v>
      </c>
      <c r="G16" s="23">
        <v>28075</v>
      </c>
      <c r="H16" s="21">
        <v>0.99</v>
      </c>
      <c r="W16" s="21">
        <v>40</v>
      </c>
      <c r="X16" s="21">
        <v>3165</v>
      </c>
      <c r="Y16" s="24">
        <v>45335</v>
      </c>
      <c r="Z16" s="21" t="s">
        <v>509</v>
      </c>
      <c r="AA16" s="21" t="s">
        <v>493</v>
      </c>
      <c r="AB16" s="21">
        <v>11.1</v>
      </c>
      <c r="AC16" s="21" t="s">
        <v>465</v>
      </c>
      <c r="AD16" s="21">
        <v>50</v>
      </c>
    </row>
    <row r="17" spans="1:30" ht="15" thickBot="1" x14ac:dyDescent="0.25">
      <c r="A17" s="21">
        <v>12</v>
      </c>
      <c r="B17" s="22">
        <v>3.2449647887323942E-2</v>
      </c>
      <c r="C17" s="22">
        <v>3.4463028169014087E-2</v>
      </c>
      <c r="D17" s="22">
        <v>6.6900000000000001E-2</v>
      </c>
      <c r="W17" s="21">
        <v>45</v>
      </c>
      <c r="X17" s="21">
        <v>3150</v>
      </c>
      <c r="Y17" s="24">
        <v>45322</v>
      </c>
      <c r="Z17" s="21" t="s">
        <v>510</v>
      </c>
      <c r="AA17" s="21" t="s">
        <v>494</v>
      </c>
      <c r="AB17" s="21">
        <v>11.1</v>
      </c>
      <c r="AC17" s="21" t="s">
        <v>464</v>
      </c>
      <c r="AD17" s="21">
        <v>53</v>
      </c>
    </row>
    <row r="18" spans="1:30" ht="15" thickBot="1" x14ac:dyDescent="0.25">
      <c r="A18" s="21">
        <v>13</v>
      </c>
      <c r="B18" s="22">
        <v>3.2155985915492957E-2</v>
      </c>
      <c r="C18" s="22">
        <v>3.4871478873239437E-2</v>
      </c>
      <c r="D18" s="22">
        <v>6.7000000000000004E-2</v>
      </c>
      <c r="W18" s="21">
        <v>50</v>
      </c>
      <c r="X18" s="21">
        <v>3142</v>
      </c>
      <c r="Y18" s="24">
        <v>45447</v>
      </c>
      <c r="Z18" s="21" t="s">
        <v>508</v>
      </c>
      <c r="AA18" s="21" t="s">
        <v>493</v>
      </c>
      <c r="AB18" s="21">
        <v>11.1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3.5630985915492963E-2</v>
      </c>
      <c r="C19" s="22">
        <v>3.5535211267605629E-2</v>
      </c>
      <c r="D19" s="22">
        <v>7.1099999999999997E-2</v>
      </c>
      <c r="F19" s="11" t="s">
        <v>486</v>
      </c>
      <c r="G19" s="11" t="s">
        <v>468</v>
      </c>
      <c r="H19" s="11" t="s">
        <v>469</v>
      </c>
      <c r="J19" s="254" t="s">
        <v>487</v>
      </c>
      <c r="K19" s="255"/>
      <c r="L19" s="255"/>
      <c r="M19" s="255"/>
      <c r="N19" s="256"/>
      <c r="W19" s="21">
        <v>75</v>
      </c>
      <c r="X19" s="21">
        <v>3085</v>
      </c>
      <c r="Y19" s="24">
        <v>45377</v>
      </c>
      <c r="Z19" s="21" t="s">
        <v>508</v>
      </c>
      <c r="AA19" s="21" t="s">
        <v>493</v>
      </c>
      <c r="AB19" s="21">
        <v>10.9</v>
      </c>
      <c r="AC19" s="21" t="s">
        <v>465</v>
      </c>
      <c r="AD19" s="21">
        <v>51</v>
      </c>
    </row>
    <row r="20" spans="1:30" ht="17.25" customHeight="1" thickBot="1" x14ac:dyDescent="0.25">
      <c r="A20" s="21">
        <v>15</v>
      </c>
      <c r="B20" s="22">
        <v>3.8029225352112672E-2</v>
      </c>
      <c r="C20" s="22">
        <v>3.8802816901408452E-2</v>
      </c>
      <c r="D20" s="22">
        <v>7.6899999999999996E-2</v>
      </c>
      <c r="F20" s="21" t="s">
        <v>488</v>
      </c>
      <c r="G20" s="23">
        <v>15417</v>
      </c>
      <c r="H20" s="21">
        <v>0.54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3051</v>
      </c>
      <c r="Y20" s="24">
        <v>45649</v>
      </c>
      <c r="Z20" s="21" t="s">
        <v>510</v>
      </c>
      <c r="AA20" s="21" t="s">
        <v>492</v>
      </c>
      <c r="AB20" s="21">
        <v>10.7</v>
      </c>
      <c r="AC20" s="21" t="s">
        <v>465</v>
      </c>
      <c r="AD20" s="21">
        <v>57</v>
      </c>
    </row>
    <row r="21" spans="1:30" ht="17.25" customHeight="1" thickBot="1" x14ac:dyDescent="0.25">
      <c r="A21" s="21">
        <v>16</v>
      </c>
      <c r="B21" s="22">
        <v>3.9693309859154931E-2</v>
      </c>
      <c r="C21" s="22">
        <v>4.1661971830985918E-2</v>
      </c>
      <c r="D21" s="22">
        <v>8.1500000000000003E-2</v>
      </c>
      <c r="F21" s="21" t="s">
        <v>492</v>
      </c>
      <c r="G21" s="23">
        <v>30956</v>
      </c>
      <c r="H21" s="21">
        <v>1.0900000000000001</v>
      </c>
      <c r="J21" s="12">
        <v>5</v>
      </c>
      <c r="K21" s="12">
        <f>X6</f>
        <v>3314</v>
      </c>
      <c r="L21" s="18"/>
      <c r="M21" s="12"/>
      <c r="N21" s="110">
        <f>K21/$F$2</f>
        <v>0.11669014084507043</v>
      </c>
      <c r="W21" s="21">
        <v>125</v>
      </c>
      <c r="X21" s="21">
        <v>3006</v>
      </c>
      <c r="Y21" s="24">
        <v>45344</v>
      </c>
      <c r="Z21" s="21" t="s">
        <v>517</v>
      </c>
      <c r="AA21" s="21" t="s">
        <v>495</v>
      </c>
      <c r="AB21" s="21">
        <v>10.6</v>
      </c>
      <c r="AC21" s="21" t="s">
        <v>465</v>
      </c>
      <c r="AD21" s="21">
        <v>56</v>
      </c>
    </row>
    <row r="22" spans="1:30" ht="17.25" customHeight="1" thickBot="1" x14ac:dyDescent="0.25">
      <c r="A22" s="21">
        <v>17</v>
      </c>
      <c r="B22" s="22">
        <v>4.0623239436619718E-2</v>
      </c>
      <c r="C22" s="22">
        <v>3.9875000000000001E-2</v>
      </c>
      <c r="D22" s="22">
        <v>8.0500000000000002E-2</v>
      </c>
      <c r="F22" s="21" t="s">
        <v>493</v>
      </c>
      <c r="G22" s="23">
        <v>32884</v>
      </c>
      <c r="H22" s="21">
        <v>1.1599999999999999</v>
      </c>
      <c r="J22" s="12">
        <v>10</v>
      </c>
      <c r="K22" s="12">
        <f>X11</f>
        <v>3277</v>
      </c>
      <c r="L22" s="18"/>
      <c r="M22" s="12"/>
      <c r="N22" s="110">
        <f t="shared" ref="N22:N28" si="0">K22/$F$2</f>
        <v>0.11538732394366197</v>
      </c>
      <c r="W22" s="21">
        <v>150</v>
      </c>
      <c r="X22" s="21">
        <v>2974</v>
      </c>
      <c r="Y22" s="24">
        <v>45303</v>
      </c>
      <c r="Z22" s="21" t="s">
        <v>509</v>
      </c>
      <c r="AA22" s="21" t="s">
        <v>496</v>
      </c>
      <c r="AB22" s="21">
        <v>10.5</v>
      </c>
      <c r="AC22" s="21" t="s">
        <v>465</v>
      </c>
      <c r="AD22" s="21">
        <v>52</v>
      </c>
    </row>
    <row r="23" spans="1:30" ht="17.25" customHeight="1" thickBot="1" x14ac:dyDescent="0.25">
      <c r="A23" s="21">
        <v>18</v>
      </c>
      <c r="B23" s="22">
        <v>3.0589788732394367E-2</v>
      </c>
      <c r="C23" s="22">
        <v>2.5221830985915492E-2</v>
      </c>
      <c r="D23" s="22">
        <v>5.5899999999999998E-2</v>
      </c>
      <c r="F23" s="21" t="s">
        <v>494</v>
      </c>
      <c r="G23" s="23">
        <v>33392</v>
      </c>
      <c r="H23" s="21">
        <v>1.18</v>
      </c>
      <c r="J23" s="12">
        <v>20</v>
      </c>
      <c r="K23" s="12">
        <f>X12</f>
        <v>3252</v>
      </c>
      <c r="L23" s="18"/>
      <c r="M23" s="12"/>
      <c r="N23" s="110">
        <f t="shared" si="0"/>
        <v>0.11450704225352112</v>
      </c>
      <c r="W23" s="21">
        <v>175</v>
      </c>
      <c r="X23" s="21">
        <v>2945</v>
      </c>
      <c r="Y23" s="24">
        <v>45393</v>
      </c>
      <c r="Z23" s="21" t="s">
        <v>509</v>
      </c>
      <c r="AA23" s="21" t="s">
        <v>495</v>
      </c>
      <c r="AB23" s="21">
        <v>10.4</v>
      </c>
      <c r="AC23" s="21" t="s">
        <v>465</v>
      </c>
      <c r="AD23" s="21">
        <v>54</v>
      </c>
    </row>
    <row r="24" spans="1:30" ht="17.25" customHeight="1" thickBot="1" x14ac:dyDescent="0.25">
      <c r="A24" s="21">
        <v>19</v>
      </c>
      <c r="B24" s="22">
        <v>1.791338028169014E-2</v>
      </c>
      <c r="C24" s="22">
        <v>1.8839788732394367E-2</v>
      </c>
      <c r="D24" s="22">
        <v>3.6700000000000003E-2</v>
      </c>
      <c r="F24" s="21" t="s">
        <v>495</v>
      </c>
      <c r="G24" s="23">
        <v>32752</v>
      </c>
      <c r="H24" s="21">
        <v>1.1499999999999999</v>
      </c>
      <c r="J24" s="12">
        <v>30</v>
      </c>
      <c r="K24" s="12">
        <f>X14</f>
        <v>3197</v>
      </c>
      <c r="L24" s="18"/>
      <c r="M24" s="12"/>
      <c r="N24" s="110">
        <f t="shared" si="0"/>
        <v>0.11257042253521127</v>
      </c>
      <c r="W24" s="21">
        <v>200</v>
      </c>
      <c r="X24" s="21">
        <v>2918</v>
      </c>
      <c r="Y24" s="24">
        <v>45391</v>
      </c>
      <c r="Z24" s="21" t="s">
        <v>508</v>
      </c>
      <c r="AA24" s="21" t="s">
        <v>493</v>
      </c>
      <c r="AB24" s="21">
        <v>10.3</v>
      </c>
      <c r="AC24" s="21" t="s">
        <v>465</v>
      </c>
      <c r="AD24" s="21">
        <v>51</v>
      </c>
    </row>
    <row r="25" spans="1:30" ht="17.25" customHeight="1" thickBot="1" x14ac:dyDescent="0.25">
      <c r="A25" s="21">
        <v>20</v>
      </c>
      <c r="B25" s="22">
        <v>1.3116901408450706E-2</v>
      </c>
      <c r="C25" s="22">
        <v>1.3274647887323944E-2</v>
      </c>
      <c r="D25" s="22">
        <v>2.64E-2</v>
      </c>
      <c r="F25" s="21" t="s">
        <v>496</v>
      </c>
      <c r="G25" s="23">
        <v>32642</v>
      </c>
      <c r="H25" s="21">
        <v>1.1499999999999999</v>
      </c>
      <c r="J25" s="12">
        <v>50</v>
      </c>
      <c r="K25" s="12">
        <f>X18</f>
        <v>3142</v>
      </c>
      <c r="L25" s="18"/>
      <c r="M25" s="12"/>
      <c r="N25" s="110">
        <f t="shared" si="0"/>
        <v>0.11063380281690141</v>
      </c>
    </row>
    <row r="26" spans="1:30" ht="17.25" customHeight="1" thickBot="1" x14ac:dyDescent="0.25">
      <c r="A26" s="21">
        <v>21</v>
      </c>
      <c r="B26" s="22">
        <v>9.5929577464788727E-3</v>
      </c>
      <c r="C26" s="22">
        <v>9.7517605633802816E-3</v>
      </c>
      <c r="D26" s="22">
        <v>1.9300000000000001E-2</v>
      </c>
      <c r="F26" s="21" t="s">
        <v>497</v>
      </c>
      <c r="G26" s="23">
        <v>20830</v>
      </c>
      <c r="H26" s="21">
        <v>0.73</v>
      </c>
      <c r="J26" s="12">
        <v>100</v>
      </c>
      <c r="K26" s="12">
        <f>X20</f>
        <v>3051</v>
      </c>
      <c r="L26" s="18"/>
      <c r="M26" s="12"/>
      <c r="N26" s="110">
        <f t="shared" si="0"/>
        <v>0.10742957746478873</v>
      </c>
    </row>
    <row r="27" spans="1:30" ht="17.25" customHeight="1" thickBot="1" x14ac:dyDescent="0.25">
      <c r="A27" s="21">
        <v>22</v>
      </c>
      <c r="B27" s="22">
        <v>7.1457746478873242E-3</v>
      </c>
      <c r="C27" s="22">
        <v>6.8415492957746484E-3</v>
      </c>
      <c r="D27" s="22">
        <v>1.4E-2</v>
      </c>
      <c r="J27" s="12">
        <v>150</v>
      </c>
      <c r="K27" s="12">
        <f>X22</f>
        <v>2974</v>
      </c>
      <c r="L27" s="18"/>
      <c r="M27" s="12"/>
      <c r="N27" s="110">
        <f t="shared" si="0"/>
        <v>0.10471830985915492</v>
      </c>
    </row>
    <row r="28" spans="1:30" ht="17.25" customHeight="1" thickBot="1" x14ac:dyDescent="0.25">
      <c r="A28" s="21">
        <v>23</v>
      </c>
      <c r="B28" s="22">
        <v>4.6007042253521126E-3</v>
      </c>
      <c r="C28" s="22">
        <v>3.982394366197183E-3</v>
      </c>
      <c r="D28" s="22">
        <v>8.5000000000000006E-3</v>
      </c>
      <c r="J28" s="12">
        <v>200</v>
      </c>
      <c r="K28" s="12">
        <f>X24</f>
        <v>2918</v>
      </c>
      <c r="L28" s="18"/>
      <c r="M28" s="12"/>
      <c r="N28" s="110">
        <f t="shared" si="0"/>
        <v>0.10274647887323944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1AE00-0FFA-4253-B35F-8C485155EC99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682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29700</v>
      </c>
      <c r="H2" s="7" t="s">
        <v>462</v>
      </c>
      <c r="W2" s="21">
        <v>1</v>
      </c>
      <c r="X2" s="21">
        <v>4554</v>
      </c>
      <c r="Y2" s="24">
        <v>45414</v>
      </c>
      <c r="Z2" s="21" t="s">
        <v>512</v>
      </c>
      <c r="AA2" s="21" t="s">
        <v>495</v>
      </c>
      <c r="AB2" s="21">
        <v>15.3</v>
      </c>
      <c r="AC2" s="21" t="s">
        <v>465</v>
      </c>
      <c r="AD2" s="21">
        <v>75</v>
      </c>
    </row>
    <row r="3" spans="1:30" ht="15" thickBot="1" x14ac:dyDescent="0.25">
      <c r="W3" s="21">
        <v>2</v>
      </c>
      <c r="X3" s="21">
        <v>3339</v>
      </c>
      <c r="Y3" s="24">
        <v>45388</v>
      </c>
      <c r="Z3" s="21" t="s">
        <v>516</v>
      </c>
      <c r="AA3" s="21" t="s">
        <v>497</v>
      </c>
      <c r="AB3" s="21">
        <v>11.2</v>
      </c>
      <c r="AC3" s="21" t="s">
        <v>465</v>
      </c>
      <c r="AD3" s="21">
        <v>71</v>
      </c>
    </row>
    <row r="4" spans="1:30" ht="15" thickBot="1" x14ac:dyDescent="0.25">
      <c r="A4" s="8" t="s">
        <v>463</v>
      </c>
      <c r="B4" s="154" t="s">
        <v>465</v>
      </c>
      <c r="C4" s="155" t="s">
        <v>464</v>
      </c>
      <c r="D4" s="10" t="s">
        <v>466</v>
      </c>
      <c r="E4" s="156"/>
      <c r="F4" s="11" t="s">
        <v>467</v>
      </c>
      <c r="G4" s="11" t="s">
        <v>468</v>
      </c>
      <c r="H4" s="11" t="s">
        <v>469</v>
      </c>
      <c r="I4" s="156"/>
      <c r="J4" s="223" t="s">
        <v>470</v>
      </c>
      <c r="K4" s="224"/>
      <c r="L4" s="224"/>
      <c r="M4" s="224"/>
      <c r="N4" s="225"/>
      <c r="W4" s="21">
        <v>3</v>
      </c>
      <c r="X4" s="21">
        <v>3023</v>
      </c>
      <c r="Y4" s="24">
        <v>45387</v>
      </c>
      <c r="Z4" s="21" t="s">
        <v>516</v>
      </c>
      <c r="AA4" s="21" t="s">
        <v>496</v>
      </c>
      <c r="AB4" s="21">
        <v>10.199999999999999</v>
      </c>
      <c r="AC4" s="21" t="s">
        <v>465</v>
      </c>
      <c r="AD4" s="21">
        <v>60</v>
      </c>
    </row>
    <row r="5" spans="1:30" ht="18.75" customHeight="1" thickBot="1" x14ac:dyDescent="0.25">
      <c r="A5" s="21">
        <v>0</v>
      </c>
      <c r="B5" s="22">
        <v>3.1606060606060608E-3</v>
      </c>
      <c r="C5" s="22">
        <v>3.1892255892255893E-3</v>
      </c>
      <c r="D5" s="22">
        <v>6.4000000000000003E-3</v>
      </c>
      <c r="F5" s="21" t="s">
        <v>471</v>
      </c>
      <c r="G5" s="23">
        <v>28559</v>
      </c>
      <c r="H5" s="21">
        <v>0.96</v>
      </c>
      <c r="J5" s="194" t="s">
        <v>472</v>
      </c>
      <c r="K5" s="195"/>
      <c r="L5" s="195"/>
      <c r="M5" s="195"/>
      <c r="N5" s="196"/>
      <c r="W5" s="21">
        <v>4</v>
      </c>
      <c r="X5" s="21">
        <v>3019</v>
      </c>
      <c r="Y5" s="24">
        <v>45650</v>
      </c>
      <c r="Z5" s="21" t="s">
        <v>511</v>
      </c>
      <c r="AA5" s="21" t="s">
        <v>493</v>
      </c>
      <c r="AB5" s="21">
        <v>10.199999999999999</v>
      </c>
      <c r="AC5" s="21" t="s">
        <v>465</v>
      </c>
      <c r="AD5" s="21">
        <v>52</v>
      </c>
    </row>
    <row r="6" spans="1:30" ht="17.25" customHeight="1" thickBot="1" x14ac:dyDescent="0.25">
      <c r="A6" s="21">
        <v>1</v>
      </c>
      <c r="B6" s="22">
        <v>1.9565656565656564E-3</v>
      </c>
      <c r="C6" s="22">
        <v>1.9932659932659935E-3</v>
      </c>
      <c r="D6" s="22">
        <v>3.8999999999999998E-3</v>
      </c>
      <c r="F6" s="21" t="s">
        <v>473</v>
      </c>
      <c r="G6" s="23">
        <v>30693</v>
      </c>
      <c r="H6" s="21">
        <v>1.03</v>
      </c>
      <c r="J6" s="103" t="s">
        <v>474</v>
      </c>
      <c r="K6" s="104">
        <f>LARGE((K8,K9),1)</f>
        <v>0.50255385932372665</v>
      </c>
      <c r="L6" s="105"/>
      <c r="M6" s="105"/>
      <c r="N6" s="104" t="s">
        <v>464</v>
      </c>
      <c r="W6" s="21">
        <v>5</v>
      </c>
      <c r="X6" s="21">
        <v>2881</v>
      </c>
      <c r="Y6" s="24">
        <v>45650</v>
      </c>
      <c r="Z6" s="21" t="s">
        <v>515</v>
      </c>
      <c r="AA6" s="21" t="s">
        <v>493</v>
      </c>
      <c r="AB6" s="21">
        <v>9.6999999999999993</v>
      </c>
      <c r="AC6" s="21" t="s">
        <v>465</v>
      </c>
      <c r="AD6" s="21">
        <v>51</v>
      </c>
    </row>
    <row r="7" spans="1:30" ht="17.25" customHeight="1" thickBot="1" x14ac:dyDescent="0.25">
      <c r="A7" s="21">
        <v>2</v>
      </c>
      <c r="B7" s="22">
        <v>1.5050505050505051E-3</v>
      </c>
      <c r="C7" s="22">
        <v>1.5447811447811446E-3</v>
      </c>
      <c r="D7" s="22">
        <v>3.0000000000000005E-3</v>
      </c>
      <c r="F7" s="21" t="s">
        <v>475</v>
      </c>
      <c r="G7" s="23">
        <v>29253</v>
      </c>
      <c r="H7" s="21">
        <v>0.98</v>
      </c>
      <c r="J7" s="12" t="s">
        <v>476</v>
      </c>
      <c r="K7" s="104">
        <f>LARGE((K10,K11),1)</f>
        <v>0.50168350168350173</v>
      </c>
      <c r="L7" s="105"/>
      <c r="M7" s="105"/>
      <c r="N7" s="104" t="s">
        <v>465</v>
      </c>
      <c r="W7" s="21">
        <v>6</v>
      </c>
      <c r="X7" s="21">
        <v>2828</v>
      </c>
      <c r="Y7" s="24">
        <v>45650</v>
      </c>
      <c r="Z7" s="21" t="s">
        <v>513</v>
      </c>
      <c r="AA7" s="21" t="s">
        <v>493</v>
      </c>
      <c r="AB7" s="21">
        <v>9.5</v>
      </c>
      <c r="AC7" s="21" t="s">
        <v>465</v>
      </c>
      <c r="AD7" s="21">
        <v>52</v>
      </c>
    </row>
    <row r="8" spans="1:30" ht="17.25" customHeight="1" thickBot="1" x14ac:dyDescent="0.3">
      <c r="A8" s="21">
        <v>3</v>
      </c>
      <c r="B8" s="22">
        <v>1.2542087542087542E-3</v>
      </c>
      <c r="C8" s="22">
        <v>1.2457912457912459E-3</v>
      </c>
      <c r="D8" s="22">
        <v>2.5000000000000001E-3</v>
      </c>
      <c r="F8" s="21" t="s">
        <v>477</v>
      </c>
      <c r="G8" s="23">
        <v>28825</v>
      </c>
      <c r="H8" s="21">
        <v>0.97</v>
      </c>
      <c r="K8" s="16">
        <f>LARGE(B11:C11,1)/(B11+C11)</f>
        <v>0.50255385932372665</v>
      </c>
      <c r="W8" s="21">
        <v>7</v>
      </c>
      <c r="X8" s="21">
        <v>2811</v>
      </c>
      <c r="Y8" s="24">
        <v>45414</v>
      </c>
      <c r="Z8" s="21" t="s">
        <v>513</v>
      </c>
      <c r="AA8" s="21" t="s">
        <v>495</v>
      </c>
      <c r="AB8" s="21">
        <v>9.5</v>
      </c>
      <c r="AC8" s="21" t="s">
        <v>465</v>
      </c>
      <c r="AD8" s="21">
        <v>60</v>
      </c>
    </row>
    <row r="9" spans="1:30" ht="17.25" customHeight="1" thickBot="1" x14ac:dyDescent="0.3">
      <c r="A9" s="21">
        <v>4</v>
      </c>
      <c r="B9" s="22">
        <v>2.4582491582491582E-3</v>
      </c>
      <c r="C9" s="22">
        <v>2.292255892255892E-3</v>
      </c>
      <c r="D9" s="22">
        <v>4.7000000000000002E-3</v>
      </c>
      <c r="F9" s="21" t="s">
        <v>478</v>
      </c>
      <c r="G9" s="23">
        <v>29754</v>
      </c>
      <c r="H9" s="21">
        <v>1</v>
      </c>
      <c r="K9" s="16">
        <f>LARGE(B12:C12,1)/(B12+C12)</f>
        <v>0.50017064136180134</v>
      </c>
      <c r="W9" s="21">
        <v>8</v>
      </c>
      <c r="X9" s="21">
        <v>2732</v>
      </c>
      <c r="Y9" s="24">
        <v>45646</v>
      </c>
      <c r="Z9" s="21" t="s">
        <v>511</v>
      </c>
      <c r="AA9" s="21" t="s">
        <v>496</v>
      </c>
      <c r="AB9" s="21">
        <v>9.1999999999999993</v>
      </c>
      <c r="AC9" s="21" t="s">
        <v>465</v>
      </c>
      <c r="AD9" s="21">
        <v>51</v>
      </c>
    </row>
    <row r="10" spans="1:30" ht="17.25" customHeight="1" thickBot="1" x14ac:dyDescent="0.3">
      <c r="A10" s="21">
        <v>5</v>
      </c>
      <c r="B10" s="22">
        <v>6.6222222222222221E-3</v>
      </c>
      <c r="C10" s="22">
        <v>5.8303030303030303E-3</v>
      </c>
      <c r="D10" s="22">
        <v>1.2500000000000001E-2</v>
      </c>
      <c r="F10" s="21" t="s">
        <v>479</v>
      </c>
      <c r="G10" s="23">
        <v>27234</v>
      </c>
      <c r="H10" s="21">
        <v>0.92</v>
      </c>
      <c r="K10" s="16">
        <f>LARGE(B20:C20,1)/(B20+C20)</f>
        <v>0.50064687869395663</v>
      </c>
      <c r="W10" s="21">
        <v>9</v>
      </c>
      <c r="X10" s="21">
        <v>2724</v>
      </c>
      <c r="Y10" s="24">
        <v>45657</v>
      </c>
      <c r="Z10" s="21" t="s">
        <v>511</v>
      </c>
      <c r="AA10" s="21" t="s">
        <v>493</v>
      </c>
      <c r="AB10" s="21">
        <v>9.1999999999999993</v>
      </c>
      <c r="AC10" s="21" t="s">
        <v>465</v>
      </c>
      <c r="AD10" s="21">
        <v>52</v>
      </c>
    </row>
    <row r="11" spans="1:30" ht="17.25" customHeight="1" thickBot="1" x14ac:dyDescent="0.3">
      <c r="A11" s="21">
        <v>6</v>
      </c>
      <c r="B11" s="22">
        <v>1.173939393939394E-2</v>
      </c>
      <c r="C11" s="22">
        <v>1.1859932659932661E-2</v>
      </c>
      <c r="D11" s="22">
        <v>2.3599999999999999E-2</v>
      </c>
      <c r="F11" s="21" t="s">
        <v>480</v>
      </c>
      <c r="G11" s="23">
        <v>28418</v>
      </c>
      <c r="H11" s="21">
        <v>0.96</v>
      </c>
      <c r="K11" s="16">
        <f>LARGE(B21:C21,1)/(B21+C21)</f>
        <v>0.50168350168350173</v>
      </c>
      <c r="W11" s="21">
        <v>10</v>
      </c>
      <c r="X11" s="21">
        <v>2685</v>
      </c>
      <c r="Y11" s="24">
        <v>45352</v>
      </c>
      <c r="Z11" s="21" t="s">
        <v>509</v>
      </c>
      <c r="AA11" s="21" t="s">
        <v>496</v>
      </c>
      <c r="AB11" s="21">
        <v>9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2.0217845117845117E-2</v>
      </c>
      <c r="C12" s="22">
        <v>2.0231649831649833E-2</v>
      </c>
      <c r="D12" s="22">
        <v>4.0399999999999998E-2</v>
      </c>
      <c r="F12" s="21" t="s">
        <v>481</v>
      </c>
      <c r="G12" s="23">
        <v>30493</v>
      </c>
      <c r="H12" s="21">
        <v>1.03</v>
      </c>
      <c r="W12" s="21">
        <v>20</v>
      </c>
      <c r="X12" s="21">
        <v>2626</v>
      </c>
      <c r="Y12" s="24">
        <v>45520</v>
      </c>
      <c r="Z12" s="21" t="s">
        <v>509</v>
      </c>
      <c r="AA12" s="21" t="s">
        <v>496</v>
      </c>
      <c r="AB12" s="21">
        <v>8.8000000000000007</v>
      </c>
      <c r="AC12" s="21" t="s">
        <v>465</v>
      </c>
      <c r="AD12" s="21">
        <v>53</v>
      </c>
    </row>
    <row r="13" spans="1:30" ht="17.25" customHeight="1" thickBot="1" x14ac:dyDescent="0.25">
      <c r="A13" s="21">
        <v>8</v>
      </c>
      <c r="B13" s="22">
        <v>2.4030639730639729E-2</v>
      </c>
      <c r="C13" s="22">
        <v>2.4118518518518515E-2</v>
      </c>
      <c r="D13" s="22">
        <v>4.8099999999999997E-2</v>
      </c>
      <c r="F13" s="21" t="s">
        <v>482</v>
      </c>
      <c r="G13" s="23">
        <v>30021</v>
      </c>
      <c r="H13" s="21">
        <v>1.01</v>
      </c>
      <c r="W13" s="21">
        <v>25</v>
      </c>
      <c r="X13" s="21">
        <v>2616</v>
      </c>
      <c r="Y13" s="24">
        <v>45527</v>
      </c>
      <c r="Z13" s="21" t="s">
        <v>509</v>
      </c>
      <c r="AA13" s="21" t="s">
        <v>496</v>
      </c>
      <c r="AB13" s="21">
        <v>8.8000000000000007</v>
      </c>
      <c r="AC13" s="21" t="s">
        <v>465</v>
      </c>
      <c r="AD13" s="21">
        <v>52</v>
      </c>
    </row>
    <row r="14" spans="1:30" ht="15" thickBot="1" x14ac:dyDescent="0.25">
      <c r="A14" s="21">
        <v>9</v>
      </c>
      <c r="B14" s="22">
        <v>3.0602693602693604E-2</v>
      </c>
      <c r="C14" s="22">
        <v>3.0098316498316499E-2</v>
      </c>
      <c r="D14" s="22">
        <v>6.0699999999999997E-2</v>
      </c>
      <c r="F14" s="21" t="s">
        <v>483</v>
      </c>
      <c r="G14" s="23">
        <v>30415</v>
      </c>
      <c r="H14" s="21">
        <v>1.02</v>
      </c>
      <c r="W14" s="21">
        <v>30</v>
      </c>
      <c r="X14" s="21">
        <v>2588</v>
      </c>
      <c r="Y14" s="24">
        <v>45394</v>
      </c>
      <c r="Z14" s="21" t="s">
        <v>509</v>
      </c>
      <c r="AA14" s="21" t="s">
        <v>496</v>
      </c>
      <c r="AB14" s="21">
        <v>8.6999999999999993</v>
      </c>
      <c r="AC14" s="21" t="s">
        <v>464</v>
      </c>
      <c r="AD14" s="21">
        <v>54</v>
      </c>
    </row>
    <row r="15" spans="1:30" ht="15" thickBot="1" x14ac:dyDescent="0.25">
      <c r="A15" s="21">
        <v>10</v>
      </c>
      <c r="B15" s="22">
        <v>3.3662962962962964E-2</v>
      </c>
      <c r="C15" s="22">
        <v>3.2839057239057244E-2</v>
      </c>
      <c r="D15" s="22">
        <v>6.6500000000000004E-2</v>
      </c>
      <c r="F15" s="21" t="s">
        <v>484</v>
      </c>
      <c r="G15" s="23">
        <v>30394</v>
      </c>
      <c r="H15" s="21">
        <v>1.02</v>
      </c>
      <c r="W15" s="21">
        <v>35</v>
      </c>
      <c r="X15" s="21">
        <v>2575</v>
      </c>
      <c r="Y15" s="24">
        <v>45628</v>
      </c>
      <c r="Z15" s="21" t="s">
        <v>512</v>
      </c>
      <c r="AA15" s="21" t="s">
        <v>492</v>
      </c>
      <c r="AB15" s="21">
        <v>8.6999999999999993</v>
      </c>
      <c r="AC15" s="21" t="s">
        <v>465</v>
      </c>
      <c r="AD15" s="21">
        <v>51</v>
      </c>
    </row>
    <row r="16" spans="1:30" ht="15" thickBot="1" x14ac:dyDescent="0.25">
      <c r="A16" s="21">
        <v>11</v>
      </c>
      <c r="B16" s="22">
        <v>3.5368686868686862E-2</v>
      </c>
      <c r="C16" s="22">
        <v>3.4533333333333339E-2</v>
      </c>
      <c r="D16" s="22">
        <v>6.9900000000000004E-2</v>
      </c>
      <c r="F16" s="21" t="s">
        <v>485</v>
      </c>
      <c r="G16" s="23">
        <v>30378</v>
      </c>
      <c r="H16" s="21">
        <v>1.02</v>
      </c>
      <c r="W16" s="21">
        <v>40</v>
      </c>
      <c r="X16" s="21">
        <v>2569</v>
      </c>
      <c r="Y16" s="24">
        <v>45590</v>
      </c>
      <c r="Z16" s="21" t="s">
        <v>509</v>
      </c>
      <c r="AA16" s="21" t="s">
        <v>496</v>
      </c>
      <c r="AB16" s="21">
        <v>8.6</v>
      </c>
      <c r="AC16" s="21" t="s">
        <v>465</v>
      </c>
      <c r="AD16" s="21">
        <v>52</v>
      </c>
    </row>
    <row r="17" spans="1:30" ht="15" thickBot="1" x14ac:dyDescent="0.25">
      <c r="A17" s="21">
        <v>12</v>
      </c>
      <c r="B17" s="22">
        <v>3.6171380471380472E-2</v>
      </c>
      <c r="C17" s="22">
        <v>3.6028282828282826E-2</v>
      </c>
      <c r="D17" s="22">
        <v>7.22E-2</v>
      </c>
      <c r="W17" s="21">
        <v>45</v>
      </c>
      <c r="X17" s="21">
        <v>2565</v>
      </c>
      <c r="Y17" s="24">
        <v>45649</v>
      </c>
      <c r="Z17" s="21" t="s">
        <v>512</v>
      </c>
      <c r="AA17" s="21" t="s">
        <v>492</v>
      </c>
      <c r="AB17" s="21">
        <v>8.6</v>
      </c>
      <c r="AC17" s="21" t="s">
        <v>465</v>
      </c>
      <c r="AD17" s="21">
        <v>52</v>
      </c>
    </row>
    <row r="18" spans="1:30" ht="15" thickBot="1" x14ac:dyDescent="0.25">
      <c r="A18" s="21">
        <v>13</v>
      </c>
      <c r="B18" s="22">
        <v>3.5920538720538721E-2</v>
      </c>
      <c r="C18" s="22">
        <v>3.6127946127946127E-2</v>
      </c>
      <c r="D18" s="22">
        <v>7.2099999999999997E-2</v>
      </c>
      <c r="W18" s="21">
        <v>50</v>
      </c>
      <c r="X18" s="21">
        <v>2562</v>
      </c>
      <c r="Y18" s="24">
        <v>45352</v>
      </c>
      <c r="Z18" s="21" t="s">
        <v>512</v>
      </c>
      <c r="AA18" s="21" t="s">
        <v>496</v>
      </c>
      <c r="AB18" s="21">
        <v>8.6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3.6823569023569029E-2</v>
      </c>
      <c r="C19" s="22">
        <v>3.682558922558922E-2</v>
      </c>
      <c r="D19" s="22">
        <v>7.3700000000000002E-2</v>
      </c>
      <c r="F19" s="11" t="s">
        <v>486</v>
      </c>
      <c r="G19" s="11" t="s">
        <v>468</v>
      </c>
      <c r="H19" s="11" t="s">
        <v>469</v>
      </c>
      <c r="J19" s="226" t="s">
        <v>487</v>
      </c>
      <c r="K19" s="227"/>
      <c r="L19" s="227"/>
      <c r="M19" s="227"/>
      <c r="N19" s="228"/>
      <c r="W19" s="21">
        <v>75</v>
      </c>
      <c r="X19" s="21">
        <v>2537</v>
      </c>
      <c r="Y19" s="24">
        <v>45628</v>
      </c>
      <c r="Z19" s="21" t="s">
        <v>510</v>
      </c>
      <c r="AA19" s="21" t="s">
        <v>492</v>
      </c>
      <c r="AB19" s="21">
        <v>8.5</v>
      </c>
      <c r="AC19" s="21" t="s">
        <v>465</v>
      </c>
      <c r="AD19" s="21">
        <v>51</v>
      </c>
    </row>
    <row r="20" spans="1:30" ht="17.25" customHeight="1" thickBot="1" x14ac:dyDescent="0.25">
      <c r="A20" s="21">
        <v>15</v>
      </c>
      <c r="B20" s="22">
        <v>3.6221548821548821E-2</v>
      </c>
      <c r="C20" s="22">
        <v>3.6127946127946127E-2</v>
      </c>
      <c r="D20" s="22">
        <v>7.2400000000000006E-2</v>
      </c>
      <c r="F20" s="21" t="s">
        <v>488</v>
      </c>
      <c r="G20" s="23">
        <v>24682</v>
      </c>
      <c r="H20" s="21">
        <v>0.83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2513</v>
      </c>
      <c r="Y20" s="24">
        <v>45573</v>
      </c>
      <c r="Z20" s="21" t="s">
        <v>515</v>
      </c>
      <c r="AA20" s="21" t="s">
        <v>493</v>
      </c>
      <c r="AB20" s="21">
        <v>8.5</v>
      </c>
      <c r="AC20" s="21" t="s">
        <v>465</v>
      </c>
      <c r="AD20" s="21">
        <v>51</v>
      </c>
    </row>
    <row r="21" spans="1:30" ht="17.25" customHeight="1" thickBot="1" x14ac:dyDescent="0.25">
      <c r="A21" s="21">
        <v>16</v>
      </c>
      <c r="B21" s="22">
        <v>3.7124579124579123E-2</v>
      </c>
      <c r="C21" s="22">
        <v>3.6875420875420874E-2</v>
      </c>
      <c r="D21" s="22">
        <v>7.3999999999999996E-2</v>
      </c>
      <c r="F21" s="21" t="s">
        <v>492</v>
      </c>
      <c r="G21" s="23">
        <v>30280</v>
      </c>
      <c r="H21" s="21">
        <v>1.02</v>
      </c>
      <c r="J21" s="12">
        <v>5</v>
      </c>
      <c r="K21" s="12">
        <f>X6</f>
        <v>2881</v>
      </c>
      <c r="L21" s="18"/>
      <c r="M21" s="12"/>
      <c r="N21" s="110">
        <f>K21/$F$2</f>
        <v>9.7003367003367008E-2</v>
      </c>
      <c r="W21" s="21">
        <v>125</v>
      </c>
      <c r="X21" s="21">
        <v>2497</v>
      </c>
      <c r="Y21" s="24">
        <v>45387</v>
      </c>
      <c r="Z21" s="21" t="s">
        <v>508</v>
      </c>
      <c r="AA21" s="21" t="s">
        <v>496</v>
      </c>
      <c r="AB21" s="21">
        <v>8.4</v>
      </c>
      <c r="AC21" s="21" t="s">
        <v>464</v>
      </c>
      <c r="AD21" s="21">
        <v>53</v>
      </c>
    </row>
    <row r="22" spans="1:30" ht="17.25" customHeight="1" thickBot="1" x14ac:dyDescent="0.25">
      <c r="A22" s="21">
        <v>17</v>
      </c>
      <c r="B22" s="22">
        <v>3.6221548821548821E-2</v>
      </c>
      <c r="C22" s="22">
        <v>3.607811447811448E-2</v>
      </c>
      <c r="D22" s="22">
        <v>7.2300000000000003E-2</v>
      </c>
      <c r="F22" s="21" t="s">
        <v>493</v>
      </c>
      <c r="G22" s="23">
        <v>31035</v>
      </c>
      <c r="H22" s="21">
        <v>1.04</v>
      </c>
      <c r="J22" s="12">
        <v>10</v>
      </c>
      <c r="K22" s="12">
        <f>X11</f>
        <v>2685</v>
      </c>
      <c r="L22" s="18"/>
      <c r="M22" s="12"/>
      <c r="N22" s="110">
        <f t="shared" ref="N22:N28" si="0">K22/$F$2</f>
        <v>9.0404040404040403E-2</v>
      </c>
      <c r="W22" s="21">
        <v>150</v>
      </c>
      <c r="X22" s="21">
        <v>2480</v>
      </c>
      <c r="Y22" s="24">
        <v>45572</v>
      </c>
      <c r="Z22" s="21" t="s">
        <v>513</v>
      </c>
      <c r="AA22" s="21" t="s">
        <v>492</v>
      </c>
      <c r="AB22" s="21">
        <v>8.4</v>
      </c>
      <c r="AC22" s="21" t="s">
        <v>465</v>
      </c>
      <c r="AD22" s="21">
        <v>53</v>
      </c>
    </row>
    <row r="23" spans="1:30" ht="17.25" customHeight="1" thickBot="1" x14ac:dyDescent="0.25">
      <c r="A23" s="21">
        <v>18</v>
      </c>
      <c r="B23" s="22">
        <v>3.2709764309764307E-2</v>
      </c>
      <c r="C23" s="22">
        <v>3.3437037037037043E-2</v>
      </c>
      <c r="D23" s="22">
        <v>6.6199999999999995E-2</v>
      </c>
      <c r="F23" s="21" t="s">
        <v>494</v>
      </c>
      <c r="G23" s="23">
        <v>29758</v>
      </c>
      <c r="H23" s="21">
        <v>1</v>
      </c>
      <c r="J23" s="12">
        <v>20</v>
      </c>
      <c r="K23" s="12">
        <f>X12</f>
        <v>2626</v>
      </c>
      <c r="L23" s="18"/>
      <c r="M23" s="12"/>
      <c r="N23" s="110">
        <f t="shared" si="0"/>
        <v>8.8417508417508422E-2</v>
      </c>
      <c r="W23" s="21">
        <v>175</v>
      </c>
      <c r="X23" s="21">
        <v>2463</v>
      </c>
      <c r="Y23" s="24">
        <v>45345</v>
      </c>
      <c r="Z23" s="21" t="s">
        <v>508</v>
      </c>
      <c r="AA23" s="21" t="s">
        <v>496</v>
      </c>
      <c r="AB23" s="21">
        <v>8.3000000000000007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2.7090909090909093E-2</v>
      </c>
      <c r="C24" s="22">
        <v>2.7307744107744111E-2</v>
      </c>
      <c r="D24" s="22">
        <v>5.4399999999999997E-2</v>
      </c>
      <c r="F24" s="21" t="s">
        <v>495</v>
      </c>
      <c r="G24" s="23">
        <v>30347</v>
      </c>
      <c r="H24" s="21">
        <v>1.02</v>
      </c>
      <c r="J24" s="12">
        <v>30</v>
      </c>
      <c r="K24" s="12">
        <f>X14</f>
        <v>2588</v>
      </c>
      <c r="L24" s="18"/>
      <c r="M24" s="12"/>
      <c r="N24" s="110">
        <f t="shared" si="0"/>
        <v>8.7138047138047139E-2</v>
      </c>
      <c r="W24" s="21">
        <v>200</v>
      </c>
      <c r="X24" s="21">
        <v>2451</v>
      </c>
      <c r="Y24" s="24">
        <v>45583</v>
      </c>
      <c r="Z24" s="21" t="s">
        <v>510</v>
      </c>
      <c r="AA24" s="21" t="s">
        <v>496</v>
      </c>
      <c r="AB24" s="21">
        <v>8.3000000000000007</v>
      </c>
      <c r="AC24" s="21" t="s">
        <v>465</v>
      </c>
      <c r="AD24" s="21">
        <v>51</v>
      </c>
    </row>
    <row r="25" spans="1:30" ht="17.25" customHeight="1" thickBot="1" x14ac:dyDescent="0.25">
      <c r="A25" s="21">
        <v>20</v>
      </c>
      <c r="B25" s="22">
        <v>2.0920202020202023E-2</v>
      </c>
      <c r="C25" s="22">
        <v>2.063030303030303E-2</v>
      </c>
      <c r="D25" s="22">
        <v>4.1599999999999998E-2</v>
      </c>
      <c r="F25" s="21" t="s">
        <v>496</v>
      </c>
      <c r="G25" s="23">
        <v>32676</v>
      </c>
      <c r="H25" s="21">
        <v>1.1000000000000001</v>
      </c>
      <c r="J25" s="12">
        <v>50</v>
      </c>
      <c r="K25" s="12">
        <f>X18</f>
        <v>2562</v>
      </c>
      <c r="L25" s="18"/>
      <c r="M25" s="12"/>
      <c r="N25" s="110">
        <f t="shared" si="0"/>
        <v>8.6262626262626263E-2</v>
      </c>
    </row>
    <row r="26" spans="1:30" ht="17.25" customHeight="1" thickBot="1" x14ac:dyDescent="0.25">
      <c r="A26" s="21">
        <v>21</v>
      </c>
      <c r="B26" s="22">
        <v>1.50003367003367E-2</v>
      </c>
      <c r="C26" s="22">
        <v>1.4550841750841752E-2</v>
      </c>
      <c r="D26" s="22">
        <v>2.9600000000000001E-2</v>
      </c>
      <c r="F26" s="21" t="s">
        <v>497</v>
      </c>
      <c r="G26" s="23">
        <v>28960</v>
      </c>
      <c r="H26" s="21">
        <v>0.97</v>
      </c>
      <c r="J26" s="12">
        <v>100</v>
      </c>
      <c r="K26" s="12">
        <f>X20</f>
        <v>2513</v>
      </c>
      <c r="L26" s="18"/>
      <c r="M26" s="12"/>
      <c r="N26" s="110">
        <f t="shared" si="0"/>
        <v>8.4612794612794612E-2</v>
      </c>
    </row>
    <row r="27" spans="1:30" ht="17.25" customHeight="1" thickBot="1" x14ac:dyDescent="0.25">
      <c r="A27" s="21">
        <v>22</v>
      </c>
      <c r="B27" s="22">
        <v>9.381481481481482E-3</v>
      </c>
      <c r="C27" s="22">
        <v>9.0693602693602705E-3</v>
      </c>
      <c r="D27" s="22">
        <v>1.8499999999999999E-2</v>
      </c>
      <c r="J27" s="12">
        <v>150</v>
      </c>
      <c r="K27" s="12">
        <f>X22</f>
        <v>2480</v>
      </c>
      <c r="L27" s="18"/>
      <c r="M27" s="12"/>
      <c r="N27" s="110">
        <f t="shared" si="0"/>
        <v>8.3501683501683507E-2</v>
      </c>
    </row>
    <row r="28" spans="1:30" ht="17.25" customHeight="1" thickBot="1" x14ac:dyDescent="0.25">
      <c r="A28" s="21">
        <v>23</v>
      </c>
      <c r="B28" s="22">
        <v>5.5185185185185181E-3</v>
      </c>
      <c r="C28" s="22">
        <v>5.4814814814814813E-3</v>
      </c>
      <c r="D28" s="22">
        <v>1.0999999999999999E-2</v>
      </c>
      <c r="J28" s="12">
        <v>200</v>
      </c>
      <c r="K28" s="12">
        <f>X24</f>
        <v>2451</v>
      </c>
      <c r="L28" s="18"/>
      <c r="M28" s="12"/>
      <c r="N28" s="110">
        <f t="shared" si="0"/>
        <v>8.2525252525252529E-2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523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15100</v>
      </c>
      <c r="H2" s="7" t="s">
        <v>462</v>
      </c>
      <c r="W2" s="21">
        <v>1</v>
      </c>
      <c r="X2" s="21">
        <v>6990</v>
      </c>
      <c r="Y2" s="24">
        <v>45264</v>
      </c>
      <c r="Z2" s="21" t="s">
        <v>510</v>
      </c>
      <c r="AA2" s="21" t="s">
        <v>492</v>
      </c>
      <c r="AB2" s="21">
        <v>46.3</v>
      </c>
      <c r="AC2" s="21" t="s">
        <v>465</v>
      </c>
      <c r="AD2" s="21">
        <v>52</v>
      </c>
    </row>
    <row r="3" spans="1:30" ht="17.25" customHeight="1" thickBot="1" x14ac:dyDescent="0.25">
      <c r="W3" s="21">
        <v>2</v>
      </c>
      <c r="X3" s="21">
        <v>4545</v>
      </c>
      <c r="Y3" s="24">
        <v>45264</v>
      </c>
      <c r="Z3" s="21" t="s">
        <v>512</v>
      </c>
      <c r="AA3" s="21" t="s">
        <v>492</v>
      </c>
      <c r="AB3" s="21">
        <v>30.1</v>
      </c>
      <c r="AC3" s="21" t="s">
        <v>465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3556</v>
      </c>
      <c r="Y4" s="24">
        <v>45264</v>
      </c>
      <c r="Z4" s="21" t="s">
        <v>509</v>
      </c>
      <c r="AA4" s="21" t="s">
        <v>492</v>
      </c>
      <c r="AB4" s="21">
        <v>23.5</v>
      </c>
      <c r="AC4" s="21" t="s">
        <v>465</v>
      </c>
      <c r="AD4" s="21">
        <v>50</v>
      </c>
    </row>
    <row r="5" spans="1:30" ht="17.25" customHeight="1" thickBot="1" x14ac:dyDescent="0.25">
      <c r="A5" s="21">
        <v>0</v>
      </c>
      <c r="B5" s="22">
        <v>1.9112582781456954E-3</v>
      </c>
      <c r="C5" s="22">
        <v>2.8556291390728476E-3</v>
      </c>
      <c r="D5" s="22">
        <v>4.7999999999999996E-3</v>
      </c>
      <c r="E5" s="44"/>
      <c r="F5" s="21" t="s">
        <v>471</v>
      </c>
      <c r="G5" s="23">
        <v>15086</v>
      </c>
      <c r="H5" s="21">
        <v>1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3429</v>
      </c>
      <c r="Y5" s="24">
        <v>44985</v>
      </c>
      <c r="Z5" s="21" t="s">
        <v>520</v>
      </c>
      <c r="AA5" s="21" t="s">
        <v>493</v>
      </c>
      <c r="AB5" s="21">
        <v>22.7</v>
      </c>
      <c r="AC5" s="21" t="s">
        <v>465</v>
      </c>
      <c r="AD5" s="21">
        <v>51</v>
      </c>
    </row>
    <row r="6" spans="1:30" ht="17.25" customHeight="1" thickBot="1" x14ac:dyDescent="0.25">
      <c r="A6" s="21">
        <v>1</v>
      </c>
      <c r="B6" s="22">
        <v>1.2741721854304634E-3</v>
      </c>
      <c r="C6" s="22">
        <v>1.8867549668874174E-3</v>
      </c>
      <c r="D6" s="22">
        <v>3.2000000000000002E-3</v>
      </c>
      <c r="E6" s="44"/>
      <c r="F6" s="21" t="s">
        <v>473</v>
      </c>
      <c r="G6" s="23">
        <v>16587</v>
      </c>
      <c r="H6" s="21">
        <v>1.1000000000000001</v>
      </c>
      <c r="I6" s="44"/>
      <c r="J6" s="103" t="s">
        <v>474</v>
      </c>
      <c r="K6" s="104">
        <f>LARGE((K8,K9),1)</f>
        <v>0.58280735072334244</v>
      </c>
      <c r="L6" s="44"/>
      <c r="M6" s="44"/>
      <c r="N6" s="104" t="s">
        <v>464</v>
      </c>
      <c r="W6" s="21">
        <v>5</v>
      </c>
      <c r="X6" s="21">
        <v>2776</v>
      </c>
      <c r="Y6" s="24">
        <v>45264</v>
      </c>
      <c r="Z6" s="21" t="s">
        <v>508</v>
      </c>
      <c r="AA6" s="21" t="s">
        <v>492</v>
      </c>
      <c r="AB6" s="21">
        <v>18.399999999999999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1.2251655629139074E-3</v>
      </c>
      <c r="C7" s="22">
        <v>1.3258278145695363E-3</v>
      </c>
      <c r="D7" s="22">
        <v>2.5000000000000001E-3</v>
      </c>
      <c r="E7" s="44"/>
      <c r="F7" s="21" t="s">
        <v>475</v>
      </c>
      <c r="G7" s="23">
        <v>15568</v>
      </c>
      <c r="H7" s="21">
        <v>1.04</v>
      </c>
      <c r="I7" s="44"/>
      <c r="J7" s="12" t="s">
        <v>476</v>
      </c>
      <c r="K7" s="104">
        <f>LARGE((K10,K11),1)</f>
        <v>0.54361762557818716</v>
      </c>
      <c r="L7" s="44"/>
      <c r="M7" s="44"/>
      <c r="N7" s="104" t="s">
        <v>465</v>
      </c>
      <c r="W7" s="21">
        <v>6</v>
      </c>
      <c r="X7" s="21">
        <v>2739</v>
      </c>
      <c r="Y7" s="24">
        <v>44985</v>
      </c>
      <c r="Z7" s="21" t="s">
        <v>575</v>
      </c>
      <c r="AA7" s="21" t="s">
        <v>493</v>
      </c>
      <c r="AB7" s="21">
        <v>18.100000000000001</v>
      </c>
      <c r="AC7" s="21" t="s">
        <v>465</v>
      </c>
      <c r="AD7" s="21">
        <v>52</v>
      </c>
    </row>
    <row r="8" spans="1:30" ht="17.25" customHeight="1" thickBot="1" x14ac:dyDescent="0.25">
      <c r="A8" s="21">
        <v>3</v>
      </c>
      <c r="B8" s="22">
        <v>1.7152317880794704E-3</v>
      </c>
      <c r="C8" s="22">
        <v>1.3768211920529804E-3</v>
      </c>
      <c r="D8" s="22">
        <v>3.0999999999999999E-3</v>
      </c>
      <c r="E8" s="44"/>
      <c r="F8" s="21" t="s">
        <v>477</v>
      </c>
      <c r="G8" s="23">
        <v>15485</v>
      </c>
      <c r="H8" s="21">
        <v>1.03</v>
      </c>
      <c r="I8" s="44"/>
      <c r="J8" s="44"/>
      <c r="K8" s="144">
        <f>LARGE(B11:C11,1)/(B11+C11)</f>
        <v>0.58280735072334244</v>
      </c>
      <c r="L8" s="44"/>
      <c r="M8" s="44"/>
      <c r="N8" s="44"/>
      <c r="W8" s="21">
        <v>7</v>
      </c>
      <c r="X8" s="21">
        <v>2434</v>
      </c>
      <c r="Y8" s="24">
        <v>44985</v>
      </c>
      <c r="Z8" s="21" t="s">
        <v>621</v>
      </c>
      <c r="AA8" s="21" t="s">
        <v>493</v>
      </c>
      <c r="AB8" s="21">
        <v>16.100000000000001</v>
      </c>
      <c r="AC8" s="21" t="s">
        <v>465</v>
      </c>
      <c r="AD8" s="21">
        <v>50</v>
      </c>
    </row>
    <row r="9" spans="1:30" ht="17.25" customHeight="1" thickBot="1" x14ac:dyDescent="0.25">
      <c r="A9" s="21">
        <v>4</v>
      </c>
      <c r="B9" s="22">
        <v>4.9496688741721851E-3</v>
      </c>
      <c r="C9" s="22">
        <v>2.9576158940397348E-3</v>
      </c>
      <c r="D9" s="22">
        <v>7.9000000000000008E-3</v>
      </c>
      <c r="E9" s="44"/>
      <c r="F9" s="21" t="s">
        <v>478</v>
      </c>
      <c r="G9" s="23">
        <v>15138</v>
      </c>
      <c r="H9" s="21">
        <v>1.01</v>
      </c>
      <c r="I9" s="44"/>
      <c r="J9" s="44"/>
      <c r="K9" s="144">
        <f>LARGE(B12:C12,1)/(B12+C12)</f>
        <v>0.57851963473848256</v>
      </c>
      <c r="L9" s="44"/>
      <c r="M9" s="44"/>
      <c r="N9" s="44"/>
      <c r="W9" s="21">
        <v>8</v>
      </c>
      <c r="X9" s="21">
        <v>1787</v>
      </c>
      <c r="Y9" s="24">
        <v>45264</v>
      </c>
      <c r="Z9" s="21" t="s">
        <v>516</v>
      </c>
      <c r="AA9" s="21" t="s">
        <v>492</v>
      </c>
      <c r="AB9" s="21">
        <v>11.8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1.2300662251655629E-2</v>
      </c>
      <c r="C10" s="22">
        <v>8.0059602649006616E-3</v>
      </c>
      <c r="D10" s="22">
        <v>2.0299999999999999E-2</v>
      </c>
      <c r="E10" s="44"/>
      <c r="F10" s="21" t="s">
        <v>479</v>
      </c>
      <c r="G10" s="23">
        <v>13962</v>
      </c>
      <c r="H10" s="21">
        <v>0.93</v>
      </c>
      <c r="I10" s="44"/>
      <c r="J10" s="44"/>
      <c r="K10" s="144">
        <f>LARGE(B20:C20,1)/(B20+C20)</f>
        <v>0.54361762557818716</v>
      </c>
      <c r="L10" s="44"/>
      <c r="M10" s="44"/>
      <c r="N10" s="44"/>
      <c r="W10" s="21">
        <v>9</v>
      </c>
      <c r="X10" s="21">
        <v>1767</v>
      </c>
      <c r="Y10" s="24">
        <v>44985</v>
      </c>
      <c r="Z10" s="21" t="s">
        <v>509</v>
      </c>
      <c r="AA10" s="21" t="s">
        <v>493</v>
      </c>
      <c r="AB10" s="21">
        <v>11.7</v>
      </c>
      <c r="AC10" s="21" t="s">
        <v>465</v>
      </c>
      <c r="AD10" s="21">
        <v>50</v>
      </c>
    </row>
    <row r="11" spans="1:30" ht="17.25" customHeight="1" thickBot="1" x14ac:dyDescent="0.25">
      <c r="A11" s="21">
        <v>6</v>
      </c>
      <c r="B11" s="22">
        <v>2.7639735099337748E-2</v>
      </c>
      <c r="C11" s="22">
        <v>1.978543046357616E-2</v>
      </c>
      <c r="D11" s="22">
        <v>4.7399999999999998E-2</v>
      </c>
      <c r="E11" s="44"/>
      <c r="F11" s="21" t="s">
        <v>480</v>
      </c>
      <c r="G11" s="23">
        <v>13550</v>
      </c>
      <c r="H11" s="21">
        <v>0.9</v>
      </c>
      <c r="I11" s="44"/>
      <c r="J11" s="44"/>
      <c r="K11" s="144">
        <f>LARGE(B21:C21,1)/(B21+C21)</f>
        <v>0.53761445186834933</v>
      </c>
      <c r="L11" s="44"/>
      <c r="M11" s="44"/>
      <c r="N11" s="44"/>
      <c r="W11" s="21">
        <v>10</v>
      </c>
      <c r="X11" s="21">
        <v>1743</v>
      </c>
      <c r="Y11" s="24">
        <v>45264</v>
      </c>
      <c r="Z11" s="21" t="s">
        <v>513</v>
      </c>
      <c r="AA11" s="21" t="s">
        <v>492</v>
      </c>
      <c r="AB11" s="21">
        <v>11.5</v>
      </c>
      <c r="AC11" s="21" t="s">
        <v>464</v>
      </c>
      <c r="AD11" s="21">
        <v>50</v>
      </c>
    </row>
    <row r="12" spans="1:30" ht="17.25" customHeight="1" thickBot="1" x14ac:dyDescent="0.25">
      <c r="A12" s="21">
        <v>7</v>
      </c>
      <c r="B12" s="22">
        <v>2.9747019867549667E-2</v>
      </c>
      <c r="C12" s="22">
        <v>2.1672185430463575E-2</v>
      </c>
      <c r="D12" s="22">
        <v>5.1400000000000001E-2</v>
      </c>
      <c r="E12" s="44"/>
      <c r="F12" s="21" t="s">
        <v>481</v>
      </c>
      <c r="G12" s="23">
        <v>14632</v>
      </c>
      <c r="H12" s="21">
        <v>0.97</v>
      </c>
      <c r="I12" s="44"/>
      <c r="J12" s="44"/>
      <c r="K12" s="44"/>
      <c r="L12" s="44"/>
      <c r="M12" s="44"/>
      <c r="N12" s="44"/>
      <c r="W12" s="21">
        <v>20</v>
      </c>
      <c r="X12" s="21">
        <v>1581</v>
      </c>
      <c r="Y12" s="24">
        <v>45264</v>
      </c>
      <c r="Z12" s="21" t="s">
        <v>515</v>
      </c>
      <c r="AA12" s="21" t="s">
        <v>492</v>
      </c>
      <c r="AB12" s="21">
        <v>10.5</v>
      </c>
      <c r="AC12" s="21" t="s">
        <v>465</v>
      </c>
      <c r="AD12" s="21">
        <v>50</v>
      </c>
    </row>
    <row r="13" spans="1:30" ht="17.25" customHeight="1" thickBot="1" x14ac:dyDescent="0.25">
      <c r="A13" s="21">
        <v>8</v>
      </c>
      <c r="B13" s="22">
        <v>3.3373509933774831E-2</v>
      </c>
      <c r="C13" s="22">
        <v>2.6924503311258279E-2</v>
      </c>
      <c r="D13" s="22">
        <v>6.0299999999999999E-2</v>
      </c>
      <c r="E13" s="44"/>
      <c r="F13" s="21" t="s">
        <v>482</v>
      </c>
      <c r="G13" s="23">
        <v>14852</v>
      </c>
      <c r="H13" s="21">
        <v>0.99</v>
      </c>
      <c r="I13" s="44"/>
      <c r="J13" s="44"/>
      <c r="K13" s="44"/>
      <c r="L13" s="44"/>
      <c r="M13" s="44"/>
      <c r="N13" s="44"/>
      <c r="W13" s="21">
        <v>25</v>
      </c>
      <c r="X13" s="21">
        <v>1470</v>
      </c>
      <c r="Y13" s="24">
        <v>44985</v>
      </c>
      <c r="Z13" s="21" t="s">
        <v>512</v>
      </c>
      <c r="AA13" s="21" t="s">
        <v>493</v>
      </c>
      <c r="AB13" s="21">
        <v>9.6999999999999993</v>
      </c>
      <c r="AC13" s="21" t="s">
        <v>464</v>
      </c>
      <c r="AD13" s="21">
        <v>50</v>
      </c>
    </row>
    <row r="14" spans="1:30" ht="17.25" customHeight="1" thickBot="1" x14ac:dyDescent="0.25">
      <c r="A14" s="21">
        <v>9</v>
      </c>
      <c r="B14" s="22">
        <v>3.0139072847682118E-2</v>
      </c>
      <c r="C14" s="22">
        <v>2.6006622516556291E-2</v>
      </c>
      <c r="D14" s="22">
        <v>5.6099999999999997E-2</v>
      </c>
      <c r="E14" s="44"/>
      <c r="F14" s="21" t="s">
        <v>483</v>
      </c>
      <c r="G14" s="23">
        <v>15585</v>
      </c>
      <c r="H14" s="21">
        <v>1.04</v>
      </c>
      <c r="I14" s="44"/>
      <c r="J14" s="44"/>
      <c r="K14" s="44"/>
      <c r="L14" s="44"/>
      <c r="M14" s="44"/>
      <c r="N14" s="44"/>
      <c r="W14" s="21">
        <v>25</v>
      </c>
      <c r="X14" s="21">
        <v>1470</v>
      </c>
      <c r="Y14" s="24">
        <v>44985</v>
      </c>
      <c r="Z14" s="21" t="s">
        <v>512</v>
      </c>
      <c r="AA14" s="21" t="s">
        <v>493</v>
      </c>
      <c r="AB14" s="21">
        <v>9.6999999999999993</v>
      </c>
      <c r="AC14" s="21" t="s">
        <v>465</v>
      </c>
      <c r="AD14" s="21">
        <v>50</v>
      </c>
    </row>
    <row r="15" spans="1:30" ht="17.25" customHeight="1" thickBot="1" x14ac:dyDescent="0.25">
      <c r="A15" s="21">
        <v>10</v>
      </c>
      <c r="B15" s="22">
        <v>3.0874172185430464E-2</v>
      </c>
      <c r="C15" s="22">
        <v>2.7383443708609272E-2</v>
      </c>
      <c r="D15" s="22">
        <v>5.8299999999999998E-2</v>
      </c>
      <c r="E15" s="44"/>
      <c r="F15" s="21" t="s">
        <v>484</v>
      </c>
      <c r="G15" s="23">
        <v>15055</v>
      </c>
      <c r="H15" s="21">
        <v>1</v>
      </c>
      <c r="I15" s="44"/>
      <c r="J15" s="44"/>
      <c r="K15" s="44"/>
      <c r="L15" s="44"/>
      <c r="M15" s="44"/>
      <c r="N15" s="44"/>
      <c r="W15" s="21">
        <v>30</v>
      </c>
      <c r="X15" s="21">
        <v>1392</v>
      </c>
      <c r="Y15" s="24">
        <v>45224</v>
      </c>
      <c r="Z15" s="21" t="s">
        <v>508</v>
      </c>
      <c r="AA15" s="21" t="s">
        <v>494</v>
      </c>
      <c r="AB15" s="21">
        <v>9.1999999999999993</v>
      </c>
      <c r="AC15" s="21" t="s">
        <v>465</v>
      </c>
      <c r="AD15" s="21">
        <v>55</v>
      </c>
    </row>
    <row r="16" spans="1:30" ht="17.25" customHeight="1" thickBot="1" x14ac:dyDescent="0.25">
      <c r="A16" s="21">
        <v>11</v>
      </c>
      <c r="B16" s="22">
        <v>3.0923178807947021E-2</v>
      </c>
      <c r="C16" s="22">
        <v>3.039205298013245E-2</v>
      </c>
      <c r="D16" s="22">
        <v>6.13E-2</v>
      </c>
      <c r="E16" s="44"/>
      <c r="F16" s="21" t="s">
        <v>485</v>
      </c>
      <c r="G16" s="23">
        <v>16083</v>
      </c>
      <c r="H16" s="21">
        <v>1.07</v>
      </c>
      <c r="I16" s="44"/>
      <c r="J16" s="44"/>
      <c r="K16" s="44"/>
      <c r="L16" s="44"/>
      <c r="M16" s="44"/>
      <c r="N16" s="44"/>
      <c r="W16" s="21">
        <v>35</v>
      </c>
      <c r="X16" s="21">
        <v>1384</v>
      </c>
      <c r="Y16" s="24">
        <v>45216</v>
      </c>
      <c r="Z16" s="21" t="s">
        <v>508</v>
      </c>
      <c r="AA16" s="21" t="s">
        <v>493</v>
      </c>
      <c r="AB16" s="21">
        <v>9.1999999999999993</v>
      </c>
      <c r="AC16" s="21" t="s">
        <v>465</v>
      </c>
      <c r="AD16" s="21">
        <v>54</v>
      </c>
    </row>
    <row r="17" spans="1:30" ht="17.25" customHeight="1" thickBot="1" x14ac:dyDescent="0.25">
      <c r="A17" s="21">
        <v>12</v>
      </c>
      <c r="B17" s="22">
        <v>3.1609271523178807E-2</v>
      </c>
      <c r="C17" s="22">
        <v>3.4063576158940401E-2</v>
      </c>
      <c r="D17" s="22">
        <v>6.5699999999999995E-2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40</v>
      </c>
      <c r="X17" s="21">
        <v>1371</v>
      </c>
      <c r="Y17" s="24">
        <v>45273</v>
      </c>
      <c r="Z17" s="21" t="s">
        <v>508</v>
      </c>
      <c r="AA17" s="21" t="s">
        <v>494</v>
      </c>
      <c r="AB17" s="21">
        <v>9.1</v>
      </c>
      <c r="AC17" s="21" t="s">
        <v>465</v>
      </c>
      <c r="AD17" s="21">
        <v>52</v>
      </c>
    </row>
    <row r="18" spans="1:30" ht="17.25" customHeight="1" thickBot="1" x14ac:dyDescent="0.25">
      <c r="A18" s="21">
        <v>13</v>
      </c>
      <c r="B18" s="22">
        <v>3.2785430463576161E-2</v>
      </c>
      <c r="C18" s="22">
        <v>3.6868211920529803E-2</v>
      </c>
      <c r="D18" s="22">
        <v>6.9699999999999998E-2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45</v>
      </c>
      <c r="X18" s="21">
        <v>1366</v>
      </c>
      <c r="Y18" s="24">
        <v>45021</v>
      </c>
      <c r="Z18" s="21" t="s">
        <v>510</v>
      </c>
      <c r="AA18" s="21" t="s">
        <v>494</v>
      </c>
      <c r="AB18" s="21">
        <v>9</v>
      </c>
      <c r="AC18" s="21" t="s">
        <v>464</v>
      </c>
      <c r="AD18" s="21">
        <v>55</v>
      </c>
    </row>
    <row r="19" spans="1:30" ht="17.25" customHeight="1" thickBot="1" x14ac:dyDescent="0.25">
      <c r="A19" s="21">
        <v>14</v>
      </c>
      <c r="B19" s="22">
        <v>3.2736423841059605E-2</v>
      </c>
      <c r="C19" s="22">
        <v>3.5644370860927151E-2</v>
      </c>
      <c r="D19" s="22">
        <v>6.8400000000000002E-2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50</v>
      </c>
      <c r="X19" s="21">
        <v>1355</v>
      </c>
      <c r="Y19" s="24">
        <v>45166</v>
      </c>
      <c r="Z19" s="21" t="s">
        <v>509</v>
      </c>
      <c r="AA19" s="21" t="s">
        <v>492</v>
      </c>
      <c r="AB19" s="21">
        <v>9</v>
      </c>
      <c r="AC19" s="21" t="s">
        <v>465</v>
      </c>
      <c r="AD19" s="21">
        <v>54</v>
      </c>
    </row>
    <row r="20" spans="1:30" ht="17.25" customHeight="1" thickBot="1" x14ac:dyDescent="0.25">
      <c r="A20" s="21">
        <v>15</v>
      </c>
      <c r="B20" s="22">
        <v>3.3520529801324507E-2</v>
      </c>
      <c r="C20" s="22">
        <v>3.9927814569536424E-2</v>
      </c>
      <c r="D20" s="22">
        <v>7.3400000000000007E-2</v>
      </c>
      <c r="E20" s="44"/>
      <c r="F20" s="21" t="s">
        <v>488</v>
      </c>
      <c r="G20" s="23">
        <v>11780</v>
      </c>
      <c r="H20" s="21">
        <v>0.78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75</v>
      </c>
      <c r="X20" s="21">
        <v>1330</v>
      </c>
      <c r="Y20" s="24">
        <v>44971</v>
      </c>
      <c r="Z20" s="21" t="s">
        <v>509</v>
      </c>
      <c r="AA20" s="21" t="s">
        <v>493</v>
      </c>
      <c r="AB20" s="21">
        <v>8.8000000000000007</v>
      </c>
      <c r="AC20" s="21" t="s">
        <v>465</v>
      </c>
      <c r="AD20" s="21">
        <v>55</v>
      </c>
    </row>
    <row r="21" spans="1:30" ht="17.25" customHeight="1" thickBot="1" x14ac:dyDescent="0.25">
      <c r="A21" s="21">
        <v>16</v>
      </c>
      <c r="B21" s="22">
        <v>3.4647682119205298E-2</v>
      </c>
      <c r="C21" s="22">
        <v>4.0284768211920528E-2</v>
      </c>
      <c r="D21" s="22">
        <v>7.4899999999999994E-2</v>
      </c>
      <c r="E21" s="44"/>
      <c r="F21" s="21" t="s">
        <v>492</v>
      </c>
      <c r="G21" s="23">
        <v>15385</v>
      </c>
      <c r="H21" s="21">
        <v>1.02</v>
      </c>
      <c r="I21" s="44"/>
      <c r="J21" s="12">
        <v>5</v>
      </c>
      <c r="K21" s="12">
        <f>X6</f>
        <v>2776</v>
      </c>
      <c r="L21" s="18"/>
      <c r="M21" s="12"/>
      <c r="N21" s="110">
        <f>K21/$F$2</f>
        <v>0.18384105960264902</v>
      </c>
      <c r="W21" s="21">
        <v>100</v>
      </c>
      <c r="X21" s="21">
        <v>1315</v>
      </c>
      <c r="Y21" s="24">
        <v>44985</v>
      </c>
      <c r="Z21" s="21" t="s">
        <v>518</v>
      </c>
      <c r="AA21" s="21" t="s">
        <v>493</v>
      </c>
      <c r="AB21" s="21">
        <v>8.6999999999999993</v>
      </c>
      <c r="AC21" s="21" t="s">
        <v>465</v>
      </c>
      <c r="AD21" s="21">
        <v>51</v>
      </c>
    </row>
    <row r="22" spans="1:30" ht="17.25" customHeight="1" thickBot="1" x14ac:dyDescent="0.25">
      <c r="A22" s="21">
        <v>17</v>
      </c>
      <c r="B22" s="22">
        <v>3.4353642384105959E-2</v>
      </c>
      <c r="C22" s="22">
        <v>4.110066225165563E-2</v>
      </c>
      <c r="D22" s="22">
        <v>7.5499999999999998E-2</v>
      </c>
      <c r="E22" s="44"/>
      <c r="F22" s="21" t="s">
        <v>493</v>
      </c>
      <c r="G22" s="23">
        <v>15979</v>
      </c>
      <c r="H22" s="21">
        <v>1.06</v>
      </c>
      <c r="I22" s="44"/>
      <c r="J22" s="12">
        <v>10</v>
      </c>
      <c r="K22" s="12">
        <f>X11</f>
        <v>1743</v>
      </c>
      <c r="L22" s="18"/>
      <c r="M22" s="12"/>
      <c r="N22" s="110">
        <f t="shared" ref="N22:N28" si="0">K22/$F$2</f>
        <v>0.11543046357615894</v>
      </c>
      <c r="W22" s="21">
        <v>125</v>
      </c>
      <c r="X22" s="21">
        <v>1306</v>
      </c>
      <c r="Y22" s="24">
        <v>45260</v>
      </c>
      <c r="Z22" s="21" t="s">
        <v>508</v>
      </c>
      <c r="AA22" s="21" t="s">
        <v>495</v>
      </c>
      <c r="AB22" s="21">
        <v>8.6</v>
      </c>
      <c r="AC22" s="21" t="s">
        <v>465</v>
      </c>
      <c r="AD22" s="21">
        <v>54</v>
      </c>
    </row>
    <row r="23" spans="1:30" ht="17.25" customHeight="1" thickBot="1" x14ac:dyDescent="0.25">
      <c r="A23" s="21">
        <v>18</v>
      </c>
      <c r="B23" s="22">
        <v>2.8374834437086091E-2</v>
      </c>
      <c r="C23" s="22">
        <v>3.4267549668874166E-2</v>
      </c>
      <c r="D23" s="22">
        <v>6.2600000000000003E-2</v>
      </c>
      <c r="E23" s="44"/>
      <c r="F23" s="21" t="s">
        <v>494</v>
      </c>
      <c r="G23" s="23">
        <v>15713</v>
      </c>
      <c r="H23" s="21">
        <v>1.05</v>
      </c>
      <c r="I23" s="44"/>
      <c r="J23" s="12">
        <v>20</v>
      </c>
      <c r="K23" s="12">
        <f>X12</f>
        <v>1581</v>
      </c>
      <c r="L23" s="18"/>
      <c r="M23" s="12"/>
      <c r="N23" s="110">
        <f t="shared" si="0"/>
        <v>0.10470198675496689</v>
      </c>
      <c r="W23" s="21">
        <v>150</v>
      </c>
      <c r="X23" s="21">
        <v>1296</v>
      </c>
      <c r="Y23" s="24">
        <v>45030</v>
      </c>
      <c r="Z23" s="21" t="s">
        <v>509</v>
      </c>
      <c r="AA23" s="21" t="s">
        <v>496</v>
      </c>
      <c r="AB23" s="21">
        <v>8.6</v>
      </c>
      <c r="AC23" s="21" t="s">
        <v>464</v>
      </c>
      <c r="AD23" s="21">
        <v>51</v>
      </c>
    </row>
    <row r="24" spans="1:30" ht="17.25" customHeight="1" thickBot="1" x14ac:dyDescent="0.25">
      <c r="A24" s="21">
        <v>19</v>
      </c>
      <c r="B24" s="22">
        <v>2.0925827814569538E-2</v>
      </c>
      <c r="C24" s="22">
        <v>2.5955629139072848E-2</v>
      </c>
      <c r="D24" s="22">
        <v>4.6899999999999997E-2</v>
      </c>
      <c r="E24" s="44"/>
      <c r="F24" s="21" t="s">
        <v>495</v>
      </c>
      <c r="G24" s="23">
        <v>15663</v>
      </c>
      <c r="H24" s="21">
        <v>1.04</v>
      </c>
      <c r="I24" s="44"/>
      <c r="J24" s="12">
        <v>30</v>
      </c>
      <c r="K24" s="12">
        <f>X14</f>
        <v>1470</v>
      </c>
      <c r="L24" s="18"/>
      <c r="M24" s="12"/>
      <c r="N24" s="110">
        <f t="shared" si="0"/>
        <v>9.7350993377483444E-2</v>
      </c>
      <c r="W24" s="21">
        <v>175</v>
      </c>
      <c r="X24" s="21">
        <v>1286</v>
      </c>
      <c r="Y24" s="24">
        <v>45259</v>
      </c>
      <c r="Z24" s="21" t="s">
        <v>510</v>
      </c>
      <c r="AA24" s="21" t="s">
        <v>494</v>
      </c>
      <c r="AB24" s="21">
        <v>8.5</v>
      </c>
      <c r="AC24" s="21" t="s">
        <v>465</v>
      </c>
      <c r="AD24" s="21">
        <v>57</v>
      </c>
    </row>
    <row r="25" spans="1:30" ht="17.25" customHeight="1" thickBot="1" x14ac:dyDescent="0.25">
      <c r="A25" s="21">
        <v>20</v>
      </c>
      <c r="B25" s="22">
        <v>1.4603973509933775E-2</v>
      </c>
      <c r="C25" s="22">
        <v>2.0652317880794704E-2</v>
      </c>
      <c r="D25" s="22">
        <v>3.5200000000000002E-2</v>
      </c>
      <c r="E25" s="44"/>
      <c r="F25" s="21" t="s">
        <v>496</v>
      </c>
      <c r="G25" s="23">
        <v>16768</v>
      </c>
      <c r="H25" s="21">
        <v>1.1200000000000001</v>
      </c>
      <c r="I25" s="44"/>
      <c r="J25" s="12">
        <v>50</v>
      </c>
      <c r="K25" s="12">
        <f>X18</f>
        <v>1366</v>
      </c>
      <c r="L25" s="18"/>
      <c r="M25" s="12"/>
      <c r="N25" s="110">
        <f t="shared" si="0"/>
        <v>9.0463576158940393E-2</v>
      </c>
      <c r="W25" s="21">
        <v>200</v>
      </c>
      <c r="X25" s="21">
        <v>1275</v>
      </c>
      <c r="Y25" s="24">
        <v>45055</v>
      </c>
      <c r="Z25" s="21" t="s">
        <v>509</v>
      </c>
      <c r="AA25" s="21" t="s">
        <v>493</v>
      </c>
      <c r="AB25" s="21">
        <v>8.4</v>
      </c>
      <c r="AC25" s="21" t="s">
        <v>465</v>
      </c>
      <c r="AD25" s="21">
        <v>56</v>
      </c>
    </row>
    <row r="26" spans="1:30" ht="17.25" customHeight="1" thickBot="1" x14ac:dyDescent="0.25">
      <c r="A26" s="21">
        <v>21</v>
      </c>
      <c r="B26" s="22">
        <v>1.0095364238410596E-2</v>
      </c>
      <c r="C26" s="22">
        <v>1.4839072847682119E-2</v>
      </c>
      <c r="D26" s="22">
        <v>2.4899999999999999E-2</v>
      </c>
      <c r="E26" s="44"/>
      <c r="F26" s="21" t="s">
        <v>497</v>
      </c>
      <c r="G26" s="23">
        <v>13811</v>
      </c>
      <c r="H26" s="21">
        <v>0.92</v>
      </c>
      <c r="I26" s="44"/>
      <c r="J26" s="12">
        <v>100</v>
      </c>
      <c r="K26" s="12">
        <f>X20</f>
        <v>1330</v>
      </c>
      <c r="L26" s="18"/>
      <c r="M26" s="12"/>
      <c r="N26" s="110">
        <f t="shared" si="0"/>
        <v>8.80794701986755E-2</v>
      </c>
    </row>
    <row r="27" spans="1:30" ht="17.25" customHeight="1" thickBot="1" x14ac:dyDescent="0.25">
      <c r="A27" s="21">
        <v>22</v>
      </c>
      <c r="B27" s="22">
        <v>6.3708609271523175E-3</v>
      </c>
      <c r="C27" s="22">
        <v>9.9437086092715229E-3</v>
      </c>
      <c r="D27" s="22">
        <v>1.6299999999999999E-2</v>
      </c>
      <c r="E27" s="44"/>
      <c r="F27" s="44"/>
      <c r="G27" s="44"/>
      <c r="H27" s="44"/>
      <c r="I27" s="44"/>
      <c r="J27" s="12">
        <v>150</v>
      </c>
      <c r="K27" s="12">
        <f>X22</f>
        <v>1306</v>
      </c>
      <c r="L27" s="18"/>
      <c r="M27" s="12"/>
      <c r="N27" s="110">
        <f t="shared" si="0"/>
        <v>8.6490066225165557E-2</v>
      </c>
    </row>
    <row r="28" spans="1:30" ht="17.25" customHeight="1" thickBot="1" x14ac:dyDescent="0.25">
      <c r="A28" s="21">
        <v>23</v>
      </c>
      <c r="B28" s="22">
        <v>3.9205298013245031E-3</v>
      </c>
      <c r="C28" s="22">
        <v>5.8642384105960267E-3</v>
      </c>
      <c r="D28" s="22">
        <v>9.7999999999999997E-3</v>
      </c>
      <c r="E28" s="44"/>
      <c r="F28" s="44"/>
      <c r="G28" s="44"/>
      <c r="H28" s="44"/>
      <c r="I28" s="44"/>
      <c r="J28" s="12">
        <v>200</v>
      </c>
      <c r="K28" s="12">
        <f>X24</f>
        <v>1286</v>
      </c>
      <c r="L28" s="18"/>
      <c r="M28" s="12"/>
      <c r="N28" s="110">
        <f t="shared" si="0"/>
        <v>8.5165562913907283E-2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J4:N4"/>
    <mergeCell ref="J5:N5"/>
    <mergeCell ref="A1:U1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C0309-451A-46A7-BFD7-68E1BE44DE76}">
  <sheetPr>
    <pageSetUpPr fitToPage="1"/>
  </sheetPr>
  <dimension ref="A1:AD50"/>
  <sheetViews>
    <sheetView tabSelected="1" topLeftCell="D1" zoomScaleNormal="100" zoomScaleSheetLayoutView="100" workbookViewId="0">
      <selection activeCell="BD36" sqref="BD36"/>
    </sheetView>
  </sheetViews>
  <sheetFormatPr defaultColWidth="9" defaultRowHeight="14.25" x14ac:dyDescent="0.2"/>
  <cols>
    <col min="6" max="6" width="9.375" bestFit="1" customWidth="1"/>
    <col min="7" max="7" width="0" hidden="1" customWidth="1"/>
    <col min="12" max="13" width="0" hidden="1" customWidth="1"/>
    <col min="23" max="30" width="0" hidden="1" customWidth="1"/>
  </cols>
  <sheetData>
    <row r="1" spans="1:30" ht="24" thickBot="1" x14ac:dyDescent="0.4">
      <c r="A1" s="186" t="s">
        <v>788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13900</v>
      </c>
      <c r="H2" s="7" t="s">
        <v>462</v>
      </c>
      <c r="W2" s="21">
        <v>1</v>
      </c>
      <c r="X2" s="21">
        <v>1453</v>
      </c>
      <c r="Y2" s="24">
        <v>45345</v>
      </c>
      <c r="Z2" s="21" t="s">
        <v>509</v>
      </c>
      <c r="AA2" s="21" t="s">
        <v>496</v>
      </c>
      <c r="AB2" s="21">
        <v>10.5</v>
      </c>
      <c r="AC2" s="21" t="s">
        <v>465</v>
      </c>
      <c r="AD2" s="21">
        <v>57</v>
      </c>
    </row>
    <row r="3" spans="1:30" ht="15" thickBot="1" x14ac:dyDescent="0.25">
      <c r="W3" s="21">
        <v>2</v>
      </c>
      <c r="X3" s="21">
        <v>1433</v>
      </c>
      <c r="Y3" s="24">
        <v>45343</v>
      </c>
      <c r="Z3" s="21" t="s">
        <v>509</v>
      </c>
      <c r="AA3" s="21" t="s">
        <v>494</v>
      </c>
      <c r="AB3" s="21">
        <v>10.3</v>
      </c>
      <c r="AC3" s="21" t="s">
        <v>465</v>
      </c>
      <c r="AD3" s="21">
        <v>62</v>
      </c>
    </row>
    <row r="4" spans="1:30" ht="23.25" thickBot="1" x14ac:dyDescent="0.25">
      <c r="A4" s="8" t="s">
        <v>463</v>
      </c>
      <c r="B4" s="9" t="s">
        <v>617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1418</v>
      </c>
      <c r="Y4" s="24">
        <v>45338</v>
      </c>
      <c r="Z4" s="21" t="s">
        <v>509</v>
      </c>
      <c r="AA4" s="21" t="s">
        <v>496</v>
      </c>
      <c r="AB4" s="21">
        <v>10.199999999999999</v>
      </c>
      <c r="AC4" s="21" t="s">
        <v>465</v>
      </c>
      <c r="AD4" s="21">
        <v>62</v>
      </c>
    </row>
    <row r="5" spans="1:30" ht="18.75" customHeight="1" thickBot="1" x14ac:dyDescent="0.25">
      <c r="A5" s="21">
        <v>0</v>
      </c>
      <c r="B5" s="22">
        <v>1.7870503597122302E-3</v>
      </c>
      <c r="C5" s="22">
        <v>3.928057553956834E-3</v>
      </c>
      <c r="D5" s="22">
        <v>5.7000000000000002E-3</v>
      </c>
      <c r="F5" s="21" t="s">
        <v>471</v>
      </c>
      <c r="G5" s="23">
        <v>13910</v>
      </c>
      <c r="H5" s="21">
        <v>1</v>
      </c>
      <c r="J5" s="213" t="s">
        <v>472</v>
      </c>
      <c r="K5" s="214"/>
      <c r="L5" s="214"/>
      <c r="M5" s="214"/>
      <c r="N5" s="215"/>
      <c r="W5" s="21">
        <v>4</v>
      </c>
      <c r="X5" s="21">
        <v>1405</v>
      </c>
      <c r="Y5" s="24">
        <v>45359</v>
      </c>
      <c r="Z5" s="21" t="s">
        <v>509</v>
      </c>
      <c r="AA5" s="21" t="s">
        <v>496</v>
      </c>
      <c r="AB5" s="21">
        <v>10.1</v>
      </c>
      <c r="AC5" s="21" t="s">
        <v>465</v>
      </c>
      <c r="AD5" s="21">
        <v>61</v>
      </c>
    </row>
    <row r="6" spans="1:30" ht="17.25" customHeight="1" thickBot="1" x14ac:dyDescent="0.25">
      <c r="A6" s="21">
        <v>1</v>
      </c>
      <c r="B6" s="22">
        <v>1.3402877697841729E-3</v>
      </c>
      <c r="C6" s="22">
        <v>2.4676258992805751E-3</v>
      </c>
      <c r="D6" s="22">
        <v>3.8E-3</v>
      </c>
      <c r="F6" s="21" t="s">
        <v>473</v>
      </c>
      <c r="G6" s="23">
        <v>15493</v>
      </c>
      <c r="H6" s="21">
        <v>1.1200000000000001</v>
      </c>
      <c r="J6" s="13" t="s">
        <v>474</v>
      </c>
      <c r="K6" s="14">
        <f>LARGE((K8,K9),1)</f>
        <v>0.68211551387773173</v>
      </c>
      <c r="N6" s="14" t="s">
        <v>464</v>
      </c>
      <c r="W6" s="21">
        <v>5</v>
      </c>
      <c r="X6" s="21">
        <v>1397</v>
      </c>
      <c r="Y6" s="24">
        <v>45387</v>
      </c>
      <c r="Z6" s="21" t="s">
        <v>510</v>
      </c>
      <c r="AA6" s="21" t="s">
        <v>496</v>
      </c>
      <c r="AB6" s="21">
        <v>10.1</v>
      </c>
      <c r="AC6" s="21" t="s">
        <v>465</v>
      </c>
      <c r="AD6" s="21">
        <v>58</v>
      </c>
    </row>
    <row r="7" spans="1:30" ht="17.25" customHeight="1" thickBot="1" x14ac:dyDescent="0.25">
      <c r="A7" s="21">
        <v>2</v>
      </c>
      <c r="B7" s="22">
        <v>1.8863309352517984E-3</v>
      </c>
      <c r="C7" s="22">
        <v>1.6618705035971223E-3</v>
      </c>
      <c r="D7" s="22">
        <v>3.5999999999999999E-3</v>
      </c>
      <c r="F7" s="21" t="s">
        <v>475</v>
      </c>
      <c r="G7" s="23">
        <v>15677</v>
      </c>
      <c r="H7" s="21">
        <v>1.1299999999999999</v>
      </c>
      <c r="J7" s="15" t="s">
        <v>476</v>
      </c>
      <c r="K7" s="14">
        <f>LARGE((K10,K11),1)</f>
        <v>0.61656522889653353</v>
      </c>
      <c r="N7" s="14" t="s">
        <v>465</v>
      </c>
      <c r="W7" s="21">
        <v>6</v>
      </c>
      <c r="X7" s="21">
        <v>1393</v>
      </c>
      <c r="Y7" s="24">
        <v>45330</v>
      </c>
      <c r="Z7" s="21" t="s">
        <v>509</v>
      </c>
      <c r="AA7" s="21" t="s">
        <v>495</v>
      </c>
      <c r="AB7" s="21">
        <v>10</v>
      </c>
      <c r="AC7" s="21" t="s">
        <v>465</v>
      </c>
      <c r="AD7" s="21">
        <v>61</v>
      </c>
    </row>
    <row r="8" spans="1:30" ht="17.25" customHeight="1" thickBot="1" x14ac:dyDescent="0.3">
      <c r="A8" s="21">
        <v>3</v>
      </c>
      <c r="B8" s="22">
        <v>2.8791366906474819E-3</v>
      </c>
      <c r="C8" s="22">
        <v>1.5107913669064749E-3</v>
      </c>
      <c r="D8" s="22">
        <v>4.4000000000000003E-3</v>
      </c>
      <c r="F8" s="21" t="s">
        <v>477</v>
      </c>
      <c r="G8" s="23">
        <v>14653</v>
      </c>
      <c r="H8" s="21">
        <v>1.06</v>
      </c>
      <c r="J8" s="150"/>
      <c r="K8" s="16">
        <f>LARGE(B11:C11,1)/(B11+C11)</f>
        <v>0.68211551387773173</v>
      </c>
      <c r="W8" s="21">
        <v>7</v>
      </c>
      <c r="X8" s="21">
        <v>1391</v>
      </c>
      <c r="Y8" s="24">
        <v>45359</v>
      </c>
      <c r="Z8" s="21" t="s">
        <v>510</v>
      </c>
      <c r="AA8" s="21" t="s">
        <v>496</v>
      </c>
      <c r="AB8" s="21">
        <v>10</v>
      </c>
      <c r="AC8" s="21" t="s">
        <v>465</v>
      </c>
      <c r="AD8" s="21">
        <v>60</v>
      </c>
    </row>
    <row r="9" spans="1:30" ht="17.25" customHeight="1" thickBot="1" x14ac:dyDescent="0.3">
      <c r="A9" s="21">
        <v>4</v>
      </c>
      <c r="B9" s="22">
        <v>6.65179856115108E-3</v>
      </c>
      <c r="C9" s="22">
        <v>2.3165467625899283E-3</v>
      </c>
      <c r="D9" s="22">
        <v>8.9999999999999993E-3</v>
      </c>
      <c r="F9" s="21" t="s">
        <v>478</v>
      </c>
      <c r="G9" s="23">
        <v>13522</v>
      </c>
      <c r="H9" s="21">
        <v>0.98</v>
      </c>
      <c r="J9" s="150"/>
      <c r="K9" s="16">
        <f>LARGE(B12:C12,1)/(B12+C12)</f>
        <v>0.67959931941815044</v>
      </c>
      <c r="W9" s="21">
        <v>8</v>
      </c>
      <c r="X9" s="21">
        <v>1389</v>
      </c>
      <c r="Y9" s="24">
        <v>45345</v>
      </c>
      <c r="Z9" s="21" t="s">
        <v>510</v>
      </c>
      <c r="AA9" s="21" t="s">
        <v>496</v>
      </c>
      <c r="AB9" s="21">
        <v>10</v>
      </c>
      <c r="AC9" s="21" t="s">
        <v>465</v>
      </c>
      <c r="AD9" s="21">
        <v>58</v>
      </c>
    </row>
    <row r="10" spans="1:30" ht="17.25" customHeight="1" thickBot="1" x14ac:dyDescent="0.3">
      <c r="A10" s="21">
        <v>5</v>
      </c>
      <c r="B10" s="22">
        <v>1.5686330935251801E-2</v>
      </c>
      <c r="C10" s="22">
        <v>5.3884892086330932E-3</v>
      </c>
      <c r="D10" s="22">
        <v>2.1100000000000001E-2</v>
      </c>
      <c r="F10" s="21" t="s">
        <v>479</v>
      </c>
      <c r="G10" s="23">
        <v>12771</v>
      </c>
      <c r="H10" s="21">
        <v>0.92</v>
      </c>
      <c r="J10" s="150"/>
      <c r="K10" s="16">
        <f>LARGE(B20:C20,1)/(B20+C20)</f>
        <v>0.58543619322278295</v>
      </c>
      <c r="W10" s="21">
        <v>9</v>
      </c>
      <c r="X10" s="21">
        <v>1384</v>
      </c>
      <c r="Y10" s="24">
        <v>45358</v>
      </c>
      <c r="Z10" s="21" t="s">
        <v>509</v>
      </c>
      <c r="AA10" s="21" t="s">
        <v>495</v>
      </c>
      <c r="AB10" s="21">
        <v>10</v>
      </c>
      <c r="AC10" s="21" t="s">
        <v>465</v>
      </c>
      <c r="AD10" s="21">
        <v>59</v>
      </c>
    </row>
    <row r="11" spans="1:30" ht="17.25" customHeight="1" thickBot="1" x14ac:dyDescent="0.3">
      <c r="A11" s="21">
        <v>6</v>
      </c>
      <c r="B11" s="22">
        <v>2.9933093525179855E-2</v>
      </c>
      <c r="C11" s="22">
        <v>1.3949640287769785E-2</v>
      </c>
      <c r="D11" s="22">
        <v>4.3900000000000002E-2</v>
      </c>
      <c r="F11" s="21" t="s">
        <v>480</v>
      </c>
      <c r="G11" s="23">
        <v>13225</v>
      </c>
      <c r="H11" s="21">
        <v>0.95</v>
      </c>
      <c r="J11" s="150"/>
      <c r="K11" s="16">
        <f>LARGE(B21:C21,1)/(B21+C21)</f>
        <v>0.61656522889653353</v>
      </c>
      <c r="W11" s="21">
        <v>10</v>
      </c>
      <c r="X11" s="21">
        <v>1378</v>
      </c>
      <c r="Y11" s="24">
        <v>45379</v>
      </c>
      <c r="Z11" s="21" t="s">
        <v>510</v>
      </c>
      <c r="AA11" s="21" t="s">
        <v>495</v>
      </c>
      <c r="AB11" s="21">
        <v>9.9</v>
      </c>
      <c r="AC11" s="21" t="s">
        <v>465</v>
      </c>
      <c r="AD11" s="21">
        <v>58</v>
      </c>
    </row>
    <row r="12" spans="1:30" ht="17.25" customHeight="1" thickBot="1" x14ac:dyDescent="0.25">
      <c r="A12" s="21">
        <v>7</v>
      </c>
      <c r="B12" s="22">
        <v>4.0804316546762587E-2</v>
      </c>
      <c r="C12" s="22">
        <v>1.9237410071942445E-2</v>
      </c>
      <c r="D12" s="22">
        <v>0.06</v>
      </c>
      <c r="F12" s="21" t="s">
        <v>481</v>
      </c>
      <c r="G12" s="23">
        <v>11400</v>
      </c>
      <c r="H12" s="21">
        <v>0.82</v>
      </c>
      <c r="W12" s="21">
        <v>20</v>
      </c>
      <c r="X12" s="21">
        <v>1350</v>
      </c>
      <c r="Y12" s="24">
        <v>45328</v>
      </c>
      <c r="Z12" s="21" t="s">
        <v>509</v>
      </c>
      <c r="AA12" s="21" t="s">
        <v>493</v>
      </c>
      <c r="AB12" s="21">
        <v>9.6999999999999993</v>
      </c>
      <c r="AC12" s="21" t="s">
        <v>465</v>
      </c>
      <c r="AD12" s="21">
        <v>59</v>
      </c>
    </row>
    <row r="13" spans="1:30" ht="17.25" customHeight="1" thickBot="1" x14ac:dyDescent="0.25">
      <c r="A13" s="21">
        <v>8</v>
      </c>
      <c r="B13" s="22">
        <v>3.8223021582733809E-2</v>
      </c>
      <c r="C13" s="22">
        <v>2.2359712230215829E-2</v>
      </c>
      <c r="D13" s="22">
        <v>6.0499999999999998E-2</v>
      </c>
      <c r="F13" s="21" t="s">
        <v>482</v>
      </c>
      <c r="G13" s="23"/>
      <c r="H13" s="21"/>
      <c r="W13" s="21">
        <v>25</v>
      </c>
      <c r="X13" s="21">
        <v>1334</v>
      </c>
      <c r="Y13" s="24">
        <v>45323</v>
      </c>
      <c r="Z13" s="21" t="s">
        <v>509</v>
      </c>
      <c r="AA13" s="21" t="s">
        <v>495</v>
      </c>
      <c r="AB13" s="21">
        <v>9.6</v>
      </c>
      <c r="AC13" s="21" t="s">
        <v>465</v>
      </c>
      <c r="AD13" s="21">
        <v>62</v>
      </c>
    </row>
    <row r="14" spans="1:30" ht="15" thickBot="1" x14ac:dyDescent="0.25">
      <c r="A14" s="21">
        <v>9</v>
      </c>
      <c r="B14" s="22">
        <v>3.6733812949640288E-2</v>
      </c>
      <c r="C14" s="22">
        <v>2.5582733812949638E-2</v>
      </c>
      <c r="D14" s="22">
        <v>6.2300000000000001E-2</v>
      </c>
      <c r="F14" s="21" t="s">
        <v>483</v>
      </c>
      <c r="G14" s="23"/>
      <c r="H14" s="21"/>
      <c r="W14" s="21">
        <v>30</v>
      </c>
      <c r="X14" s="21">
        <v>1324</v>
      </c>
      <c r="Y14" s="24">
        <v>45359</v>
      </c>
      <c r="Z14" s="21" t="s">
        <v>512</v>
      </c>
      <c r="AA14" s="21" t="s">
        <v>496</v>
      </c>
      <c r="AB14" s="21">
        <v>9.5</v>
      </c>
      <c r="AC14" s="21" t="s">
        <v>465</v>
      </c>
      <c r="AD14" s="21">
        <v>53</v>
      </c>
    </row>
    <row r="15" spans="1:30" ht="15" thickBot="1" x14ac:dyDescent="0.25">
      <c r="A15" s="21">
        <v>10</v>
      </c>
      <c r="B15" s="22">
        <v>3.6733812949640288E-2</v>
      </c>
      <c r="C15" s="22">
        <v>2.9007194244604316E-2</v>
      </c>
      <c r="D15" s="22">
        <v>6.5699999999999995E-2</v>
      </c>
      <c r="F15" s="21" t="s">
        <v>484</v>
      </c>
      <c r="G15" s="23"/>
      <c r="H15" s="21"/>
      <c r="W15" s="21">
        <v>35</v>
      </c>
      <c r="X15" s="21">
        <v>1318</v>
      </c>
      <c r="Y15" s="24">
        <v>45348</v>
      </c>
      <c r="Z15" s="21" t="s">
        <v>509</v>
      </c>
      <c r="AA15" s="21" t="s">
        <v>492</v>
      </c>
      <c r="AB15" s="21">
        <v>9.5</v>
      </c>
      <c r="AC15" s="21" t="s">
        <v>465</v>
      </c>
      <c r="AD15" s="21">
        <v>62</v>
      </c>
    </row>
    <row r="16" spans="1:30" ht="15" thickBot="1" x14ac:dyDescent="0.25">
      <c r="A16" s="21">
        <v>11</v>
      </c>
      <c r="B16" s="22">
        <v>3.5095683453237408E-2</v>
      </c>
      <c r="C16" s="22">
        <v>3.2129496402877697E-2</v>
      </c>
      <c r="D16" s="22">
        <v>6.7199999999999996E-2</v>
      </c>
      <c r="F16" s="21" t="s">
        <v>485</v>
      </c>
      <c r="G16" s="23"/>
      <c r="H16" s="21"/>
      <c r="W16" s="21">
        <v>40</v>
      </c>
      <c r="X16" s="21">
        <v>1314</v>
      </c>
      <c r="Y16" s="24">
        <v>45362</v>
      </c>
      <c r="Z16" s="21" t="s">
        <v>510</v>
      </c>
      <c r="AA16" s="21" t="s">
        <v>492</v>
      </c>
      <c r="AB16" s="21">
        <v>9.5</v>
      </c>
      <c r="AC16" s="21" t="s">
        <v>465</v>
      </c>
      <c r="AD16" s="21">
        <v>63</v>
      </c>
    </row>
    <row r="17" spans="1:30" ht="15" thickBot="1" x14ac:dyDescent="0.25">
      <c r="A17" s="21">
        <v>12</v>
      </c>
      <c r="B17" s="22">
        <v>3.4053237410071942E-2</v>
      </c>
      <c r="C17" s="22">
        <v>3.4395683453237409E-2</v>
      </c>
      <c r="D17" s="22">
        <v>6.8400000000000002E-2</v>
      </c>
      <c r="W17" s="21">
        <v>45</v>
      </c>
      <c r="X17" s="21">
        <v>1307</v>
      </c>
      <c r="Y17" s="24">
        <v>45344</v>
      </c>
      <c r="Z17" s="21" t="s">
        <v>509</v>
      </c>
      <c r="AA17" s="21" t="s">
        <v>495</v>
      </c>
      <c r="AB17" s="21">
        <v>9.4</v>
      </c>
      <c r="AC17" s="21" t="s">
        <v>465</v>
      </c>
      <c r="AD17" s="21">
        <v>60</v>
      </c>
    </row>
    <row r="18" spans="1:30" ht="15" thickBot="1" x14ac:dyDescent="0.25">
      <c r="A18" s="21">
        <v>13</v>
      </c>
      <c r="B18" s="22">
        <v>3.3010791366906475E-2</v>
      </c>
      <c r="C18" s="22">
        <v>3.656115107913669E-2</v>
      </c>
      <c r="D18" s="22">
        <v>6.9400000000000003E-2</v>
      </c>
      <c r="W18" s="21">
        <v>50</v>
      </c>
      <c r="X18" s="21">
        <v>1299</v>
      </c>
      <c r="Y18" s="24">
        <v>45346</v>
      </c>
      <c r="Z18" s="21" t="s">
        <v>515</v>
      </c>
      <c r="AA18" s="21" t="s">
        <v>497</v>
      </c>
      <c r="AB18" s="21">
        <v>9.3000000000000007</v>
      </c>
      <c r="AC18" s="21" t="s">
        <v>464</v>
      </c>
      <c r="AD18" s="21">
        <v>55</v>
      </c>
    </row>
    <row r="19" spans="1:30" ht="17.25" customHeight="1" thickBot="1" x14ac:dyDescent="0.25">
      <c r="A19" s="21">
        <v>14</v>
      </c>
      <c r="B19" s="22">
        <v>3.2166906474820144E-2</v>
      </c>
      <c r="C19" s="22">
        <v>3.9683453237410064E-2</v>
      </c>
      <c r="D19" s="22">
        <v>7.1499999999999994E-2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1278</v>
      </c>
      <c r="Y19" s="24">
        <v>45343</v>
      </c>
      <c r="Z19" s="21" t="s">
        <v>510</v>
      </c>
      <c r="AA19" s="21" t="s">
        <v>494</v>
      </c>
      <c r="AB19" s="21">
        <v>9.1999999999999993</v>
      </c>
      <c r="AC19" s="21" t="s">
        <v>465</v>
      </c>
      <c r="AD19" s="21">
        <v>55</v>
      </c>
    </row>
    <row r="20" spans="1:30" ht="17.25" customHeight="1" thickBot="1" x14ac:dyDescent="0.25">
      <c r="A20" s="21">
        <v>15</v>
      </c>
      <c r="B20" s="22">
        <v>3.1025179856115109E-2</v>
      </c>
      <c r="C20" s="22">
        <v>4.3812949640287771E-2</v>
      </c>
      <c r="D20" s="22">
        <v>7.4899999999999994E-2</v>
      </c>
      <c r="F20" s="21" t="s">
        <v>488</v>
      </c>
      <c r="G20" s="23">
        <v>11027</v>
      </c>
      <c r="H20" s="21">
        <v>0.8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1252</v>
      </c>
      <c r="Y20" s="24">
        <v>45394</v>
      </c>
      <c r="Z20" s="21" t="s">
        <v>508</v>
      </c>
      <c r="AA20" s="21" t="s">
        <v>496</v>
      </c>
      <c r="AB20" s="21">
        <v>9</v>
      </c>
      <c r="AC20" s="21" t="s">
        <v>465</v>
      </c>
      <c r="AD20" s="21">
        <v>62</v>
      </c>
    </row>
    <row r="21" spans="1:30" ht="17.25" customHeight="1" thickBot="1" x14ac:dyDescent="0.25">
      <c r="A21" s="21">
        <v>16</v>
      </c>
      <c r="B21" s="22">
        <v>2.9188489208633091E-2</v>
      </c>
      <c r="C21" s="22">
        <v>4.6935251798561159E-2</v>
      </c>
      <c r="D21" s="22">
        <v>7.6300000000000007E-2</v>
      </c>
      <c r="F21" s="21" t="s">
        <v>492</v>
      </c>
      <c r="G21" s="23">
        <v>13832</v>
      </c>
      <c r="H21" s="21">
        <v>1</v>
      </c>
      <c r="J21" s="12">
        <v>5</v>
      </c>
      <c r="K21" s="12">
        <f>X6</f>
        <v>1397</v>
      </c>
      <c r="L21" s="18"/>
      <c r="M21" s="12"/>
      <c r="N21" s="20">
        <f>K21/$F$2</f>
        <v>0.10050359712230215</v>
      </c>
      <c r="W21" s="21">
        <v>125</v>
      </c>
      <c r="X21" s="21">
        <v>1228</v>
      </c>
      <c r="Y21" s="24">
        <v>45380</v>
      </c>
      <c r="Z21" s="21" t="s">
        <v>511</v>
      </c>
      <c r="AA21" s="21" t="s">
        <v>496</v>
      </c>
      <c r="AB21" s="21">
        <v>8.8000000000000007</v>
      </c>
      <c r="AC21" s="21" t="s">
        <v>465</v>
      </c>
      <c r="AD21" s="21">
        <v>50</v>
      </c>
    </row>
    <row r="22" spans="1:30" ht="17.25" customHeight="1" thickBot="1" x14ac:dyDescent="0.25">
      <c r="A22" s="21">
        <v>17</v>
      </c>
      <c r="B22" s="22">
        <v>2.660719424460432E-2</v>
      </c>
      <c r="C22" s="22">
        <v>4.401438848920864E-2</v>
      </c>
      <c r="D22" s="22">
        <v>7.0800000000000002E-2</v>
      </c>
      <c r="F22" s="21" t="s">
        <v>493</v>
      </c>
      <c r="G22" s="23">
        <v>13932</v>
      </c>
      <c r="H22" s="21">
        <v>1.01</v>
      </c>
      <c r="J22" s="12">
        <v>10</v>
      </c>
      <c r="K22" s="12">
        <f>X11</f>
        <v>1378</v>
      </c>
      <c r="L22" s="18"/>
      <c r="M22" s="12"/>
      <c r="N22" s="20">
        <f t="shared" ref="N22:N28" si="0">K22/$F$2</f>
        <v>9.9136690647482012E-2</v>
      </c>
      <c r="W22" s="21">
        <v>150</v>
      </c>
      <c r="X22" s="21">
        <v>1217</v>
      </c>
      <c r="Y22" s="24">
        <v>45344</v>
      </c>
      <c r="Z22" s="21" t="s">
        <v>513</v>
      </c>
      <c r="AA22" s="21" t="s">
        <v>495</v>
      </c>
      <c r="AB22" s="21">
        <v>8.8000000000000007</v>
      </c>
      <c r="AC22" s="21" t="s">
        <v>465</v>
      </c>
      <c r="AD22" s="21">
        <v>50</v>
      </c>
    </row>
    <row r="23" spans="1:30" ht="17.25" customHeight="1" thickBot="1" x14ac:dyDescent="0.25">
      <c r="A23" s="21">
        <v>18</v>
      </c>
      <c r="B23" s="22">
        <v>2.0451798561151081E-2</v>
      </c>
      <c r="C23" s="22">
        <v>3.1676258992805753E-2</v>
      </c>
      <c r="D23" s="22">
        <v>5.2299999999999999E-2</v>
      </c>
      <c r="F23" s="21" t="s">
        <v>494</v>
      </c>
      <c r="G23" s="23">
        <v>14477</v>
      </c>
      <c r="H23" s="21">
        <v>1.05</v>
      </c>
      <c r="J23" s="12">
        <v>20</v>
      </c>
      <c r="K23" s="12">
        <f>X12</f>
        <v>1350</v>
      </c>
      <c r="L23" s="18"/>
      <c r="M23" s="12"/>
      <c r="N23" s="20">
        <f t="shared" si="0"/>
        <v>9.7122302158273388E-2</v>
      </c>
      <c r="W23" s="21">
        <v>175</v>
      </c>
      <c r="X23" s="21">
        <v>1205</v>
      </c>
      <c r="Y23" s="24">
        <v>45393</v>
      </c>
      <c r="Z23" s="21" t="s">
        <v>509</v>
      </c>
      <c r="AA23" s="21" t="s">
        <v>495</v>
      </c>
      <c r="AB23" s="21">
        <v>8.6999999999999993</v>
      </c>
      <c r="AC23" s="21" t="s">
        <v>465</v>
      </c>
      <c r="AD23" s="21">
        <v>62</v>
      </c>
    </row>
    <row r="24" spans="1:30" ht="17.25" customHeight="1" thickBot="1" x14ac:dyDescent="0.25">
      <c r="A24" s="21">
        <v>19</v>
      </c>
      <c r="B24" s="22">
        <v>1.4544604316546762E-2</v>
      </c>
      <c r="C24" s="22">
        <v>2.2561151079136692E-2</v>
      </c>
      <c r="D24" s="22">
        <v>3.7199999999999997E-2</v>
      </c>
      <c r="F24" s="21" t="s">
        <v>495</v>
      </c>
      <c r="G24" s="23">
        <v>15019</v>
      </c>
      <c r="H24" s="21">
        <v>1.08</v>
      </c>
      <c r="J24" s="12">
        <v>30</v>
      </c>
      <c r="K24" s="12">
        <f>X14</f>
        <v>1324</v>
      </c>
      <c r="L24" s="18"/>
      <c r="M24" s="12"/>
      <c r="N24" s="20">
        <f t="shared" si="0"/>
        <v>9.5251798561151083E-2</v>
      </c>
      <c r="W24" s="21">
        <v>200</v>
      </c>
      <c r="X24" s="21">
        <v>1189</v>
      </c>
      <c r="Y24" s="24">
        <v>45336</v>
      </c>
      <c r="Z24" s="21" t="s">
        <v>510</v>
      </c>
      <c r="AA24" s="21" t="s">
        <v>494</v>
      </c>
      <c r="AB24" s="21">
        <v>8.6</v>
      </c>
      <c r="AC24" s="21" t="s">
        <v>465</v>
      </c>
      <c r="AD24" s="21">
        <v>58</v>
      </c>
    </row>
    <row r="25" spans="1:30" ht="17.25" customHeight="1" thickBot="1" x14ac:dyDescent="0.25">
      <c r="A25" s="21">
        <v>20</v>
      </c>
      <c r="B25" s="22">
        <v>1.1169064748201439E-2</v>
      </c>
      <c r="C25" s="22">
        <v>1.6820143884892086E-2</v>
      </c>
      <c r="D25" s="22">
        <v>2.8000000000000001E-2</v>
      </c>
      <c r="F25" s="21" t="s">
        <v>496</v>
      </c>
      <c r="G25" s="23">
        <v>15609</v>
      </c>
      <c r="H25" s="21">
        <v>1.1299999999999999</v>
      </c>
      <c r="J25" s="12">
        <v>50</v>
      </c>
      <c r="K25" s="12">
        <f>X18</f>
        <v>1299</v>
      </c>
      <c r="L25" s="18"/>
      <c r="M25" s="12"/>
      <c r="N25" s="20">
        <f t="shared" si="0"/>
        <v>9.3453237410071943E-2</v>
      </c>
    </row>
    <row r="26" spans="1:30" ht="17.25" customHeight="1" thickBot="1" x14ac:dyDescent="0.25">
      <c r="A26" s="21">
        <v>21</v>
      </c>
      <c r="B26" s="22">
        <v>8.190647482014389E-3</v>
      </c>
      <c r="C26" s="22">
        <v>1.243884892086331E-2</v>
      </c>
      <c r="D26" s="22">
        <v>2.07E-2</v>
      </c>
      <c r="F26" s="21" t="s">
        <v>497</v>
      </c>
      <c r="G26" s="23">
        <v>13173</v>
      </c>
      <c r="H26" s="21">
        <v>0.95</v>
      </c>
      <c r="J26" s="12">
        <v>100</v>
      </c>
      <c r="K26" s="12">
        <f>X20</f>
        <v>1252</v>
      </c>
      <c r="L26" s="18"/>
      <c r="M26" s="12"/>
      <c r="N26" s="20">
        <f t="shared" si="0"/>
        <v>9.0071942446043163E-2</v>
      </c>
    </row>
    <row r="27" spans="1:30" ht="17.25" customHeight="1" thickBot="1" x14ac:dyDescent="0.25">
      <c r="A27" s="21">
        <v>22</v>
      </c>
      <c r="B27" s="22">
        <v>5.1129496402877702E-3</v>
      </c>
      <c r="C27" s="22">
        <v>9.1151079136690665E-3</v>
      </c>
      <c r="D27" s="22">
        <v>1.43E-2</v>
      </c>
      <c r="J27" s="12">
        <v>150</v>
      </c>
      <c r="K27" s="12">
        <f>X22</f>
        <v>1217</v>
      </c>
      <c r="L27" s="18"/>
      <c r="M27" s="12"/>
      <c r="N27" s="20">
        <f t="shared" si="0"/>
        <v>8.7553956834532376E-2</v>
      </c>
    </row>
    <row r="28" spans="1:30" ht="17.25" customHeight="1" thickBot="1" x14ac:dyDescent="0.25">
      <c r="A28" s="21">
        <v>23</v>
      </c>
      <c r="B28" s="22">
        <v>3.0280575539568346E-3</v>
      </c>
      <c r="C28" s="22">
        <v>6.2446043165467627E-3</v>
      </c>
      <c r="D28" s="22">
        <v>9.2999999999999992E-3</v>
      </c>
      <c r="J28" s="12">
        <v>200</v>
      </c>
      <c r="K28" s="12">
        <f>X24</f>
        <v>1189</v>
      </c>
      <c r="L28" s="18"/>
      <c r="M28" s="12"/>
      <c r="N28" s="20">
        <f t="shared" si="0"/>
        <v>8.5539568345323738E-2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787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29800</v>
      </c>
      <c r="H2" s="7" t="s">
        <v>462</v>
      </c>
      <c r="W2" s="21">
        <v>1</v>
      </c>
      <c r="X2" s="21">
        <v>3447</v>
      </c>
      <c r="Y2" s="24">
        <v>45314</v>
      </c>
      <c r="Z2" s="21" t="s">
        <v>519</v>
      </c>
      <c r="AA2" s="21" t="s">
        <v>493</v>
      </c>
      <c r="AB2" s="21">
        <v>11.6</v>
      </c>
      <c r="AC2" s="21" t="s">
        <v>498</v>
      </c>
      <c r="AD2" s="21">
        <v>82</v>
      </c>
    </row>
    <row r="3" spans="1:30" ht="15" thickBot="1" x14ac:dyDescent="0.25">
      <c r="W3" s="21">
        <v>2</v>
      </c>
      <c r="X3" s="21">
        <v>3023</v>
      </c>
      <c r="Y3" s="24">
        <v>45345</v>
      </c>
      <c r="Z3" s="21" t="s">
        <v>509</v>
      </c>
      <c r="AA3" s="21" t="s">
        <v>496</v>
      </c>
      <c r="AB3" s="21">
        <v>10.1</v>
      </c>
      <c r="AC3" s="21" t="s">
        <v>499</v>
      </c>
      <c r="AD3" s="21">
        <v>58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3009</v>
      </c>
      <c r="Y4" s="24">
        <v>45336</v>
      </c>
      <c r="Z4" s="21" t="s">
        <v>508</v>
      </c>
      <c r="AA4" s="21" t="s">
        <v>494</v>
      </c>
      <c r="AB4" s="21">
        <v>10.1</v>
      </c>
      <c r="AC4" s="21" t="s">
        <v>499</v>
      </c>
      <c r="AD4" s="21">
        <v>61</v>
      </c>
    </row>
    <row r="5" spans="1:30" ht="18.75" customHeight="1" thickBot="1" x14ac:dyDescent="0.25">
      <c r="A5" s="21">
        <v>0</v>
      </c>
      <c r="B5" s="22">
        <v>2.1409395973154364E-3</v>
      </c>
      <c r="C5" s="22">
        <v>3.9020134228187919E-3</v>
      </c>
      <c r="D5" s="22">
        <v>6.1000000000000004E-3</v>
      </c>
      <c r="F5" s="21" t="s">
        <v>471</v>
      </c>
      <c r="G5" s="23">
        <v>32226</v>
      </c>
      <c r="H5" s="21">
        <v>1.08</v>
      </c>
      <c r="J5" s="213" t="s">
        <v>472</v>
      </c>
      <c r="K5" s="214"/>
      <c r="L5" s="214"/>
      <c r="M5" s="214"/>
      <c r="N5" s="215"/>
      <c r="W5" s="21">
        <v>4</v>
      </c>
      <c r="X5" s="21">
        <v>2975</v>
      </c>
      <c r="Y5" s="24">
        <v>45314</v>
      </c>
      <c r="Z5" s="21" t="s">
        <v>517</v>
      </c>
      <c r="AA5" s="21" t="s">
        <v>493</v>
      </c>
      <c r="AB5" s="21">
        <v>10</v>
      </c>
      <c r="AC5" s="21" t="s">
        <v>498</v>
      </c>
      <c r="AD5" s="21">
        <v>71</v>
      </c>
    </row>
    <row r="6" spans="1:30" ht="17.25" customHeight="1" thickBot="1" x14ac:dyDescent="0.25">
      <c r="A6" s="21">
        <v>1</v>
      </c>
      <c r="B6" s="22">
        <v>1.313758389261745E-3</v>
      </c>
      <c r="C6" s="22">
        <v>2.5671140939597316E-3</v>
      </c>
      <c r="D6" s="22">
        <v>3.8999999999999998E-3</v>
      </c>
      <c r="F6" s="21" t="s">
        <v>473</v>
      </c>
      <c r="G6" s="23">
        <v>33602</v>
      </c>
      <c r="H6" s="21">
        <v>1.1299999999999999</v>
      </c>
      <c r="J6" s="13" t="s">
        <v>474</v>
      </c>
      <c r="K6" s="14">
        <f>LARGE((K8,K9),1)</f>
        <v>0.77711634264338258</v>
      </c>
      <c r="N6" s="14" t="s">
        <v>498</v>
      </c>
      <c r="W6" s="21">
        <v>5</v>
      </c>
      <c r="X6" s="21">
        <v>2960</v>
      </c>
      <c r="Y6" s="24">
        <v>45364</v>
      </c>
      <c r="Z6" s="21" t="s">
        <v>509</v>
      </c>
      <c r="AA6" s="21" t="s">
        <v>494</v>
      </c>
      <c r="AB6" s="21">
        <v>9.9</v>
      </c>
      <c r="AC6" s="21" t="s">
        <v>499</v>
      </c>
      <c r="AD6" s="21">
        <v>62</v>
      </c>
    </row>
    <row r="7" spans="1:30" ht="17.25" customHeight="1" thickBot="1" x14ac:dyDescent="0.25">
      <c r="A7" s="21">
        <v>2</v>
      </c>
      <c r="B7" s="22">
        <v>1.1191275167785235E-3</v>
      </c>
      <c r="C7" s="22">
        <v>1.9510067114093959E-3</v>
      </c>
      <c r="D7" s="22">
        <v>3.0999999999999999E-3</v>
      </c>
      <c r="F7" s="21" t="s">
        <v>475</v>
      </c>
      <c r="G7" s="23">
        <v>33295</v>
      </c>
      <c r="H7" s="21">
        <v>1.1200000000000001</v>
      </c>
      <c r="J7" s="15" t="s">
        <v>476</v>
      </c>
      <c r="K7" s="14">
        <f>LARGE((K10,K11),1)</f>
        <v>0.6065737721827813</v>
      </c>
      <c r="N7" s="14" t="s">
        <v>499</v>
      </c>
      <c r="W7" s="21">
        <v>6</v>
      </c>
      <c r="X7" s="21">
        <v>2954</v>
      </c>
      <c r="Y7" s="24">
        <v>45324</v>
      </c>
      <c r="Z7" s="21" t="s">
        <v>509</v>
      </c>
      <c r="AA7" s="21" t="s">
        <v>496</v>
      </c>
      <c r="AB7" s="21">
        <v>9.9</v>
      </c>
      <c r="AC7" s="21" t="s">
        <v>499</v>
      </c>
      <c r="AD7" s="21">
        <v>59</v>
      </c>
    </row>
    <row r="8" spans="1:30" ht="17.25" customHeight="1" thickBot="1" x14ac:dyDescent="0.3">
      <c r="A8" s="21">
        <v>3</v>
      </c>
      <c r="B8" s="22">
        <v>1.6543624161073824E-3</v>
      </c>
      <c r="C8" s="22">
        <v>1.4375838926174494E-3</v>
      </c>
      <c r="D8" s="22">
        <v>3.0999999999999999E-3</v>
      </c>
      <c r="F8" s="21" t="s">
        <v>477</v>
      </c>
      <c r="G8" s="23">
        <v>32386</v>
      </c>
      <c r="H8" s="21">
        <v>1.0900000000000001</v>
      </c>
      <c r="K8" s="16">
        <f>LARGE(B11:C11,1)/(B11+C11)</f>
        <v>0.77711634264338258</v>
      </c>
      <c r="W8" s="21">
        <v>7</v>
      </c>
      <c r="X8" s="21">
        <v>2954</v>
      </c>
      <c r="Y8" s="24">
        <v>45331</v>
      </c>
      <c r="Z8" s="21" t="s">
        <v>509</v>
      </c>
      <c r="AA8" s="21" t="s">
        <v>496</v>
      </c>
      <c r="AB8" s="21">
        <v>9.9</v>
      </c>
      <c r="AC8" s="21" t="s">
        <v>499</v>
      </c>
      <c r="AD8" s="21">
        <v>60</v>
      </c>
    </row>
    <row r="9" spans="1:30" ht="17.25" customHeight="1" thickBot="1" x14ac:dyDescent="0.3">
      <c r="A9" s="21">
        <v>4</v>
      </c>
      <c r="B9" s="22">
        <v>3.9412751677852347E-3</v>
      </c>
      <c r="C9" s="22">
        <v>1.3862416107382552E-3</v>
      </c>
      <c r="D9" s="22">
        <v>5.3E-3</v>
      </c>
      <c r="F9" s="21" t="s">
        <v>478</v>
      </c>
      <c r="G9" s="23">
        <v>29845</v>
      </c>
      <c r="H9" s="21">
        <v>1</v>
      </c>
      <c r="K9" s="16">
        <f>LARGE(B12:C12,1)/(B12+C12)</f>
        <v>0.69562952086448737</v>
      </c>
      <c r="W9" s="21">
        <v>8</v>
      </c>
      <c r="X9" s="21">
        <v>2947</v>
      </c>
      <c r="Y9" s="24">
        <v>45331</v>
      </c>
      <c r="Z9" s="21" t="s">
        <v>508</v>
      </c>
      <c r="AA9" s="21" t="s">
        <v>496</v>
      </c>
      <c r="AB9" s="21">
        <v>9.9</v>
      </c>
      <c r="AC9" s="21" t="s">
        <v>499</v>
      </c>
      <c r="AD9" s="21">
        <v>62</v>
      </c>
    </row>
    <row r="10" spans="1:30" ht="17.25" customHeight="1" thickBot="1" x14ac:dyDescent="0.3">
      <c r="A10" s="21">
        <v>5</v>
      </c>
      <c r="B10" s="22">
        <v>1.196979865771812E-2</v>
      </c>
      <c r="C10" s="22">
        <v>2.669798657718121E-3</v>
      </c>
      <c r="D10" s="22">
        <v>1.46E-2</v>
      </c>
      <c r="F10" s="21" t="s">
        <v>479</v>
      </c>
      <c r="G10" s="23">
        <v>27250</v>
      </c>
      <c r="H10" s="21">
        <v>0.92</v>
      </c>
      <c r="K10" s="16">
        <f>LARGE(B20:C20,1)/(B20+C20)</f>
        <v>0.59121921313820469</v>
      </c>
      <c r="W10" s="21">
        <v>9</v>
      </c>
      <c r="X10" s="21">
        <v>2937</v>
      </c>
      <c r="Y10" s="24">
        <v>45359</v>
      </c>
      <c r="Z10" s="21" t="s">
        <v>509</v>
      </c>
      <c r="AA10" s="21" t="s">
        <v>496</v>
      </c>
      <c r="AB10" s="21">
        <v>9.9</v>
      </c>
      <c r="AC10" s="21" t="s">
        <v>499</v>
      </c>
      <c r="AD10" s="21">
        <v>58</v>
      </c>
    </row>
    <row r="11" spans="1:30" ht="17.25" customHeight="1" thickBot="1" x14ac:dyDescent="0.3">
      <c r="A11" s="21">
        <v>6</v>
      </c>
      <c r="B11" s="22">
        <v>2.9000000000000001E-2</v>
      </c>
      <c r="C11" s="22">
        <v>8.3174496644295298E-3</v>
      </c>
      <c r="D11" s="22">
        <v>3.7199999999999997E-2</v>
      </c>
      <c r="F11" s="21" t="s">
        <v>480</v>
      </c>
      <c r="G11" s="23">
        <v>27297</v>
      </c>
      <c r="H11" s="21">
        <v>0.92</v>
      </c>
      <c r="K11" s="16">
        <f>LARGE(B21:C21,1)/(B21+C21)</f>
        <v>0.6065737721827813</v>
      </c>
      <c r="W11" s="21">
        <v>10</v>
      </c>
      <c r="X11" s="21">
        <v>2932</v>
      </c>
      <c r="Y11" s="24">
        <v>45338</v>
      </c>
      <c r="Z11" s="21" t="s">
        <v>508</v>
      </c>
      <c r="AA11" s="21" t="s">
        <v>496</v>
      </c>
      <c r="AB11" s="21">
        <v>9.8000000000000007</v>
      </c>
      <c r="AC11" s="21" t="s">
        <v>499</v>
      </c>
      <c r="AD11" s="21">
        <v>60</v>
      </c>
    </row>
    <row r="12" spans="1:30" ht="17.25" customHeight="1" thickBot="1" x14ac:dyDescent="0.25">
      <c r="A12" s="21">
        <v>7</v>
      </c>
      <c r="B12" s="22">
        <v>3.4498322147651007E-2</v>
      </c>
      <c r="C12" s="22">
        <v>1.5094630872483221E-2</v>
      </c>
      <c r="D12" s="22">
        <v>4.9500000000000002E-2</v>
      </c>
      <c r="F12" s="21" t="s">
        <v>481</v>
      </c>
      <c r="G12" s="23">
        <v>27529</v>
      </c>
      <c r="H12" s="21">
        <v>0.93</v>
      </c>
      <c r="W12" s="21">
        <v>20</v>
      </c>
      <c r="X12" s="21">
        <v>2890</v>
      </c>
      <c r="Y12" s="24">
        <v>45350</v>
      </c>
      <c r="Z12" s="21" t="s">
        <v>508</v>
      </c>
      <c r="AA12" s="21" t="s">
        <v>494</v>
      </c>
      <c r="AB12" s="21">
        <v>9.6999999999999993</v>
      </c>
      <c r="AC12" s="21" t="s">
        <v>499</v>
      </c>
      <c r="AD12" s="21">
        <v>63</v>
      </c>
    </row>
    <row r="13" spans="1:30" ht="17.25" customHeight="1" thickBot="1" x14ac:dyDescent="0.25">
      <c r="A13" s="21">
        <v>8</v>
      </c>
      <c r="B13" s="22">
        <v>3.4692953020134233E-2</v>
      </c>
      <c r="C13" s="22">
        <v>2.094765100671141E-2</v>
      </c>
      <c r="D13" s="22">
        <v>5.5599999999999997E-2</v>
      </c>
      <c r="F13" s="21" t="s">
        <v>482</v>
      </c>
      <c r="G13" s="23">
        <v>26433</v>
      </c>
      <c r="H13" s="21">
        <v>0.89</v>
      </c>
      <c r="W13" s="21">
        <v>25</v>
      </c>
      <c r="X13" s="21">
        <v>2879</v>
      </c>
      <c r="Y13" s="24">
        <v>45309</v>
      </c>
      <c r="Z13" s="21" t="s">
        <v>509</v>
      </c>
      <c r="AA13" s="21" t="s">
        <v>495</v>
      </c>
      <c r="AB13" s="21">
        <v>9.6999999999999993</v>
      </c>
      <c r="AC13" s="21" t="s">
        <v>499</v>
      </c>
      <c r="AD13" s="21">
        <v>59</v>
      </c>
    </row>
    <row r="14" spans="1:30" ht="15" thickBot="1" x14ac:dyDescent="0.25">
      <c r="A14" s="21">
        <v>9</v>
      </c>
      <c r="B14" s="22">
        <v>3.6882550335570474E-2</v>
      </c>
      <c r="C14" s="22">
        <v>2.4284899328859064E-2</v>
      </c>
      <c r="D14" s="22">
        <v>6.1100000000000002E-2</v>
      </c>
      <c r="F14" s="21" t="s">
        <v>483</v>
      </c>
      <c r="G14" s="23">
        <v>29216</v>
      </c>
      <c r="H14" s="21">
        <v>0.98</v>
      </c>
      <c r="W14" s="21">
        <v>30</v>
      </c>
      <c r="X14" s="21">
        <v>2868</v>
      </c>
      <c r="Y14" s="24">
        <v>45323</v>
      </c>
      <c r="Z14" s="21" t="s">
        <v>509</v>
      </c>
      <c r="AA14" s="21" t="s">
        <v>495</v>
      </c>
      <c r="AB14" s="21">
        <v>9.6</v>
      </c>
      <c r="AC14" s="21" t="s">
        <v>499</v>
      </c>
      <c r="AD14" s="21">
        <v>58</v>
      </c>
    </row>
    <row r="15" spans="1:30" ht="15" thickBot="1" x14ac:dyDescent="0.25">
      <c r="A15" s="21">
        <v>10</v>
      </c>
      <c r="B15" s="22">
        <v>3.6444630872483223E-2</v>
      </c>
      <c r="C15" s="22">
        <v>2.8597651006711411E-2</v>
      </c>
      <c r="D15" s="22">
        <v>6.5000000000000002E-2</v>
      </c>
      <c r="F15" s="21" t="s">
        <v>484</v>
      </c>
      <c r="G15" s="23">
        <v>29512</v>
      </c>
      <c r="H15" s="21">
        <v>0.99</v>
      </c>
      <c r="W15" s="21">
        <v>35</v>
      </c>
      <c r="X15" s="21">
        <v>2857</v>
      </c>
      <c r="Y15" s="24">
        <v>45352</v>
      </c>
      <c r="Z15" s="21" t="s">
        <v>508</v>
      </c>
      <c r="AA15" s="21" t="s">
        <v>496</v>
      </c>
      <c r="AB15" s="21">
        <v>9.6</v>
      </c>
      <c r="AC15" s="21" t="s">
        <v>499</v>
      </c>
      <c r="AD15" s="21">
        <v>61</v>
      </c>
    </row>
    <row r="16" spans="1:30" ht="15" thickBot="1" x14ac:dyDescent="0.25">
      <c r="A16" s="21">
        <v>11</v>
      </c>
      <c r="B16" s="22">
        <v>3.5374161073825509E-2</v>
      </c>
      <c r="C16" s="22">
        <v>3.3115771812080537E-2</v>
      </c>
      <c r="D16" s="22">
        <v>6.8500000000000005E-2</v>
      </c>
      <c r="F16" s="21" t="s">
        <v>485</v>
      </c>
      <c r="G16" s="23">
        <v>29117</v>
      </c>
      <c r="H16" s="21">
        <v>0.98</v>
      </c>
      <c r="W16" s="21">
        <v>40</v>
      </c>
      <c r="X16" s="21">
        <v>2847</v>
      </c>
      <c r="Y16" s="24">
        <v>45317</v>
      </c>
      <c r="Z16" s="21" t="s">
        <v>508</v>
      </c>
      <c r="AA16" s="21" t="s">
        <v>496</v>
      </c>
      <c r="AB16" s="21">
        <v>9.6</v>
      </c>
      <c r="AC16" s="21" t="s">
        <v>499</v>
      </c>
      <c r="AD16" s="21">
        <v>59</v>
      </c>
    </row>
    <row r="17" spans="1:30" ht="15" thickBot="1" x14ac:dyDescent="0.25">
      <c r="A17" s="21">
        <v>12</v>
      </c>
      <c r="B17" s="22">
        <v>3.396308724832215E-2</v>
      </c>
      <c r="C17" s="22">
        <v>3.5169463087248332E-2</v>
      </c>
      <c r="D17" s="22">
        <v>6.9099999999999995E-2</v>
      </c>
      <c r="W17" s="21">
        <v>45</v>
      </c>
      <c r="X17" s="21">
        <v>2840</v>
      </c>
      <c r="Y17" s="24">
        <v>45359</v>
      </c>
      <c r="Z17" s="21" t="s">
        <v>510</v>
      </c>
      <c r="AA17" s="21" t="s">
        <v>496</v>
      </c>
      <c r="AB17" s="21">
        <v>9.5</v>
      </c>
      <c r="AC17" s="21" t="s">
        <v>499</v>
      </c>
      <c r="AD17" s="21">
        <v>58</v>
      </c>
    </row>
    <row r="18" spans="1:30" ht="15" thickBot="1" x14ac:dyDescent="0.25">
      <c r="A18" s="21">
        <v>13</v>
      </c>
      <c r="B18" s="22">
        <v>3.2162751677852354E-2</v>
      </c>
      <c r="C18" s="22">
        <v>3.6761073825503358E-2</v>
      </c>
      <c r="D18" s="22">
        <v>6.8900000000000003E-2</v>
      </c>
      <c r="W18" s="21">
        <v>50</v>
      </c>
      <c r="X18" s="21">
        <v>2830</v>
      </c>
      <c r="Y18" s="24">
        <v>45358</v>
      </c>
      <c r="Z18" s="21" t="s">
        <v>508</v>
      </c>
      <c r="AA18" s="21" t="s">
        <v>495</v>
      </c>
      <c r="AB18" s="21">
        <v>9.5</v>
      </c>
      <c r="AC18" s="21" t="s">
        <v>499</v>
      </c>
      <c r="AD18" s="21">
        <v>64</v>
      </c>
    </row>
    <row r="19" spans="1:30" ht="17.25" customHeight="1" thickBot="1" x14ac:dyDescent="0.25">
      <c r="A19" s="21">
        <v>14</v>
      </c>
      <c r="B19" s="22">
        <v>3.1043624161073823E-2</v>
      </c>
      <c r="C19" s="22">
        <v>3.9122818791946311E-2</v>
      </c>
      <c r="D19" s="22">
        <v>7.0199999999999999E-2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2780</v>
      </c>
      <c r="Y19" s="24">
        <v>45314</v>
      </c>
      <c r="Z19" s="21" t="s">
        <v>508</v>
      </c>
      <c r="AA19" s="21" t="s">
        <v>493</v>
      </c>
      <c r="AB19" s="21">
        <v>9.3000000000000007</v>
      </c>
      <c r="AC19" s="21" t="s">
        <v>499</v>
      </c>
      <c r="AD19" s="21">
        <v>65</v>
      </c>
    </row>
    <row r="20" spans="1:30" ht="17.25" customHeight="1" thickBot="1" x14ac:dyDescent="0.25">
      <c r="A20" s="21">
        <v>15</v>
      </c>
      <c r="B20" s="22">
        <v>2.9535234899328858E-2</v>
      </c>
      <c r="C20" s="22">
        <v>4.2716778523489936E-2</v>
      </c>
      <c r="D20" s="22">
        <v>7.2400000000000006E-2</v>
      </c>
      <c r="F20" s="21" t="s">
        <v>488</v>
      </c>
      <c r="G20" s="23">
        <v>20694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2740</v>
      </c>
      <c r="Y20" s="24">
        <v>45356</v>
      </c>
      <c r="Z20" s="21" t="s">
        <v>508</v>
      </c>
      <c r="AA20" s="21" t="s">
        <v>493</v>
      </c>
      <c r="AB20" s="21">
        <v>9.1999999999999993</v>
      </c>
      <c r="AC20" s="21" t="s">
        <v>499</v>
      </c>
      <c r="AD20" s="21">
        <v>66</v>
      </c>
    </row>
    <row r="21" spans="1:30" ht="17.25" customHeight="1" thickBot="1" x14ac:dyDescent="0.25">
      <c r="A21" s="21">
        <v>16</v>
      </c>
      <c r="B21" s="22">
        <v>2.9437919463087249E-2</v>
      </c>
      <c r="C21" s="22">
        <v>4.538657718120806E-2</v>
      </c>
      <c r="D21" s="22">
        <v>7.4899999999999994E-2</v>
      </c>
      <c r="F21" s="21" t="s">
        <v>492</v>
      </c>
      <c r="G21" s="23">
        <v>30445</v>
      </c>
      <c r="H21" s="21">
        <v>1.02</v>
      </c>
      <c r="J21" s="12">
        <v>5</v>
      </c>
      <c r="K21" s="12">
        <f>X6</f>
        <v>2960</v>
      </c>
      <c r="L21" s="18"/>
      <c r="M21" s="12"/>
      <c r="N21" s="20">
        <f>K21/$F$2</f>
        <v>9.9328859060402688E-2</v>
      </c>
      <c r="W21" s="21">
        <v>125</v>
      </c>
      <c r="X21" s="21">
        <v>2706</v>
      </c>
      <c r="Y21" s="24">
        <v>45604</v>
      </c>
      <c r="Z21" s="21" t="s">
        <v>508</v>
      </c>
      <c r="AA21" s="21" t="s">
        <v>496</v>
      </c>
      <c r="AB21" s="21">
        <v>9.1</v>
      </c>
      <c r="AC21" s="21" t="s">
        <v>499</v>
      </c>
      <c r="AD21" s="21">
        <v>60</v>
      </c>
    </row>
    <row r="22" spans="1:30" ht="17.25" customHeight="1" thickBot="1" x14ac:dyDescent="0.25">
      <c r="A22" s="21">
        <v>17</v>
      </c>
      <c r="B22" s="22">
        <v>2.7929530201342281E-2</v>
      </c>
      <c r="C22" s="22">
        <v>4.6259395973154364E-2</v>
      </c>
      <c r="D22" s="22">
        <v>7.4300000000000005E-2</v>
      </c>
      <c r="F22" s="21" t="s">
        <v>493</v>
      </c>
      <c r="G22" s="23">
        <v>32318</v>
      </c>
      <c r="H22" s="21">
        <v>1.0900000000000001</v>
      </c>
      <c r="J22" s="12">
        <v>10</v>
      </c>
      <c r="K22" s="12">
        <f>X11</f>
        <v>2932</v>
      </c>
      <c r="L22" s="18"/>
      <c r="M22" s="12"/>
      <c r="N22" s="20">
        <f t="shared" ref="N22:N28" si="0">K22/$F$2</f>
        <v>9.8389261744966441E-2</v>
      </c>
      <c r="W22" s="21">
        <v>150</v>
      </c>
      <c r="X22" s="21">
        <v>2681</v>
      </c>
      <c r="Y22" s="24">
        <v>45583</v>
      </c>
      <c r="Z22" s="21" t="s">
        <v>509</v>
      </c>
      <c r="AA22" s="21" t="s">
        <v>496</v>
      </c>
      <c r="AB22" s="21">
        <v>9</v>
      </c>
      <c r="AC22" s="21" t="s">
        <v>499</v>
      </c>
      <c r="AD22" s="21">
        <v>59</v>
      </c>
    </row>
    <row r="23" spans="1:30" ht="17.25" customHeight="1" thickBot="1" x14ac:dyDescent="0.25">
      <c r="A23" s="21">
        <v>18</v>
      </c>
      <c r="B23" s="22">
        <v>2.3647651006711408E-2</v>
      </c>
      <c r="C23" s="22">
        <v>3.6863758389261744E-2</v>
      </c>
      <c r="D23" s="22">
        <v>6.0600000000000001E-2</v>
      </c>
      <c r="F23" s="21" t="s">
        <v>494</v>
      </c>
      <c r="G23" s="23">
        <v>32260</v>
      </c>
      <c r="H23" s="21">
        <v>1.0900000000000001</v>
      </c>
      <c r="J23" s="12">
        <v>20</v>
      </c>
      <c r="K23" s="12">
        <f>X12</f>
        <v>2890</v>
      </c>
      <c r="L23" s="18"/>
      <c r="M23" s="12"/>
      <c r="N23" s="20">
        <f t="shared" si="0"/>
        <v>9.6979865771812085E-2</v>
      </c>
      <c r="W23" s="21">
        <v>175</v>
      </c>
      <c r="X23" s="21">
        <v>2659</v>
      </c>
      <c r="Y23" s="24">
        <v>45638</v>
      </c>
      <c r="Z23" s="21" t="s">
        <v>509</v>
      </c>
      <c r="AA23" s="21" t="s">
        <v>495</v>
      </c>
      <c r="AB23" s="21">
        <v>8.9</v>
      </c>
      <c r="AC23" s="21" t="s">
        <v>499</v>
      </c>
      <c r="AD23" s="21">
        <v>63</v>
      </c>
    </row>
    <row r="24" spans="1:30" ht="17.25" customHeight="1" thickBot="1" x14ac:dyDescent="0.25">
      <c r="A24" s="21">
        <v>19</v>
      </c>
      <c r="B24" s="22">
        <v>1.7468120805369129E-2</v>
      </c>
      <c r="C24" s="22">
        <v>2.8238255033557046E-2</v>
      </c>
      <c r="D24" s="22">
        <v>4.5699999999999998E-2</v>
      </c>
      <c r="F24" s="21" t="s">
        <v>495</v>
      </c>
      <c r="G24" s="23">
        <v>31890</v>
      </c>
      <c r="H24" s="21">
        <v>1.07</v>
      </c>
      <c r="J24" s="12">
        <v>30</v>
      </c>
      <c r="K24" s="12">
        <f>X14</f>
        <v>2868</v>
      </c>
      <c r="L24" s="18"/>
      <c r="M24" s="12"/>
      <c r="N24" s="20">
        <f t="shared" si="0"/>
        <v>9.6241610738255032E-2</v>
      </c>
      <c r="W24" s="21">
        <v>200</v>
      </c>
      <c r="X24" s="21">
        <v>2636</v>
      </c>
      <c r="Y24" s="24">
        <v>45427</v>
      </c>
      <c r="Z24" s="21" t="s">
        <v>508</v>
      </c>
      <c r="AA24" s="21" t="s">
        <v>494</v>
      </c>
      <c r="AB24" s="21">
        <v>8.8000000000000007</v>
      </c>
      <c r="AC24" s="21" t="s">
        <v>499</v>
      </c>
      <c r="AD24" s="21">
        <v>66</v>
      </c>
    </row>
    <row r="25" spans="1:30" ht="17.25" customHeight="1" thickBot="1" x14ac:dyDescent="0.25">
      <c r="A25" s="21">
        <v>20</v>
      </c>
      <c r="B25" s="22">
        <v>1.3040268456375839E-2</v>
      </c>
      <c r="C25" s="22">
        <v>2.2898657718120805E-2</v>
      </c>
      <c r="D25" s="22">
        <v>3.5900000000000001E-2</v>
      </c>
      <c r="F25" s="21" t="s">
        <v>496</v>
      </c>
      <c r="G25" s="23">
        <v>33690</v>
      </c>
      <c r="H25" s="21">
        <v>1.1299999999999999</v>
      </c>
      <c r="J25" s="12">
        <v>50</v>
      </c>
      <c r="K25" s="12">
        <f>X18</f>
        <v>2830</v>
      </c>
      <c r="L25" s="18"/>
      <c r="M25" s="12"/>
      <c r="N25" s="20">
        <f t="shared" si="0"/>
        <v>9.4966442953020133E-2</v>
      </c>
    </row>
    <row r="26" spans="1:30" ht="17.25" customHeight="1" thickBot="1" x14ac:dyDescent="0.25">
      <c r="A26" s="21">
        <v>21</v>
      </c>
      <c r="B26" s="22">
        <v>9.3909395973154376E-3</v>
      </c>
      <c r="C26" s="22">
        <v>1.7302348993288592E-2</v>
      </c>
      <c r="D26" s="22">
        <v>2.6700000000000002E-2</v>
      </c>
      <c r="F26" s="21" t="s">
        <v>497</v>
      </c>
      <c r="G26" s="23">
        <v>26964</v>
      </c>
      <c r="H26" s="21">
        <v>0.91</v>
      </c>
      <c r="J26" s="12">
        <v>100</v>
      </c>
      <c r="K26" s="12">
        <f>X20</f>
        <v>2740</v>
      </c>
      <c r="L26" s="18"/>
      <c r="M26" s="12"/>
      <c r="N26" s="20">
        <f t="shared" si="0"/>
        <v>9.1946308724832213E-2</v>
      </c>
    </row>
    <row r="27" spans="1:30" ht="17.25" customHeight="1" thickBot="1" x14ac:dyDescent="0.25">
      <c r="A27" s="21">
        <v>22</v>
      </c>
      <c r="B27" s="22">
        <v>6.325503355704698E-3</v>
      </c>
      <c r="C27" s="22">
        <v>1.1552013422818792E-2</v>
      </c>
      <c r="D27" s="22">
        <v>1.7899999999999999E-2</v>
      </c>
      <c r="J27" s="12">
        <v>150</v>
      </c>
      <c r="K27" s="12">
        <f>X22</f>
        <v>2681</v>
      </c>
      <c r="L27" s="18"/>
      <c r="M27" s="12"/>
      <c r="N27" s="20">
        <f t="shared" si="0"/>
        <v>8.9966442953020129E-2</v>
      </c>
    </row>
    <row r="28" spans="1:30" ht="17.25" customHeight="1" thickBot="1" x14ac:dyDescent="0.25">
      <c r="A28" s="21">
        <v>23</v>
      </c>
      <c r="B28" s="22">
        <v>3.6979865771812081E-3</v>
      </c>
      <c r="C28" s="22">
        <v>6.879865771812081E-3</v>
      </c>
      <c r="D28" s="22">
        <v>1.06E-2</v>
      </c>
      <c r="J28" s="12">
        <v>200</v>
      </c>
      <c r="K28" s="12">
        <f>X24</f>
        <v>2636</v>
      </c>
      <c r="L28" s="18"/>
      <c r="M28" s="12"/>
      <c r="N28" s="20">
        <f t="shared" si="0"/>
        <v>8.8456375838926168E-2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AD50"/>
  <sheetViews>
    <sheetView tabSelected="1" topLeftCell="B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8" hidden="1" customWidth="1"/>
  </cols>
  <sheetData>
    <row r="1" spans="1:30" ht="24" thickBot="1" x14ac:dyDescent="0.4">
      <c r="A1" s="186" t="s">
        <v>786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57600</v>
      </c>
      <c r="H2" s="7" t="s">
        <v>462</v>
      </c>
      <c r="W2" s="12">
        <v>1</v>
      </c>
      <c r="X2" s="12">
        <v>4853</v>
      </c>
      <c r="Y2" s="18">
        <v>45631</v>
      </c>
      <c r="Z2" s="12" t="s">
        <v>510</v>
      </c>
      <c r="AA2" s="12" t="s">
        <v>495</v>
      </c>
      <c r="AB2" s="12">
        <v>8.4</v>
      </c>
      <c r="AC2" s="12" t="s">
        <v>499</v>
      </c>
      <c r="AD2" s="12">
        <v>55</v>
      </c>
    </row>
    <row r="3" spans="1:30" ht="15" thickBot="1" x14ac:dyDescent="0.25">
      <c r="W3" s="12">
        <v>2</v>
      </c>
      <c r="X3" s="12">
        <v>4804</v>
      </c>
      <c r="Y3" s="18">
        <v>45635</v>
      </c>
      <c r="Z3" s="12" t="s">
        <v>510</v>
      </c>
      <c r="AA3" s="12" t="s">
        <v>492</v>
      </c>
      <c r="AB3" s="12">
        <v>8.3000000000000007</v>
      </c>
      <c r="AC3" s="12" t="s">
        <v>499</v>
      </c>
      <c r="AD3" s="12">
        <v>55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12">
        <v>3</v>
      </c>
      <c r="X4" s="12">
        <v>4799</v>
      </c>
      <c r="Y4" s="18">
        <v>45483</v>
      </c>
      <c r="Z4" s="12" t="s">
        <v>509</v>
      </c>
      <c r="AA4" s="12" t="s">
        <v>494</v>
      </c>
      <c r="AB4" s="12">
        <v>8.3000000000000007</v>
      </c>
      <c r="AC4" s="12" t="s">
        <v>499</v>
      </c>
      <c r="AD4" s="12">
        <v>58</v>
      </c>
    </row>
    <row r="5" spans="1:30" ht="18.75" customHeight="1" thickBot="1" x14ac:dyDescent="0.25">
      <c r="A5" s="21">
        <v>0</v>
      </c>
      <c r="B5" s="22">
        <v>4.2565972222222224E-3</v>
      </c>
      <c r="C5" s="22">
        <v>5.1937500000000004E-3</v>
      </c>
      <c r="D5" s="22">
        <v>9.4000000000000004E-3</v>
      </c>
      <c r="F5" s="21" t="s">
        <v>471</v>
      </c>
      <c r="G5" s="23">
        <v>55917</v>
      </c>
      <c r="H5" s="21">
        <v>0.97</v>
      </c>
      <c r="J5" s="213" t="s">
        <v>472</v>
      </c>
      <c r="K5" s="214"/>
      <c r="L5" s="214"/>
      <c r="M5" s="214"/>
      <c r="N5" s="215"/>
      <c r="W5" s="12">
        <v>4</v>
      </c>
      <c r="X5" s="12">
        <v>4797</v>
      </c>
      <c r="Y5" s="18">
        <v>45639</v>
      </c>
      <c r="Z5" s="12" t="s">
        <v>510</v>
      </c>
      <c r="AA5" s="12" t="s">
        <v>496</v>
      </c>
      <c r="AB5" s="12">
        <v>8.3000000000000007</v>
      </c>
      <c r="AC5" s="12" t="s">
        <v>499</v>
      </c>
      <c r="AD5" s="12">
        <v>54</v>
      </c>
    </row>
    <row r="6" spans="1:30" ht="17.25" customHeight="1" thickBot="1" x14ac:dyDescent="0.25">
      <c r="A6" s="21">
        <v>1</v>
      </c>
      <c r="B6" s="22">
        <v>2.6473958333333336E-3</v>
      </c>
      <c r="C6" s="22">
        <v>3.3663194444444444E-3</v>
      </c>
      <c r="D6" s="22">
        <v>6.0000000000000001E-3</v>
      </c>
      <c r="F6" s="21" t="s">
        <v>473</v>
      </c>
      <c r="G6" s="23">
        <v>58855</v>
      </c>
      <c r="H6" s="21">
        <v>1.02</v>
      </c>
      <c r="J6" s="13" t="s">
        <v>474</v>
      </c>
      <c r="K6" s="14">
        <f>LARGE((K8,K9),1)</f>
        <v>0.72017192271896058</v>
      </c>
      <c r="N6" s="14" t="s">
        <v>498</v>
      </c>
      <c r="W6" s="12">
        <v>5</v>
      </c>
      <c r="X6" s="12">
        <v>4788</v>
      </c>
      <c r="Y6" s="18">
        <v>45603</v>
      </c>
      <c r="Z6" s="12" t="s">
        <v>510</v>
      </c>
      <c r="AA6" s="12" t="s">
        <v>495</v>
      </c>
      <c r="AB6" s="12">
        <v>8.3000000000000007</v>
      </c>
      <c r="AC6" s="12" t="s">
        <v>499</v>
      </c>
      <c r="AD6" s="12">
        <v>56</v>
      </c>
    </row>
    <row r="7" spans="1:30" ht="17.25" customHeight="1" thickBot="1" x14ac:dyDescent="0.25">
      <c r="A7" s="21">
        <v>2</v>
      </c>
      <c r="B7" s="22">
        <v>2.3359374999999999E-3</v>
      </c>
      <c r="C7" s="22">
        <v>2.5006944444444443E-3</v>
      </c>
      <c r="D7" s="22">
        <v>4.8999999999999998E-3</v>
      </c>
      <c r="F7" s="21" t="s">
        <v>475</v>
      </c>
      <c r="G7" s="23">
        <v>57902</v>
      </c>
      <c r="H7" s="21">
        <v>1.01</v>
      </c>
      <c r="J7" s="15" t="s">
        <v>476</v>
      </c>
      <c r="K7" s="14">
        <f>LARGE((K10,K11),1)</f>
        <v>0.55777849951282887</v>
      </c>
      <c r="N7" s="14" t="s">
        <v>499</v>
      </c>
      <c r="W7" s="12">
        <v>6</v>
      </c>
      <c r="X7" s="12">
        <v>4777</v>
      </c>
      <c r="Y7" s="18">
        <v>45470</v>
      </c>
      <c r="Z7" s="12" t="s">
        <v>509</v>
      </c>
      <c r="AA7" s="12" t="s">
        <v>495</v>
      </c>
      <c r="AB7" s="12">
        <v>8.3000000000000007</v>
      </c>
      <c r="AC7" s="12" t="s">
        <v>499</v>
      </c>
      <c r="AD7" s="12">
        <v>58</v>
      </c>
    </row>
    <row r="8" spans="1:30" ht="17.25" customHeight="1" thickBot="1" x14ac:dyDescent="0.3">
      <c r="A8" s="21">
        <v>3</v>
      </c>
      <c r="B8" s="22">
        <v>3.0626736111111111E-3</v>
      </c>
      <c r="C8" s="22">
        <v>1.8755208333333334E-3</v>
      </c>
      <c r="D8" s="22">
        <v>4.8999999999999998E-3</v>
      </c>
      <c r="F8" s="21" t="s">
        <v>477</v>
      </c>
      <c r="G8" s="23">
        <v>59156</v>
      </c>
      <c r="H8" s="21">
        <v>1.03</v>
      </c>
      <c r="K8" s="106">
        <f>LARGE(B11:C11,1)/(B11+C11)</f>
        <v>0.72017192271896058</v>
      </c>
      <c r="W8" s="12">
        <v>7</v>
      </c>
      <c r="X8" s="12">
        <v>4766</v>
      </c>
      <c r="Y8" s="18">
        <v>45511</v>
      </c>
      <c r="Z8" s="12" t="s">
        <v>510</v>
      </c>
      <c r="AA8" s="12" t="s">
        <v>494</v>
      </c>
      <c r="AB8" s="12">
        <v>8.3000000000000007</v>
      </c>
      <c r="AC8" s="12" t="s">
        <v>499</v>
      </c>
      <c r="AD8" s="12">
        <v>57</v>
      </c>
    </row>
    <row r="9" spans="1:30" ht="17.25" customHeight="1" thickBot="1" x14ac:dyDescent="0.3">
      <c r="A9" s="21">
        <v>4</v>
      </c>
      <c r="B9" s="22">
        <v>5.8138888888888884E-3</v>
      </c>
      <c r="C9" s="22">
        <v>1.9717013888888892E-3</v>
      </c>
      <c r="D9" s="22">
        <v>7.7999999999999996E-3</v>
      </c>
      <c r="F9" s="21" t="s">
        <v>478</v>
      </c>
      <c r="G9" s="23">
        <v>57891</v>
      </c>
      <c r="H9" s="21">
        <v>1.01</v>
      </c>
      <c r="K9" s="106">
        <f>LARGE(B12:C12,1)/(B12+C12)</f>
        <v>0.6385429523678201</v>
      </c>
      <c r="W9" s="12">
        <v>8</v>
      </c>
      <c r="X9" s="12">
        <v>4731</v>
      </c>
      <c r="Y9" s="18">
        <v>45322</v>
      </c>
      <c r="Z9" s="12" t="s">
        <v>508</v>
      </c>
      <c r="AA9" s="12" t="s">
        <v>494</v>
      </c>
      <c r="AB9" s="12">
        <v>8.1999999999999993</v>
      </c>
      <c r="AC9" s="12" t="s">
        <v>499</v>
      </c>
      <c r="AD9" s="12">
        <v>58</v>
      </c>
    </row>
    <row r="10" spans="1:30" ht="17.25" customHeight="1" thickBot="1" x14ac:dyDescent="0.3">
      <c r="A10" s="21">
        <v>5</v>
      </c>
      <c r="B10" s="22">
        <v>1.4171354166666669E-2</v>
      </c>
      <c r="C10" s="22">
        <v>3.8472222222222219E-3</v>
      </c>
      <c r="D10" s="22">
        <v>1.7999999999999999E-2</v>
      </c>
      <c r="F10" s="21" t="s">
        <v>479</v>
      </c>
      <c r="G10" s="23">
        <v>57042</v>
      </c>
      <c r="H10" s="21">
        <v>0.99</v>
      </c>
      <c r="K10" s="106">
        <f>LARGE(B20:C20,1)/(B20+C20)</f>
        <v>0.53805770341315606</v>
      </c>
      <c r="W10" s="12">
        <v>9</v>
      </c>
      <c r="X10" s="12">
        <v>4729</v>
      </c>
      <c r="Y10" s="18">
        <v>45476</v>
      </c>
      <c r="Z10" s="12" t="s">
        <v>509</v>
      </c>
      <c r="AA10" s="12" t="s">
        <v>494</v>
      </c>
      <c r="AB10" s="12">
        <v>8.1999999999999993</v>
      </c>
      <c r="AC10" s="12" t="s">
        <v>499</v>
      </c>
      <c r="AD10" s="12">
        <v>57</v>
      </c>
    </row>
    <row r="11" spans="1:30" ht="17.25" customHeight="1" thickBot="1" x14ac:dyDescent="0.3">
      <c r="A11" s="21">
        <v>6</v>
      </c>
      <c r="B11" s="22">
        <v>2.6733506944444443E-2</v>
      </c>
      <c r="C11" s="22">
        <v>1.0387500000000001E-2</v>
      </c>
      <c r="D11" s="22">
        <v>3.7100000000000001E-2</v>
      </c>
      <c r="F11" s="21" t="s">
        <v>480</v>
      </c>
      <c r="G11" s="23">
        <v>58804</v>
      </c>
      <c r="H11" s="21">
        <v>1.02</v>
      </c>
      <c r="K11" s="106">
        <f>LARGE(B21:C21,1)/(B21+C21)</f>
        <v>0.55777849951282887</v>
      </c>
      <c r="W11" s="12">
        <v>10</v>
      </c>
      <c r="X11" s="12">
        <v>4725</v>
      </c>
      <c r="Y11" s="18">
        <v>45512</v>
      </c>
      <c r="Z11" s="12" t="s">
        <v>510</v>
      </c>
      <c r="AA11" s="12" t="s">
        <v>495</v>
      </c>
      <c r="AB11" s="12">
        <v>8.1999999999999993</v>
      </c>
      <c r="AC11" s="12" t="s">
        <v>499</v>
      </c>
      <c r="AD11" s="12">
        <v>56</v>
      </c>
    </row>
    <row r="12" spans="1:30" ht="17.25" customHeight="1" thickBot="1" x14ac:dyDescent="0.25">
      <c r="A12" s="21">
        <v>7</v>
      </c>
      <c r="B12" s="22">
        <v>3.2962673611111111E-2</v>
      </c>
      <c r="C12" s="22">
        <v>1.8659027777777778E-2</v>
      </c>
      <c r="D12" s="22">
        <v>5.16E-2</v>
      </c>
      <c r="F12" s="21" t="s">
        <v>481</v>
      </c>
      <c r="G12" s="23">
        <v>58861</v>
      </c>
      <c r="H12" s="21">
        <v>1.02</v>
      </c>
      <c r="W12" s="12">
        <v>20</v>
      </c>
      <c r="X12" s="12">
        <v>4704</v>
      </c>
      <c r="Y12" s="18">
        <v>45611</v>
      </c>
      <c r="Z12" s="12" t="s">
        <v>510</v>
      </c>
      <c r="AA12" s="12" t="s">
        <v>496</v>
      </c>
      <c r="AB12" s="12">
        <v>8.1999999999999993</v>
      </c>
      <c r="AC12" s="12" t="s">
        <v>499</v>
      </c>
      <c r="AD12" s="12">
        <v>56</v>
      </c>
    </row>
    <row r="13" spans="1:30" ht="17.25" customHeight="1" thickBot="1" x14ac:dyDescent="0.25">
      <c r="A13" s="21">
        <v>8</v>
      </c>
      <c r="B13" s="22">
        <v>3.3637500000000001E-2</v>
      </c>
      <c r="C13" s="22">
        <v>2.3371875E-2</v>
      </c>
      <c r="D13" s="22">
        <v>5.7000000000000002E-2</v>
      </c>
      <c r="F13" s="21" t="s">
        <v>482</v>
      </c>
      <c r="G13" s="23">
        <v>54950</v>
      </c>
      <c r="H13" s="21">
        <v>0.96</v>
      </c>
      <c r="W13" s="12">
        <v>25</v>
      </c>
      <c r="X13" s="12">
        <v>4699</v>
      </c>
      <c r="Y13" s="18">
        <v>45548</v>
      </c>
      <c r="Z13" s="12" t="s">
        <v>510</v>
      </c>
      <c r="AA13" s="12" t="s">
        <v>496</v>
      </c>
      <c r="AB13" s="12">
        <v>8.1999999999999993</v>
      </c>
      <c r="AC13" s="12" t="s">
        <v>499</v>
      </c>
      <c r="AD13" s="12">
        <v>56</v>
      </c>
    </row>
    <row r="14" spans="1:30" ht="15.75" customHeight="1" thickBot="1" x14ac:dyDescent="0.25">
      <c r="A14" s="21">
        <v>9</v>
      </c>
      <c r="B14" s="22">
        <v>3.4416145833333328E-2</v>
      </c>
      <c r="C14" s="22">
        <v>2.404513888888889E-2</v>
      </c>
      <c r="D14" s="22">
        <v>5.8400000000000001E-2</v>
      </c>
      <c r="F14" s="21" t="s">
        <v>483</v>
      </c>
      <c r="G14" s="23">
        <v>54297</v>
      </c>
      <c r="H14" s="21">
        <v>0.94</v>
      </c>
      <c r="W14" s="12">
        <v>30</v>
      </c>
      <c r="X14" s="12">
        <v>4688</v>
      </c>
      <c r="Y14" s="18">
        <v>45385</v>
      </c>
      <c r="Z14" s="12" t="s">
        <v>509</v>
      </c>
      <c r="AA14" s="12" t="s">
        <v>494</v>
      </c>
      <c r="AB14" s="12">
        <v>8.1</v>
      </c>
      <c r="AC14" s="12" t="s">
        <v>499</v>
      </c>
      <c r="AD14" s="12">
        <v>59</v>
      </c>
    </row>
    <row r="15" spans="1:30" ht="15.75" customHeight="1" thickBot="1" x14ac:dyDescent="0.25">
      <c r="A15" s="21">
        <v>10</v>
      </c>
      <c r="B15" s="22">
        <v>3.4675694444444446E-2</v>
      </c>
      <c r="C15" s="22">
        <v>2.5343576388888889E-2</v>
      </c>
      <c r="D15" s="22">
        <v>0.06</v>
      </c>
      <c r="F15" s="21" t="s">
        <v>484</v>
      </c>
      <c r="G15" s="23">
        <v>57981</v>
      </c>
      <c r="H15" s="21">
        <v>1.01</v>
      </c>
      <c r="W15" s="12">
        <v>35</v>
      </c>
      <c r="X15" s="12">
        <v>4685</v>
      </c>
      <c r="Y15" s="18">
        <v>45609</v>
      </c>
      <c r="Z15" s="12" t="s">
        <v>509</v>
      </c>
      <c r="AA15" s="12" t="s">
        <v>494</v>
      </c>
      <c r="AB15" s="12">
        <v>8.1</v>
      </c>
      <c r="AC15" s="12" t="s">
        <v>499</v>
      </c>
      <c r="AD15" s="12">
        <v>56</v>
      </c>
    </row>
    <row r="16" spans="1:30" ht="15" thickBot="1" x14ac:dyDescent="0.25">
      <c r="A16" s="21">
        <v>11</v>
      </c>
      <c r="B16" s="22">
        <v>3.4935243055555558E-2</v>
      </c>
      <c r="C16" s="22">
        <v>2.7892361111111114E-2</v>
      </c>
      <c r="D16" s="22">
        <v>6.2799999999999995E-2</v>
      </c>
      <c r="F16" s="21" t="s">
        <v>485</v>
      </c>
      <c r="G16" s="23">
        <v>58304</v>
      </c>
      <c r="H16" s="21">
        <v>1.01</v>
      </c>
      <c r="W16" s="12">
        <v>40</v>
      </c>
      <c r="X16" s="12">
        <v>4666</v>
      </c>
      <c r="Y16" s="18">
        <v>45351</v>
      </c>
      <c r="Z16" s="12" t="s">
        <v>509</v>
      </c>
      <c r="AA16" s="12" t="s">
        <v>495</v>
      </c>
      <c r="AB16" s="12">
        <v>8.1</v>
      </c>
      <c r="AC16" s="12" t="s">
        <v>499</v>
      </c>
      <c r="AD16" s="12">
        <v>57</v>
      </c>
    </row>
    <row r="17" spans="1:30" ht="15.75" customHeight="1" thickBot="1" x14ac:dyDescent="0.25">
      <c r="A17" s="21">
        <v>12</v>
      </c>
      <c r="B17" s="22">
        <v>3.451996527777778E-2</v>
      </c>
      <c r="C17" s="22">
        <v>3.0585416666666667E-2</v>
      </c>
      <c r="D17" s="22">
        <v>6.5100000000000005E-2</v>
      </c>
      <c r="W17" s="12">
        <v>45</v>
      </c>
      <c r="X17" s="12">
        <v>4658</v>
      </c>
      <c r="Y17" s="18">
        <v>45490</v>
      </c>
      <c r="Z17" s="12" t="s">
        <v>509</v>
      </c>
      <c r="AA17" s="12" t="s">
        <v>494</v>
      </c>
      <c r="AB17" s="12">
        <v>8.1</v>
      </c>
      <c r="AC17" s="12" t="s">
        <v>499</v>
      </c>
      <c r="AD17" s="12">
        <v>57</v>
      </c>
    </row>
    <row r="18" spans="1:30" ht="15" thickBot="1" x14ac:dyDescent="0.25">
      <c r="A18" s="21">
        <v>13</v>
      </c>
      <c r="B18" s="22">
        <v>3.3533680555555556E-2</v>
      </c>
      <c r="C18" s="22">
        <v>3.2268576388888894E-2</v>
      </c>
      <c r="D18" s="22">
        <v>6.5799999999999997E-2</v>
      </c>
      <c r="W18" s="12">
        <v>50</v>
      </c>
      <c r="X18" s="12">
        <v>4653</v>
      </c>
      <c r="Y18" s="18">
        <v>45636</v>
      </c>
      <c r="Z18" s="12" t="s">
        <v>510</v>
      </c>
      <c r="AA18" s="12" t="s">
        <v>493</v>
      </c>
      <c r="AB18" s="12">
        <v>8.1</v>
      </c>
      <c r="AC18" s="12" t="s">
        <v>499</v>
      </c>
      <c r="AD18" s="12">
        <v>56</v>
      </c>
    </row>
    <row r="19" spans="1:30" ht="17.25" customHeight="1" thickBot="1" x14ac:dyDescent="0.25">
      <c r="A19" s="21">
        <v>14</v>
      </c>
      <c r="B19" s="22">
        <v>3.254739583333334E-2</v>
      </c>
      <c r="C19" s="22">
        <v>3.4432638888888888E-2</v>
      </c>
      <c r="D19" s="22">
        <v>6.7000000000000004E-2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12">
        <v>75</v>
      </c>
      <c r="X19" s="12">
        <v>4624</v>
      </c>
      <c r="Y19" s="18">
        <v>45383</v>
      </c>
      <c r="Z19" s="12" t="s">
        <v>509</v>
      </c>
      <c r="AA19" s="12" t="s">
        <v>492</v>
      </c>
      <c r="AB19" s="12">
        <v>8</v>
      </c>
      <c r="AC19" s="12" t="s">
        <v>499</v>
      </c>
      <c r="AD19" s="12">
        <v>58</v>
      </c>
    </row>
    <row r="20" spans="1:30" ht="17.25" customHeight="1" thickBot="1" x14ac:dyDescent="0.25">
      <c r="A20" s="21">
        <v>15</v>
      </c>
      <c r="B20" s="22">
        <v>3.2080208333333332E-2</v>
      </c>
      <c r="C20" s="22">
        <v>3.7366145833333329E-2</v>
      </c>
      <c r="D20" s="22">
        <v>6.9500000000000006E-2</v>
      </c>
      <c r="F20" s="21" t="s">
        <v>488</v>
      </c>
      <c r="G20" s="23">
        <v>41448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12">
        <v>100</v>
      </c>
      <c r="X20" s="12">
        <v>4598</v>
      </c>
      <c r="Y20" s="18">
        <v>45428</v>
      </c>
      <c r="Z20" s="12" t="s">
        <v>509</v>
      </c>
      <c r="AA20" s="12" t="s">
        <v>495</v>
      </c>
      <c r="AB20" s="12">
        <v>8</v>
      </c>
      <c r="AC20" s="12" t="s">
        <v>499</v>
      </c>
      <c r="AD20" s="12">
        <v>58</v>
      </c>
    </row>
    <row r="21" spans="1:30" ht="17.25" customHeight="1" thickBot="1" x14ac:dyDescent="0.25">
      <c r="A21" s="21">
        <v>16</v>
      </c>
      <c r="B21" s="22">
        <v>3.073055555555556E-2</v>
      </c>
      <c r="C21" s="22">
        <v>3.8760763888888897E-2</v>
      </c>
      <c r="D21" s="22">
        <v>6.9500000000000006E-2</v>
      </c>
      <c r="F21" s="21" t="s">
        <v>492</v>
      </c>
      <c r="G21" s="23">
        <v>59835</v>
      </c>
      <c r="H21" s="21">
        <v>1.04</v>
      </c>
      <c r="J21" s="12">
        <v>5</v>
      </c>
      <c r="K21" s="12">
        <f>X6</f>
        <v>4788</v>
      </c>
      <c r="L21" s="18"/>
      <c r="M21" s="12"/>
      <c r="N21" s="20">
        <f>K21/$F$2</f>
        <v>8.3125000000000004E-2</v>
      </c>
      <c r="W21" s="12">
        <v>125</v>
      </c>
      <c r="X21" s="12">
        <v>4582</v>
      </c>
      <c r="Y21" s="18">
        <v>45565</v>
      </c>
      <c r="Z21" s="12" t="s">
        <v>510</v>
      </c>
      <c r="AA21" s="12" t="s">
        <v>492</v>
      </c>
      <c r="AB21" s="12">
        <v>8</v>
      </c>
      <c r="AC21" s="12" t="s">
        <v>499</v>
      </c>
      <c r="AD21" s="12">
        <v>56</v>
      </c>
    </row>
    <row r="22" spans="1:30" ht="17.25" customHeight="1" thickBot="1" x14ac:dyDescent="0.25">
      <c r="A22" s="21">
        <v>17</v>
      </c>
      <c r="B22" s="22">
        <v>2.9277083333333332E-2</v>
      </c>
      <c r="C22" s="22">
        <v>3.8231770833333338E-2</v>
      </c>
      <c r="D22" s="22">
        <v>6.7500000000000004E-2</v>
      </c>
      <c r="F22" s="21" t="s">
        <v>493</v>
      </c>
      <c r="G22" s="23">
        <v>62198</v>
      </c>
      <c r="H22" s="21">
        <v>1.08</v>
      </c>
      <c r="J22" s="12">
        <v>10</v>
      </c>
      <c r="K22" s="12">
        <f>X11</f>
        <v>4725</v>
      </c>
      <c r="L22" s="18"/>
      <c r="M22" s="12"/>
      <c r="N22" s="20">
        <f t="shared" ref="N22:N28" si="0">K22/$F$2</f>
        <v>8.203125E-2</v>
      </c>
      <c r="W22" s="12">
        <v>150</v>
      </c>
      <c r="X22" s="12">
        <v>4563</v>
      </c>
      <c r="Y22" s="18">
        <v>45420</v>
      </c>
      <c r="Z22" s="12" t="s">
        <v>508</v>
      </c>
      <c r="AA22" s="12" t="s">
        <v>494</v>
      </c>
      <c r="AB22" s="12">
        <v>7.9</v>
      </c>
      <c r="AC22" s="12" t="s">
        <v>499</v>
      </c>
      <c r="AD22" s="12">
        <v>60</v>
      </c>
    </row>
    <row r="23" spans="1:30" ht="17.25" customHeight="1" thickBot="1" x14ac:dyDescent="0.25">
      <c r="A23" s="21">
        <v>18</v>
      </c>
      <c r="B23" s="22">
        <v>2.6422048611111113E-2</v>
      </c>
      <c r="C23" s="22">
        <v>3.4047916666666671E-2</v>
      </c>
      <c r="D23" s="22">
        <v>6.0400000000000002E-2</v>
      </c>
      <c r="F23" s="21" t="s">
        <v>494</v>
      </c>
      <c r="G23" s="23">
        <v>61855</v>
      </c>
      <c r="H23" s="21">
        <v>1.08</v>
      </c>
      <c r="J23" s="12">
        <v>20</v>
      </c>
      <c r="K23" s="12">
        <f>X12</f>
        <v>4704</v>
      </c>
      <c r="L23" s="18"/>
      <c r="M23" s="12"/>
      <c r="N23" s="20">
        <f t="shared" si="0"/>
        <v>8.1666666666666665E-2</v>
      </c>
      <c r="W23" s="12">
        <v>175</v>
      </c>
      <c r="X23" s="12">
        <v>4549</v>
      </c>
      <c r="Y23" s="18">
        <v>45448</v>
      </c>
      <c r="Z23" s="12" t="s">
        <v>508</v>
      </c>
      <c r="AA23" s="12" t="s">
        <v>494</v>
      </c>
      <c r="AB23" s="12">
        <v>7.9</v>
      </c>
      <c r="AC23" s="12" t="s">
        <v>499</v>
      </c>
      <c r="AD23" s="12">
        <v>59</v>
      </c>
    </row>
    <row r="24" spans="1:30" ht="17.25" customHeight="1" thickBot="1" x14ac:dyDescent="0.25">
      <c r="A24" s="21">
        <v>19</v>
      </c>
      <c r="B24" s="22">
        <v>2.2061631944444444E-2</v>
      </c>
      <c r="C24" s="22">
        <v>2.7603819444444445E-2</v>
      </c>
      <c r="D24" s="22">
        <v>4.9599999999999998E-2</v>
      </c>
      <c r="F24" s="21" t="s">
        <v>495</v>
      </c>
      <c r="G24" s="23">
        <v>61419</v>
      </c>
      <c r="H24" s="21">
        <v>1.07</v>
      </c>
      <c r="J24" s="12">
        <v>30</v>
      </c>
      <c r="K24" s="12">
        <f>X14</f>
        <v>4688</v>
      </c>
      <c r="L24" s="18"/>
      <c r="M24" s="12"/>
      <c r="N24" s="20">
        <f t="shared" si="0"/>
        <v>8.1388888888888886E-2</v>
      </c>
      <c r="W24" s="12">
        <v>200</v>
      </c>
      <c r="X24" s="12">
        <v>4536</v>
      </c>
      <c r="Y24" s="18">
        <v>45502</v>
      </c>
      <c r="Z24" s="12" t="s">
        <v>510</v>
      </c>
      <c r="AA24" s="12" t="s">
        <v>492</v>
      </c>
      <c r="AB24" s="12">
        <v>7.9</v>
      </c>
      <c r="AC24" s="12" t="s">
        <v>499</v>
      </c>
      <c r="AD24" s="12">
        <v>58</v>
      </c>
    </row>
    <row r="25" spans="1:30" ht="17.25" customHeight="1" thickBot="1" x14ac:dyDescent="0.25">
      <c r="A25" s="21">
        <v>20</v>
      </c>
      <c r="B25" s="22">
        <v>1.7182118055555553E-2</v>
      </c>
      <c r="C25" s="22">
        <v>2.1592534722222223E-2</v>
      </c>
      <c r="D25" s="22">
        <v>3.8699999999999998E-2</v>
      </c>
      <c r="F25" s="21" t="s">
        <v>496</v>
      </c>
      <c r="G25" s="23">
        <v>64249</v>
      </c>
      <c r="H25" s="21">
        <v>1.1200000000000001</v>
      </c>
      <c r="J25" s="12">
        <v>50</v>
      </c>
      <c r="K25" s="12">
        <f>X18</f>
        <v>4653</v>
      </c>
      <c r="L25" s="18"/>
      <c r="M25" s="12"/>
      <c r="N25" s="20">
        <f t="shared" si="0"/>
        <v>8.0781249999999999E-2</v>
      </c>
    </row>
    <row r="26" spans="1:30" ht="17.25" customHeight="1" thickBot="1" x14ac:dyDescent="0.25">
      <c r="A26" s="21">
        <v>21</v>
      </c>
      <c r="B26" s="22">
        <v>1.3859895833333333E-2</v>
      </c>
      <c r="C26" s="22">
        <v>1.6879687500000001E-2</v>
      </c>
      <c r="D26" s="22">
        <v>3.0700000000000002E-2</v>
      </c>
      <c r="F26" s="21" t="s">
        <v>497</v>
      </c>
      <c r="G26" s="23">
        <v>52329</v>
      </c>
      <c r="H26" s="21">
        <v>0.91</v>
      </c>
      <c r="J26" s="12">
        <v>100</v>
      </c>
      <c r="K26" s="12">
        <f>X20</f>
        <v>4598</v>
      </c>
      <c r="L26" s="18"/>
      <c r="M26" s="12"/>
      <c r="N26" s="20">
        <f t="shared" si="0"/>
        <v>7.9826388888888891E-2</v>
      </c>
    </row>
    <row r="27" spans="1:30" ht="17.25" customHeight="1" thickBot="1" x14ac:dyDescent="0.25">
      <c r="A27" s="21">
        <v>22</v>
      </c>
      <c r="B27" s="22">
        <v>1.0330034722222221E-2</v>
      </c>
      <c r="C27" s="22">
        <v>1.2407291666666665E-2</v>
      </c>
      <c r="D27" s="22">
        <v>2.2700000000000001E-2</v>
      </c>
      <c r="G27" s="96"/>
      <c r="J27" s="12">
        <v>150</v>
      </c>
      <c r="K27" s="12">
        <f>X22</f>
        <v>4563</v>
      </c>
      <c r="L27" s="18"/>
      <c r="M27" s="12"/>
      <c r="N27" s="20">
        <f t="shared" si="0"/>
        <v>7.9218750000000004E-2</v>
      </c>
    </row>
    <row r="28" spans="1:30" ht="17.25" customHeight="1" thickBot="1" x14ac:dyDescent="0.25">
      <c r="A28" s="21">
        <v>23</v>
      </c>
      <c r="B28" s="22">
        <v>7.0078124999999993E-3</v>
      </c>
      <c r="C28" s="22">
        <v>8.271527777777777E-3</v>
      </c>
      <c r="D28" s="22">
        <v>1.5299999999999999E-2</v>
      </c>
      <c r="J28" s="12">
        <v>200</v>
      </c>
      <c r="K28" s="12">
        <f>X24</f>
        <v>4536</v>
      </c>
      <c r="L28" s="18"/>
      <c r="M28" s="12"/>
      <c r="N28" s="20">
        <f t="shared" si="0"/>
        <v>7.8750000000000001E-2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269DD-4C97-4624-8530-3F2CE5A938D6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625" customWidth="1"/>
    <col min="7" max="7" width="6.7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785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32400</v>
      </c>
      <c r="H2" s="7" t="s">
        <v>462</v>
      </c>
      <c r="W2" s="21">
        <v>1</v>
      </c>
      <c r="X2" s="21">
        <v>4127</v>
      </c>
      <c r="Y2" s="24">
        <v>45597</v>
      </c>
      <c r="Z2" s="21" t="s">
        <v>515</v>
      </c>
      <c r="AA2" s="21" t="s">
        <v>496</v>
      </c>
      <c r="AB2" s="21">
        <v>12.7</v>
      </c>
      <c r="AC2" s="21" t="s">
        <v>499</v>
      </c>
      <c r="AD2" s="21">
        <v>59</v>
      </c>
    </row>
    <row r="3" spans="1:30" ht="15" thickBot="1" x14ac:dyDescent="0.25">
      <c r="W3" s="21">
        <v>2</v>
      </c>
      <c r="X3" s="21">
        <v>4008</v>
      </c>
      <c r="Y3" s="24">
        <v>45642</v>
      </c>
      <c r="Z3" s="21" t="s">
        <v>509</v>
      </c>
      <c r="AA3" s="21" t="s">
        <v>492</v>
      </c>
      <c r="AB3" s="21">
        <v>12.4</v>
      </c>
      <c r="AC3" s="21" t="s">
        <v>499</v>
      </c>
      <c r="AD3" s="21">
        <v>52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3346</v>
      </c>
      <c r="Y4" s="24">
        <v>45555</v>
      </c>
      <c r="Z4" s="21" t="s">
        <v>519</v>
      </c>
      <c r="AA4" s="21" t="s">
        <v>496</v>
      </c>
      <c r="AB4" s="21">
        <v>10.3</v>
      </c>
      <c r="AC4" s="21" t="s">
        <v>499</v>
      </c>
      <c r="AD4" s="21">
        <v>72</v>
      </c>
    </row>
    <row r="5" spans="1:30" ht="18.75" customHeight="1" thickBot="1" x14ac:dyDescent="0.25">
      <c r="A5" s="21">
        <v>0</v>
      </c>
      <c r="B5" s="22">
        <v>1.9660493827160491E-3</v>
      </c>
      <c r="C5" s="22">
        <v>3.2932098765432096E-3</v>
      </c>
      <c r="D5" s="22">
        <v>5.3E-3</v>
      </c>
      <c r="F5" s="21" t="s">
        <v>471</v>
      </c>
      <c r="G5" s="23">
        <v>34471</v>
      </c>
      <c r="H5" s="21">
        <v>1.06</v>
      </c>
      <c r="J5" s="213" t="s">
        <v>472</v>
      </c>
      <c r="K5" s="214"/>
      <c r="L5" s="214"/>
      <c r="M5" s="214"/>
      <c r="N5" s="215"/>
      <c r="W5" s="21">
        <v>4</v>
      </c>
      <c r="X5" s="21">
        <v>3343</v>
      </c>
      <c r="Y5" s="24">
        <v>45372</v>
      </c>
      <c r="Z5" s="21" t="s">
        <v>512</v>
      </c>
      <c r="AA5" s="21" t="s">
        <v>495</v>
      </c>
      <c r="AB5" s="21">
        <v>10.3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1.0833333333333333E-3</v>
      </c>
      <c r="C6" s="22">
        <v>2.0956790123456792E-3</v>
      </c>
      <c r="D6" s="22">
        <v>3.0999999999999999E-3</v>
      </c>
      <c r="F6" s="21" t="s">
        <v>473</v>
      </c>
      <c r="G6" s="23">
        <v>36465</v>
      </c>
      <c r="H6" s="21">
        <v>1.1200000000000001</v>
      </c>
      <c r="J6" s="13" t="s">
        <v>474</v>
      </c>
      <c r="K6" s="14">
        <f>LARGE((K8,K9),1)</f>
        <v>0.74128323515363803</v>
      </c>
      <c r="N6" s="14" t="s">
        <v>499</v>
      </c>
      <c r="W6" s="21">
        <v>5</v>
      </c>
      <c r="X6" s="21">
        <v>3325</v>
      </c>
      <c r="Y6" s="24">
        <v>45615</v>
      </c>
      <c r="Z6" s="21" t="s">
        <v>509</v>
      </c>
      <c r="AA6" s="21" t="s">
        <v>493</v>
      </c>
      <c r="AB6" s="21">
        <v>10.3</v>
      </c>
      <c r="AC6" s="21" t="s">
        <v>499</v>
      </c>
      <c r="AD6" s="21">
        <v>51</v>
      </c>
    </row>
    <row r="7" spans="1:30" ht="17.25" customHeight="1" thickBot="1" x14ac:dyDescent="0.25">
      <c r="A7" s="21">
        <v>2</v>
      </c>
      <c r="B7" s="22">
        <v>8.0246913580246909E-4</v>
      </c>
      <c r="C7" s="22">
        <v>1.4969135802469136E-3</v>
      </c>
      <c r="D7" s="22">
        <v>2.3E-3</v>
      </c>
      <c r="F7" s="21" t="s">
        <v>475</v>
      </c>
      <c r="G7" s="23">
        <v>36281</v>
      </c>
      <c r="H7" s="21">
        <v>1.1200000000000001</v>
      </c>
      <c r="J7" s="15" t="s">
        <v>476</v>
      </c>
      <c r="K7" s="14">
        <f>LARGE((K10,K11),1)</f>
        <v>0.55783420138888895</v>
      </c>
      <c r="N7" s="14" t="s">
        <v>499</v>
      </c>
      <c r="W7" s="21">
        <v>6</v>
      </c>
      <c r="X7" s="21">
        <v>3311</v>
      </c>
      <c r="Y7" s="24">
        <v>45642</v>
      </c>
      <c r="Z7" s="21" t="s">
        <v>510</v>
      </c>
      <c r="AA7" s="21" t="s">
        <v>492</v>
      </c>
      <c r="AB7" s="21">
        <v>10.199999999999999</v>
      </c>
      <c r="AC7" s="21" t="s">
        <v>499</v>
      </c>
      <c r="AD7" s="21">
        <v>55</v>
      </c>
    </row>
    <row r="8" spans="1:30" ht="17.25" customHeight="1" thickBot="1" x14ac:dyDescent="0.3">
      <c r="A8" s="21">
        <v>3</v>
      </c>
      <c r="B8" s="22">
        <v>9.6296296296296288E-4</v>
      </c>
      <c r="C8" s="22">
        <v>1.6166666666666666E-3</v>
      </c>
      <c r="D8" s="22">
        <v>2.5999999999999999E-3</v>
      </c>
      <c r="F8" s="21" t="s">
        <v>477</v>
      </c>
      <c r="G8" s="23">
        <v>34757</v>
      </c>
      <c r="H8" s="21">
        <v>1.07</v>
      </c>
      <c r="K8" s="106">
        <f>LARGE(B11:C11,1)/(B11+C11)</f>
        <v>0.74128323515363803</v>
      </c>
      <c r="W8" s="21">
        <v>7</v>
      </c>
      <c r="X8" s="21">
        <v>3178</v>
      </c>
      <c r="Y8" s="24">
        <v>45386</v>
      </c>
      <c r="Z8" s="21" t="s">
        <v>515</v>
      </c>
      <c r="AA8" s="21" t="s">
        <v>495</v>
      </c>
      <c r="AB8" s="21">
        <v>9.8000000000000007</v>
      </c>
      <c r="AC8" s="21" t="s">
        <v>499</v>
      </c>
      <c r="AD8" s="21">
        <v>58</v>
      </c>
    </row>
    <row r="9" spans="1:30" ht="17.25" customHeight="1" thickBot="1" x14ac:dyDescent="0.3">
      <c r="A9" s="21">
        <v>4</v>
      </c>
      <c r="B9" s="22">
        <v>2.3672839506172841E-3</v>
      </c>
      <c r="C9" s="22">
        <v>3.592592592592593E-3</v>
      </c>
      <c r="D9" s="22">
        <v>6.0000000000000001E-3</v>
      </c>
      <c r="F9" s="21" t="s">
        <v>478</v>
      </c>
      <c r="G9" s="23">
        <v>31564</v>
      </c>
      <c r="H9" s="21">
        <v>0.97</v>
      </c>
      <c r="K9" s="16">
        <f>LARGE(B12:C12,1)/(B12+C12)</f>
        <v>0.70396829002362349</v>
      </c>
      <c r="W9" s="21">
        <v>8</v>
      </c>
      <c r="X9" s="21">
        <v>3157</v>
      </c>
      <c r="Y9" s="24">
        <v>45386</v>
      </c>
      <c r="Z9" s="21" t="s">
        <v>514</v>
      </c>
      <c r="AA9" s="21" t="s">
        <v>495</v>
      </c>
      <c r="AB9" s="21">
        <v>9.6999999999999993</v>
      </c>
      <c r="AC9" s="21" t="s">
        <v>499</v>
      </c>
      <c r="AD9" s="21">
        <v>62</v>
      </c>
    </row>
    <row r="10" spans="1:30" ht="17.25" customHeight="1" thickBot="1" x14ac:dyDescent="0.3">
      <c r="A10" s="21">
        <v>5</v>
      </c>
      <c r="B10" s="22">
        <v>4.8950617283950622E-3</v>
      </c>
      <c r="C10" s="22">
        <v>1.0717901234567902E-2</v>
      </c>
      <c r="D10" s="22">
        <v>1.5599999999999999E-2</v>
      </c>
      <c r="F10" s="21" t="s">
        <v>479</v>
      </c>
      <c r="G10" s="23">
        <v>28344</v>
      </c>
      <c r="H10" s="21">
        <v>0.87</v>
      </c>
      <c r="K10" s="106">
        <f>LARGE(B20:C20,1)/(B20+C20)</f>
        <v>0.55783420138888895</v>
      </c>
      <c r="W10" s="21">
        <v>9</v>
      </c>
      <c r="X10" s="21">
        <v>3149</v>
      </c>
      <c r="Y10" s="24">
        <v>45599</v>
      </c>
      <c r="Z10" s="21" t="s">
        <v>511</v>
      </c>
      <c r="AA10" s="21" t="s">
        <v>488</v>
      </c>
      <c r="AB10" s="21">
        <v>9.6999999999999993</v>
      </c>
      <c r="AC10" s="21" t="s">
        <v>499</v>
      </c>
      <c r="AD10" s="21">
        <v>60</v>
      </c>
    </row>
    <row r="11" spans="1:30" ht="17.25" customHeight="1" thickBot="1" x14ac:dyDescent="0.3">
      <c r="A11" s="21">
        <v>6</v>
      </c>
      <c r="B11" s="22">
        <v>1.0030864197530864E-2</v>
      </c>
      <c r="C11" s="22">
        <v>2.8740740740740744E-2</v>
      </c>
      <c r="D11" s="22">
        <v>3.8800000000000001E-2</v>
      </c>
      <c r="F11" s="21" t="s">
        <v>480</v>
      </c>
      <c r="G11" s="23">
        <v>28198</v>
      </c>
      <c r="H11" s="21">
        <v>0.87</v>
      </c>
      <c r="K11" s="16">
        <f>LARGE(B21:C21,1)/(B21+C21)</f>
        <v>0.5365187258429962</v>
      </c>
      <c r="W11" s="21">
        <v>10</v>
      </c>
      <c r="X11" s="21">
        <v>3143</v>
      </c>
      <c r="Y11" s="24">
        <v>45580</v>
      </c>
      <c r="Z11" s="21" t="s">
        <v>509</v>
      </c>
      <c r="AA11" s="21" t="s">
        <v>493</v>
      </c>
      <c r="AB11" s="21">
        <v>9.6999999999999993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1.6089506172839503E-2</v>
      </c>
      <c r="C12" s="22">
        <v>3.8261111111111114E-2</v>
      </c>
      <c r="D12" s="22">
        <v>5.4399999999999997E-2</v>
      </c>
      <c r="F12" s="21" t="s">
        <v>481</v>
      </c>
      <c r="G12" s="23">
        <v>29650</v>
      </c>
      <c r="H12" s="21">
        <v>0.91</v>
      </c>
      <c r="W12" s="21">
        <v>20</v>
      </c>
      <c r="X12" s="21">
        <v>2976</v>
      </c>
      <c r="Y12" s="24">
        <v>45348</v>
      </c>
      <c r="Z12" s="21" t="s">
        <v>510</v>
      </c>
      <c r="AA12" s="21" t="s">
        <v>492</v>
      </c>
      <c r="AB12" s="21">
        <v>9.1999999999999993</v>
      </c>
      <c r="AC12" s="21" t="s">
        <v>499</v>
      </c>
      <c r="AD12" s="21">
        <v>56</v>
      </c>
    </row>
    <row r="13" spans="1:30" ht="17.25" customHeight="1" thickBot="1" x14ac:dyDescent="0.25">
      <c r="A13" s="21">
        <v>8</v>
      </c>
      <c r="B13" s="22">
        <v>1.8577160493827159E-2</v>
      </c>
      <c r="C13" s="22">
        <v>4.0716049382716051E-2</v>
      </c>
      <c r="D13" s="22">
        <v>5.9299999999999999E-2</v>
      </c>
      <c r="F13" s="21" t="s">
        <v>482</v>
      </c>
      <c r="G13" s="23">
        <v>28690</v>
      </c>
      <c r="H13" s="21">
        <v>0.89</v>
      </c>
      <c r="W13" s="21">
        <v>25</v>
      </c>
      <c r="X13" s="21">
        <v>2959</v>
      </c>
      <c r="Y13" s="24">
        <v>45364</v>
      </c>
      <c r="Z13" s="21" t="s">
        <v>509</v>
      </c>
      <c r="AA13" s="21" t="s">
        <v>494</v>
      </c>
      <c r="AB13" s="21">
        <v>9.1</v>
      </c>
      <c r="AC13" s="21" t="s">
        <v>499</v>
      </c>
      <c r="AD13" s="21">
        <v>52</v>
      </c>
    </row>
    <row r="14" spans="1:30" ht="15" thickBot="1" x14ac:dyDescent="0.25">
      <c r="A14" s="21">
        <v>9</v>
      </c>
      <c r="B14" s="22">
        <v>2.1265432098765431E-2</v>
      </c>
      <c r="C14" s="22">
        <v>3.9518518518518522E-2</v>
      </c>
      <c r="D14" s="22">
        <v>6.08E-2</v>
      </c>
      <c r="F14" s="21" t="s">
        <v>483</v>
      </c>
      <c r="G14" s="23">
        <v>32124</v>
      </c>
      <c r="H14" s="21">
        <v>0.99</v>
      </c>
      <c r="W14" s="21">
        <v>30</v>
      </c>
      <c r="X14" s="21">
        <v>2950</v>
      </c>
      <c r="Y14" s="24">
        <v>45356</v>
      </c>
      <c r="Z14" s="21" t="s">
        <v>510</v>
      </c>
      <c r="AA14" s="21" t="s">
        <v>493</v>
      </c>
      <c r="AB14" s="21">
        <v>9.1</v>
      </c>
      <c r="AC14" s="21" t="s">
        <v>499</v>
      </c>
      <c r="AD14" s="21">
        <v>56</v>
      </c>
    </row>
    <row r="15" spans="1:30" ht="15" thickBot="1" x14ac:dyDescent="0.25">
      <c r="A15" s="21">
        <v>10</v>
      </c>
      <c r="B15" s="22">
        <v>2.4876543209876544E-2</v>
      </c>
      <c r="C15" s="22">
        <v>4.0416666666666663E-2</v>
      </c>
      <c r="D15" s="22">
        <v>6.5299999999999997E-2</v>
      </c>
      <c r="F15" s="21" t="s">
        <v>484</v>
      </c>
      <c r="G15" s="23">
        <v>34140</v>
      </c>
      <c r="H15" s="21">
        <v>1.05</v>
      </c>
      <c r="W15" s="21">
        <v>35</v>
      </c>
      <c r="X15" s="21">
        <v>2942</v>
      </c>
      <c r="Y15" s="24">
        <v>45364</v>
      </c>
      <c r="Z15" s="21" t="s">
        <v>512</v>
      </c>
      <c r="AA15" s="21" t="s">
        <v>494</v>
      </c>
      <c r="AB15" s="21">
        <v>9.1</v>
      </c>
      <c r="AC15" s="21" t="s">
        <v>499</v>
      </c>
      <c r="AD15" s="21">
        <v>58</v>
      </c>
    </row>
    <row r="16" spans="1:30" ht="15" thickBot="1" x14ac:dyDescent="0.25">
      <c r="A16" s="21">
        <v>11</v>
      </c>
      <c r="B16" s="22">
        <v>2.7564814814814813E-2</v>
      </c>
      <c r="C16" s="22">
        <v>4.1973456790123452E-2</v>
      </c>
      <c r="D16" s="22">
        <v>6.9500000000000006E-2</v>
      </c>
      <c r="F16" s="21" t="s">
        <v>485</v>
      </c>
      <c r="G16" s="23">
        <v>34448</v>
      </c>
      <c r="H16" s="21">
        <v>1.06</v>
      </c>
      <c r="W16" s="21">
        <v>40</v>
      </c>
      <c r="X16" s="21">
        <v>2928</v>
      </c>
      <c r="Y16" s="24">
        <v>45597</v>
      </c>
      <c r="Z16" s="21" t="s">
        <v>516</v>
      </c>
      <c r="AA16" s="21" t="s">
        <v>496</v>
      </c>
      <c r="AB16" s="21">
        <v>9</v>
      </c>
      <c r="AC16" s="21" t="s">
        <v>499</v>
      </c>
      <c r="AD16" s="21">
        <v>58</v>
      </c>
    </row>
    <row r="17" spans="1:30" ht="15" thickBot="1" x14ac:dyDescent="0.25">
      <c r="A17" s="21">
        <v>12</v>
      </c>
      <c r="B17" s="22">
        <v>2.9129629629629627E-2</v>
      </c>
      <c r="C17" s="22">
        <v>4.293148148148148E-2</v>
      </c>
      <c r="D17" s="22">
        <v>7.1999999999999995E-2</v>
      </c>
      <c r="W17" s="21">
        <v>45</v>
      </c>
      <c r="X17" s="21">
        <v>2921</v>
      </c>
      <c r="Y17" s="24">
        <v>45331</v>
      </c>
      <c r="Z17" s="21" t="s">
        <v>510</v>
      </c>
      <c r="AA17" s="21" t="s">
        <v>496</v>
      </c>
      <c r="AB17" s="21">
        <v>9</v>
      </c>
      <c r="AC17" s="21" t="s">
        <v>499</v>
      </c>
      <c r="AD17" s="21">
        <v>55</v>
      </c>
    </row>
    <row r="18" spans="1:30" ht="15" thickBot="1" x14ac:dyDescent="0.25">
      <c r="A18" s="21">
        <v>13</v>
      </c>
      <c r="B18" s="22">
        <v>2.9611111111111112E-2</v>
      </c>
      <c r="C18" s="22">
        <v>4.2691975308641973E-2</v>
      </c>
      <c r="D18" s="22">
        <v>7.2300000000000003E-2</v>
      </c>
      <c r="W18" s="21">
        <v>50</v>
      </c>
      <c r="X18" s="21">
        <v>2916</v>
      </c>
      <c r="Y18" s="24">
        <v>45299</v>
      </c>
      <c r="Z18" s="21" t="s">
        <v>509</v>
      </c>
      <c r="AA18" s="21" t="s">
        <v>492</v>
      </c>
      <c r="AB18" s="21">
        <v>9</v>
      </c>
      <c r="AC18" s="21" t="s">
        <v>499</v>
      </c>
      <c r="AD18" s="21">
        <v>52</v>
      </c>
    </row>
    <row r="19" spans="1:30" ht="17.25" customHeight="1" thickBot="1" x14ac:dyDescent="0.25">
      <c r="A19" s="21">
        <v>14</v>
      </c>
      <c r="B19" s="22">
        <v>3.073456790123457E-2</v>
      </c>
      <c r="C19" s="22">
        <v>4.2153086419753086E-2</v>
      </c>
      <c r="D19" s="22">
        <v>7.2900000000000006E-2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2876</v>
      </c>
      <c r="Y19" s="24">
        <v>45358</v>
      </c>
      <c r="Z19" s="21" t="s">
        <v>508</v>
      </c>
      <c r="AA19" s="21" t="s">
        <v>495</v>
      </c>
      <c r="AB19" s="21">
        <v>8.9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22">
        <v>3.2700617283950614E-2</v>
      </c>
      <c r="C20" s="22">
        <v>4.1254938271604938E-2</v>
      </c>
      <c r="D20" s="22">
        <v>7.3999999999999996E-2</v>
      </c>
      <c r="F20" s="21" t="s">
        <v>488</v>
      </c>
      <c r="G20" s="23">
        <v>24834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2855</v>
      </c>
      <c r="Y20" s="24">
        <v>45349</v>
      </c>
      <c r="Z20" s="21" t="s">
        <v>508</v>
      </c>
      <c r="AA20" s="21" t="s">
        <v>493</v>
      </c>
      <c r="AB20" s="21">
        <v>8.8000000000000007</v>
      </c>
      <c r="AC20" s="21" t="s">
        <v>499</v>
      </c>
      <c r="AD20" s="21">
        <v>51</v>
      </c>
    </row>
    <row r="21" spans="1:30" ht="17.25" customHeight="1" thickBot="1" x14ac:dyDescent="0.25">
      <c r="A21" s="21">
        <v>16</v>
      </c>
      <c r="B21" s="22">
        <v>3.4345679012345677E-2</v>
      </c>
      <c r="C21" s="22">
        <v>3.9758024691358029E-2</v>
      </c>
      <c r="D21" s="22">
        <v>7.4099999999999999E-2</v>
      </c>
      <c r="F21" s="21" t="s">
        <v>492</v>
      </c>
      <c r="G21" s="23">
        <v>33125</v>
      </c>
      <c r="H21" s="21">
        <v>1.02</v>
      </c>
      <c r="J21" s="12">
        <v>5</v>
      </c>
      <c r="K21" s="12">
        <f>X6</f>
        <v>3325</v>
      </c>
      <c r="L21" s="18"/>
      <c r="M21" s="12"/>
      <c r="N21" s="20">
        <f>K21/$F$2</f>
        <v>0.10262345679012345</v>
      </c>
      <c r="W21" s="21">
        <v>125</v>
      </c>
      <c r="X21" s="21">
        <v>2834</v>
      </c>
      <c r="Y21" s="24">
        <v>45313</v>
      </c>
      <c r="Z21" s="21" t="s">
        <v>512</v>
      </c>
      <c r="AA21" s="21" t="s">
        <v>492</v>
      </c>
      <c r="AB21" s="21">
        <v>8.6999999999999993</v>
      </c>
      <c r="AC21" s="21" t="s">
        <v>499</v>
      </c>
      <c r="AD21" s="21">
        <v>57</v>
      </c>
    </row>
    <row r="22" spans="1:30" ht="17.25" customHeight="1" thickBot="1" x14ac:dyDescent="0.25">
      <c r="A22" s="21">
        <v>17</v>
      </c>
      <c r="B22" s="22">
        <v>3.3222222222222222E-2</v>
      </c>
      <c r="C22" s="22">
        <v>3.8081481481481487E-2</v>
      </c>
      <c r="D22" s="22">
        <v>7.1300000000000002E-2</v>
      </c>
      <c r="F22" s="21" t="s">
        <v>493</v>
      </c>
      <c r="G22" s="23">
        <v>34098</v>
      </c>
      <c r="H22" s="21">
        <v>1.05</v>
      </c>
      <c r="J22" s="12">
        <v>10</v>
      </c>
      <c r="K22" s="12">
        <f>X11</f>
        <v>3143</v>
      </c>
      <c r="L22" s="18"/>
      <c r="M22" s="12"/>
      <c r="N22" s="20">
        <f t="shared" ref="N22:N28" si="0">K22/$F$2</f>
        <v>9.7006172839506175E-2</v>
      </c>
      <c r="W22" s="21">
        <v>150</v>
      </c>
      <c r="X22" s="21">
        <v>2821</v>
      </c>
      <c r="Y22" s="24">
        <v>45645</v>
      </c>
      <c r="Z22" s="21" t="s">
        <v>509</v>
      </c>
      <c r="AA22" s="21" t="s">
        <v>495</v>
      </c>
      <c r="AB22" s="21">
        <v>8.6999999999999993</v>
      </c>
      <c r="AC22" s="21" t="s">
        <v>499</v>
      </c>
      <c r="AD22" s="21">
        <v>54</v>
      </c>
    </row>
    <row r="23" spans="1:30" ht="17.25" customHeight="1" thickBot="1" x14ac:dyDescent="0.25">
      <c r="A23" s="21">
        <v>18</v>
      </c>
      <c r="B23" s="22">
        <v>2.5879629629629631E-2</v>
      </c>
      <c r="C23" s="22">
        <v>3.1375308641975311E-2</v>
      </c>
      <c r="D23" s="22">
        <v>5.7299999999999997E-2</v>
      </c>
      <c r="F23" s="21" t="s">
        <v>494</v>
      </c>
      <c r="G23" s="23">
        <v>34557</v>
      </c>
      <c r="H23" s="21">
        <v>1.07</v>
      </c>
      <c r="J23" s="12">
        <v>20</v>
      </c>
      <c r="K23" s="12">
        <f>X12</f>
        <v>2976</v>
      </c>
      <c r="L23" s="18"/>
      <c r="M23" s="12"/>
      <c r="N23" s="20">
        <f t="shared" si="0"/>
        <v>9.1851851851851851E-2</v>
      </c>
      <c r="W23" s="21">
        <v>175</v>
      </c>
      <c r="X23" s="21">
        <v>2804</v>
      </c>
      <c r="Y23" s="24">
        <v>45331</v>
      </c>
      <c r="Z23" s="21" t="s">
        <v>512</v>
      </c>
      <c r="AA23" s="21" t="s">
        <v>496</v>
      </c>
      <c r="AB23" s="21">
        <v>8.6999999999999993</v>
      </c>
      <c r="AC23" s="21" t="s">
        <v>499</v>
      </c>
      <c r="AD23" s="21">
        <v>56</v>
      </c>
    </row>
    <row r="24" spans="1:30" ht="17.25" customHeight="1" thickBot="1" x14ac:dyDescent="0.25">
      <c r="A24" s="21">
        <v>19</v>
      </c>
      <c r="B24" s="22">
        <v>1.8175925925925925E-2</v>
      </c>
      <c r="C24" s="22">
        <v>2.3112345679012346E-2</v>
      </c>
      <c r="D24" s="22">
        <v>4.1300000000000003E-2</v>
      </c>
      <c r="F24" s="21" t="s">
        <v>495</v>
      </c>
      <c r="G24" s="23">
        <v>34003</v>
      </c>
      <c r="H24" s="21">
        <v>1.05</v>
      </c>
      <c r="J24" s="12">
        <v>30</v>
      </c>
      <c r="K24" s="12">
        <f>X14</f>
        <v>2950</v>
      </c>
      <c r="L24" s="18"/>
      <c r="M24" s="12"/>
      <c r="N24" s="20">
        <f t="shared" si="0"/>
        <v>9.1049382716049385E-2</v>
      </c>
      <c r="W24" s="21">
        <v>200</v>
      </c>
      <c r="X24" s="21">
        <v>2792</v>
      </c>
      <c r="Y24" s="24">
        <v>45628</v>
      </c>
      <c r="Z24" s="21" t="s">
        <v>510</v>
      </c>
      <c r="AA24" s="21" t="s">
        <v>492</v>
      </c>
      <c r="AB24" s="21">
        <v>8.6</v>
      </c>
      <c r="AC24" s="21" t="s">
        <v>499</v>
      </c>
      <c r="AD24" s="21">
        <v>55</v>
      </c>
    </row>
    <row r="25" spans="1:30" ht="17.25" customHeight="1" thickBot="1" x14ac:dyDescent="0.25">
      <c r="A25" s="21">
        <v>20</v>
      </c>
      <c r="B25" s="22">
        <v>1.4484567901234568E-2</v>
      </c>
      <c r="C25" s="22">
        <v>1.6705555555555557E-2</v>
      </c>
      <c r="D25" s="22">
        <v>3.1199999999999999E-2</v>
      </c>
      <c r="F25" s="21" t="s">
        <v>496</v>
      </c>
      <c r="G25" s="23">
        <v>35925</v>
      </c>
      <c r="H25" s="21">
        <v>1.1100000000000001</v>
      </c>
      <c r="J25" s="12">
        <v>50</v>
      </c>
      <c r="K25" s="12">
        <f>X18</f>
        <v>2916</v>
      </c>
      <c r="L25" s="18"/>
      <c r="M25" s="12"/>
      <c r="N25" s="20">
        <f t="shared" si="0"/>
        <v>0.09</v>
      </c>
    </row>
    <row r="26" spans="1:30" ht="17.25" customHeight="1" thickBot="1" x14ac:dyDescent="0.25">
      <c r="A26" s="21">
        <v>21</v>
      </c>
      <c r="B26" s="22">
        <v>1.0793209876543209E-2</v>
      </c>
      <c r="C26" s="22">
        <v>1.2933333333333333E-2</v>
      </c>
      <c r="D26" s="22">
        <v>2.3699999999999999E-2</v>
      </c>
      <c r="F26" s="21" t="s">
        <v>497</v>
      </c>
      <c r="G26" s="23">
        <v>30331</v>
      </c>
      <c r="H26" s="21">
        <v>0.94</v>
      </c>
      <c r="J26" s="12">
        <v>100</v>
      </c>
      <c r="K26" s="12">
        <f>X20</f>
        <v>2855</v>
      </c>
      <c r="L26" s="18"/>
      <c r="M26" s="12"/>
      <c r="N26" s="20">
        <f t="shared" si="0"/>
        <v>8.8117283950617284E-2</v>
      </c>
    </row>
    <row r="27" spans="1:30" ht="17.25" customHeight="1" thickBot="1" x14ac:dyDescent="0.25">
      <c r="A27" s="21">
        <v>22</v>
      </c>
      <c r="B27" s="22">
        <v>7.6234567901234569E-3</v>
      </c>
      <c r="C27" s="22">
        <v>9.6401234567901235E-3</v>
      </c>
      <c r="D27" s="22">
        <v>1.72E-2</v>
      </c>
      <c r="J27" s="12">
        <v>150</v>
      </c>
      <c r="K27" s="12">
        <f>X22</f>
        <v>2821</v>
      </c>
      <c r="L27" s="18"/>
      <c r="M27" s="12"/>
      <c r="N27" s="20">
        <f t="shared" si="0"/>
        <v>8.7067901234567896E-2</v>
      </c>
    </row>
    <row r="28" spans="1:30" ht="17.25" customHeight="1" thickBot="1" x14ac:dyDescent="0.25">
      <c r="A28" s="21">
        <v>23</v>
      </c>
      <c r="B28" s="22">
        <v>4.092592592592593E-3</v>
      </c>
      <c r="C28" s="22">
        <v>5.7481481481481472E-3</v>
      </c>
      <c r="D28" s="22">
        <v>9.7999999999999997E-3</v>
      </c>
      <c r="J28" s="12">
        <v>200</v>
      </c>
      <c r="K28" s="12">
        <f>X24</f>
        <v>2792</v>
      </c>
      <c r="L28" s="18"/>
      <c r="M28" s="12"/>
      <c r="N28" s="20">
        <f t="shared" si="0"/>
        <v>8.6172839506172841E-2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8" hidden="1" customWidth="1"/>
  </cols>
  <sheetData>
    <row r="1" spans="1:30" ht="24" thickBot="1" x14ac:dyDescent="0.4">
      <c r="A1" s="186" t="s">
        <v>784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16200</v>
      </c>
      <c r="H2" s="7" t="s">
        <v>462</v>
      </c>
      <c r="W2" s="12">
        <v>1</v>
      </c>
      <c r="X2" s="12">
        <v>1748</v>
      </c>
      <c r="Y2" s="18">
        <v>45317</v>
      </c>
      <c r="Z2" s="12" t="s">
        <v>509</v>
      </c>
      <c r="AA2" s="12" t="s">
        <v>496</v>
      </c>
      <c r="AB2" s="12">
        <v>10.8</v>
      </c>
      <c r="AC2" s="12" t="s">
        <v>464</v>
      </c>
      <c r="AD2" s="12">
        <v>69</v>
      </c>
    </row>
    <row r="3" spans="1:30" ht="15.75" customHeight="1" thickBot="1" x14ac:dyDescent="0.25">
      <c r="W3" s="12">
        <v>2</v>
      </c>
      <c r="X3" s="12">
        <v>1734</v>
      </c>
      <c r="Y3" s="18">
        <v>45301</v>
      </c>
      <c r="Z3" s="12" t="s">
        <v>509</v>
      </c>
      <c r="AA3" s="12" t="s">
        <v>494</v>
      </c>
      <c r="AB3" s="12">
        <v>10.7</v>
      </c>
      <c r="AC3" s="12" t="s">
        <v>464</v>
      </c>
      <c r="AD3" s="12">
        <v>68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12">
        <v>3</v>
      </c>
      <c r="X4" s="12">
        <v>1719</v>
      </c>
      <c r="Y4" s="18">
        <v>45293</v>
      </c>
      <c r="Z4" s="12" t="s">
        <v>509</v>
      </c>
      <c r="AA4" s="12" t="s">
        <v>493</v>
      </c>
      <c r="AB4" s="12">
        <v>10.6</v>
      </c>
      <c r="AC4" s="12" t="s">
        <v>464</v>
      </c>
      <c r="AD4" s="12">
        <v>69</v>
      </c>
    </row>
    <row r="5" spans="1:30" ht="18.75" customHeight="1" thickBot="1" x14ac:dyDescent="0.25">
      <c r="A5" s="21">
        <v>0</v>
      </c>
      <c r="B5" s="98">
        <v>2.9728395061728394E-3</v>
      </c>
      <c r="C5" s="98">
        <v>2.1111111111111109E-3</v>
      </c>
      <c r="D5" s="98">
        <v>5.1000000000000004E-3</v>
      </c>
      <c r="F5" s="21" t="s">
        <v>471</v>
      </c>
      <c r="G5" s="23">
        <v>17545</v>
      </c>
      <c r="H5" s="21">
        <v>1.08</v>
      </c>
      <c r="J5" s="213" t="s">
        <v>472</v>
      </c>
      <c r="K5" s="214"/>
      <c r="L5" s="214"/>
      <c r="M5" s="214"/>
      <c r="N5" s="215"/>
      <c r="W5" s="12">
        <v>4</v>
      </c>
      <c r="X5" s="12">
        <v>1715</v>
      </c>
      <c r="Y5" s="18">
        <v>45302</v>
      </c>
      <c r="Z5" s="12" t="s">
        <v>509</v>
      </c>
      <c r="AA5" s="12" t="s">
        <v>495</v>
      </c>
      <c r="AB5" s="12">
        <v>10.6</v>
      </c>
      <c r="AC5" s="12" t="s">
        <v>464</v>
      </c>
      <c r="AD5" s="12">
        <v>68</v>
      </c>
    </row>
    <row r="6" spans="1:30" ht="17.25" customHeight="1" thickBot="1" x14ac:dyDescent="0.25">
      <c r="A6" s="21">
        <v>1</v>
      </c>
      <c r="B6" s="98">
        <v>1.7518518518518519E-3</v>
      </c>
      <c r="C6" s="98">
        <v>1.3135802469135802E-3</v>
      </c>
      <c r="D6" s="98">
        <v>3.0000000000000001E-3</v>
      </c>
      <c r="F6" s="21" t="s">
        <v>473</v>
      </c>
      <c r="G6" s="23">
        <v>18442</v>
      </c>
      <c r="H6" s="21">
        <v>1.1399999999999999</v>
      </c>
      <c r="J6" s="13" t="s">
        <v>474</v>
      </c>
      <c r="K6" s="14">
        <f>LARGE((K8,K9),1)</f>
        <v>0.74852185089974288</v>
      </c>
      <c r="N6" s="14" t="s">
        <v>465</v>
      </c>
      <c r="W6" s="12">
        <v>5</v>
      </c>
      <c r="X6" s="12">
        <v>1711</v>
      </c>
      <c r="Y6" s="18">
        <v>45321</v>
      </c>
      <c r="Z6" s="12" t="s">
        <v>509</v>
      </c>
      <c r="AA6" s="12" t="s">
        <v>493</v>
      </c>
      <c r="AB6" s="12">
        <v>10.6</v>
      </c>
      <c r="AC6" s="12" t="s">
        <v>464</v>
      </c>
      <c r="AD6" s="12">
        <v>71</v>
      </c>
    </row>
    <row r="7" spans="1:30" ht="17.25" customHeight="1" thickBot="1" x14ac:dyDescent="0.25">
      <c r="A7" s="21">
        <v>2</v>
      </c>
      <c r="B7" s="98">
        <v>1.2209876543209878E-3</v>
      </c>
      <c r="C7" s="98">
        <v>8.9135802469135798E-4</v>
      </c>
      <c r="D7" s="98">
        <v>2.0999999999999999E-3</v>
      </c>
      <c r="F7" s="21" t="s">
        <v>475</v>
      </c>
      <c r="G7" s="23">
        <v>18025</v>
      </c>
      <c r="H7" s="21">
        <v>1.1100000000000001</v>
      </c>
      <c r="J7" s="15" t="s">
        <v>476</v>
      </c>
      <c r="K7" s="14">
        <f>LARGE((K10,K11),1)</f>
        <v>0.66345033328671987</v>
      </c>
      <c r="N7" s="14" t="s">
        <v>464</v>
      </c>
      <c r="W7" s="12">
        <v>6</v>
      </c>
      <c r="X7" s="12">
        <v>1706</v>
      </c>
      <c r="Y7" s="18">
        <v>45324</v>
      </c>
      <c r="Z7" s="12" t="s">
        <v>510</v>
      </c>
      <c r="AA7" s="12" t="s">
        <v>496</v>
      </c>
      <c r="AB7" s="12">
        <v>10.5</v>
      </c>
      <c r="AC7" s="12" t="s">
        <v>464</v>
      </c>
      <c r="AD7" s="12">
        <v>66</v>
      </c>
    </row>
    <row r="8" spans="1:30" ht="17.25" customHeight="1" thickBot="1" x14ac:dyDescent="0.3">
      <c r="A8" s="21">
        <v>3</v>
      </c>
      <c r="B8" s="98">
        <v>7.9629629629629636E-4</v>
      </c>
      <c r="C8" s="98">
        <v>7.5061728395061733E-4</v>
      </c>
      <c r="D8" s="98">
        <v>1.5E-3</v>
      </c>
      <c r="F8" s="21" t="s">
        <v>477</v>
      </c>
      <c r="G8" s="23">
        <v>17361</v>
      </c>
      <c r="H8" s="21">
        <v>1.07</v>
      </c>
      <c r="K8" s="106">
        <f>LARGE(B11:C11,1)/(B11+C11)</f>
        <v>0.74852185089974288</v>
      </c>
      <c r="W8" s="12">
        <v>7</v>
      </c>
      <c r="X8" s="12">
        <v>1705</v>
      </c>
      <c r="Y8" s="18">
        <v>45308</v>
      </c>
      <c r="Z8" s="12" t="s">
        <v>510</v>
      </c>
      <c r="AA8" s="12" t="s">
        <v>494</v>
      </c>
      <c r="AB8" s="12">
        <v>10.5</v>
      </c>
      <c r="AC8" s="12" t="s">
        <v>464</v>
      </c>
      <c r="AD8" s="12">
        <v>64</v>
      </c>
    </row>
    <row r="9" spans="1:30" ht="17.25" customHeight="1" thickBot="1" x14ac:dyDescent="0.3">
      <c r="A9" s="21">
        <v>4</v>
      </c>
      <c r="B9" s="98">
        <v>1.4864197530864197E-3</v>
      </c>
      <c r="C9" s="98">
        <v>2.6271604938271605E-3</v>
      </c>
      <c r="D9" s="98">
        <v>4.1000000000000003E-3</v>
      </c>
      <c r="F9" s="21" t="s">
        <v>478</v>
      </c>
      <c r="G9" s="23">
        <v>15456</v>
      </c>
      <c r="H9" s="21">
        <v>0.96</v>
      </c>
      <c r="K9" s="106">
        <f>LARGE(B12:C12,1)/(B12+C12)</f>
        <v>0.6592944106847608</v>
      </c>
      <c r="W9" s="12">
        <v>8</v>
      </c>
      <c r="X9" s="12">
        <v>1703</v>
      </c>
      <c r="Y9" s="18">
        <v>45329</v>
      </c>
      <c r="Z9" s="12" t="s">
        <v>510</v>
      </c>
      <c r="AA9" s="12" t="s">
        <v>494</v>
      </c>
      <c r="AB9" s="12">
        <v>10.5</v>
      </c>
      <c r="AC9" s="12" t="s">
        <v>464</v>
      </c>
      <c r="AD9" s="12">
        <v>65</v>
      </c>
    </row>
    <row r="10" spans="1:30" ht="17.25" customHeight="1" thickBot="1" x14ac:dyDescent="0.3">
      <c r="A10" s="21">
        <v>5</v>
      </c>
      <c r="B10" s="98">
        <v>4.0345679012345681E-3</v>
      </c>
      <c r="C10" s="98">
        <v>8.3037037037037038E-3</v>
      </c>
      <c r="D10" s="98">
        <v>1.24E-2</v>
      </c>
      <c r="F10" s="21" t="s">
        <v>479</v>
      </c>
      <c r="G10" s="23">
        <v>13158</v>
      </c>
      <c r="H10" s="21">
        <v>0.81</v>
      </c>
      <c r="K10" s="106">
        <f>LARGE(B20:C20,1)/(B20+C20)</f>
        <v>0.63330327622482718</v>
      </c>
      <c r="W10" s="12">
        <v>9</v>
      </c>
      <c r="X10" s="12">
        <v>1702</v>
      </c>
      <c r="Y10" s="18">
        <v>45327</v>
      </c>
      <c r="Z10" s="12" t="s">
        <v>510</v>
      </c>
      <c r="AA10" s="12" t="s">
        <v>492</v>
      </c>
      <c r="AB10" s="12">
        <v>10.5</v>
      </c>
      <c r="AC10" s="12" t="s">
        <v>464</v>
      </c>
      <c r="AD10" s="12">
        <v>63</v>
      </c>
    </row>
    <row r="11" spans="1:30" ht="17.25" customHeight="1" thickBot="1" x14ac:dyDescent="0.3">
      <c r="A11" s="21">
        <v>6</v>
      </c>
      <c r="B11" s="98">
        <v>9.6617283950617295E-3</v>
      </c>
      <c r="C11" s="98">
        <v>2.8758024691358023E-2</v>
      </c>
      <c r="D11" s="98">
        <v>3.85E-2</v>
      </c>
      <c r="F11" s="21" t="s">
        <v>480</v>
      </c>
      <c r="G11" s="23">
        <v>13461</v>
      </c>
      <c r="H11" s="21">
        <v>0.83</v>
      </c>
      <c r="K11" s="16">
        <f>LARGE(B21:C21,1)/(B21+C21)</f>
        <v>0.66345033328671987</v>
      </c>
      <c r="W11" s="12">
        <v>10</v>
      </c>
      <c r="X11" s="12">
        <v>1698</v>
      </c>
      <c r="Y11" s="18">
        <v>45317</v>
      </c>
      <c r="Z11" s="12" t="s">
        <v>510</v>
      </c>
      <c r="AA11" s="12" t="s">
        <v>496</v>
      </c>
      <c r="AB11" s="12">
        <v>10.5</v>
      </c>
      <c r="AC11" s="12" t="s">
        <v>464</v>
      </c>
      <c r="AD11" s="12">
        <v>64</v>
      </c>
    </row>
    <row r="12" spans="1:30" ht="17.25" customHeight="1" thickBot="1" x14ac:dyDescent="0.25">
      <c r="A12" s="21">
        <v>7</v>
      </c>
      <c r="B12" s="98">
        <v>1.9588888888888892E-2</v>
      </c>
      <c r="C12" s="98">
        <v>3.7906172839506168E-2</v>
      </c>
      <c r="D12" s="98">
        <v>5.7599999999999998E-2</v>
      </c>
      <c r="F12" s="21" t="s">
        <v>481</v>
      </c>
      <c r="G12" s="23"/>
      <c r="H12" s="21"/>
      <c r="W12" s="12">
        <v>20</v>
      </c>
      <c r="X12" s="12">
        <v>1674</v>
      </c>
      <c r="Y12" s="18">
        <v>45349</v>
      </c>
      <c r="Z12" s="12" t="s">
        <v>509</v>
      </c>
      <c r="AA12" s="12" t="s">
        <v>493</v>
      </c>
      <c r="AB12" s="12">
        <v>10.3</v>
      </c>
      <c r="AC12" s="12" t="s">
        <v>464</v>
      </c>
      <c r="AD12" s="12">
        <v>69</v>
      </c>
    </row>
    <row r="13" spans="1:30" ht="17.25" customHeight="1" thickBot="1" x14ac:dyDescent="0.25">
      <c r="A13" s="21">
        <v>8</v>
      </c>
      <c r="B13" s="98">
        <v>2.5640740740740742E-2</v>
      </c>
      <c r="C13" s="98">
        <v>3.9970370370370371E-2</v>
      </c>
      <c r="D13" s="98">
        <v>6.5699999999999995E-2</v>
      </c>
      <c r="F13" s="21" t="s">
        <v>482</v>
      </c>
      <c r="G13" s="23"/>
      <c r="H13" s="21"/>
      <c r="W13" s="12">
        <v>25</v>
      </c>
      <c r="X13" s="12">
        <v>1666</v>
      </c>
      <c r="Y13" s="18">
        <v>45394</v>
      </c>
      <c r="Z13" s="12" t="s">
        <v>509</v>
      </c>
      <c r="AA13" s="12" t="s">
        <v>496</v>
      </c>
      <c r="AB13" s="12">
        <v>10.3</v>
      </c>
      <c r="AC13" s="12" t="s">
        <v>464</v>
      </c>
      <c r="AD13" s="12">
        <v>66</v>
      </c>
    </row>
    <row r="14" spans="1:30" ht="15" thickBot="1" x14ac:dyDescent="0.25">
      <c r="A14" s="21">
        <v>9</v>
      </c>
      <c r="B14" s="98">
        <v>2.8295061728395063E-2</v>
      </c>
      <c r="C14" s="98">
        <v>3.6545679012345678E-2</v>
      </c>
      <c r="D14" s="98">
        <v>6.4899999999999999E-2</v>
      </c>
      <c r="F14" s="21" t="s">
        <v>483</v>
      </c>
      <c r="G14" s="23"/>
      <c r="H14" s="21"/>
      <c r="W14" s="12">
        <v>30</v>
      </c>
      <c r="X14" s="12">
        <v>1659</v>
      </c>
      <c r="Y14" s="18">
        <v>45344</v>
      </c>
      <c r="Z14" s="12" t="s">
        <v>510</v>
      </c>
      <c r="AA14" s="12" t="s">
        <v>495</v>
      </c>
      <c r="AB14" s="12">
        <v>10.199999999999999</v>
      </c>
      <c r="AC14" s="12" t="s">
        <v>464</v>
      </c>
      <c r="AD14" s="12">
        <v>65</v>
      </c>
    </row>
    <row r="15" spans="1:30" ht="18" customHeight="1" thickBot="1" x14ac:dyDescent="0.25">
      <c r="A15" s="21">
        <v>10</v>
      </c>
      <c r="B15" s="98">
        <v>3.2117283950617283E-2</v>
      </c>
      <c r="C15" s="98">
        <v>3.4903703703703701E-2</v>
      </c>
      <c r="D15" s="98">
        <v>6.7100000000000007E-2</v>
      </c>
      <c r="F15" s="21" t="s">
        <v>484</v>
      </c>
      <c r="G15" s="23"/>
      <c r="H15" s="21"/>
      <c r="W15" s="12">
        <v>35</v>
      </c>
      <c r="X15" s="12">
        <v>1654</v>
      </c>
      <c r="Y15" s="18">
        <v>45303</v>
      </c>
      <c r="Z15" s="12" t="s">
        <v>510</v>
      </c>
      <c r="AA15" s="12" t="s">
        <v>496</v>
      </c>
      <c r="AB15" s="12">
        <v>10.199999999999999</v>
      </c>
      <c r="AC15" s="12" t="s">
        <v>464</v>
      </c>
      <c r="AD15" s="12">
        <v>65</v>
      </c>
    </row>
    <row r="16" spans="1:30" ht="18" customHeight="1" thickBot="1" x14ac:dyDescent="0.25">
      <c r="A16" s="21">
        <v>11</v>
      </c>
      <c r="B16" s="98">
        <v>3.6470370370370368E-2</v>
      </c>
      <c r="C16" s="98">
        <v>3.3730864197530866E-2</v>
      </c>
      <c r="D16" s="98">
        <v>7.0199999999999999E-2</v>
      </c>
      <c r="F16" s="21" t="s">
        <v>485</v>
      </c>
      <c r="G16" s="23"/>
      <c r="H16" s="21"/>
      <c r="W16" s="12">
        <v>40</v>
      </c>
      <c r="X16" s="12">
        <v>1641</v>
      </c>
      <c r="Y16" s="18">
        <v>45331</v>
      </c>
      <c r="Z16" s="12" t="s">
        <v>510</v>
      </c>
      <c r="AA16" s="12" t="s">
        <v>496</v>
      </c>
      <c r="AB16" s="12">
        <v>10.1</v>
      </c>
      <c r="AC16" s="12" t="s">
        <v>464</v>
      </c>
      <c r="AD16" s="12">
        <v>62</v>
      </c>
    </row>
    <row r="17" spans="1:30" ht="18" customHeight="1" thickBot="1" x14ac:dyDescent="0.25">
      <c r="A17" s="21">
        <v>12</v>
      </c>
      <c r="B17" s="98">
        <v>3.8381481481481482E-2</v>
      </c>
      <c r="C17" s="98">
        <v>3.4200000000000008E-2</v>
      </c>
      <c r="D17" s="98">
        <v>7.2599999999999998E-2</v>
      </c>
      <c r="W17" s="12">
        <v>45</v>
      </c>
      <c r="X17" s="12">
        <v>1636</v>
      </c>
      <c r="Y17" s="18">
        <v>45314</v>
      </c>
      <c r="Z17" s="12" t="s">
        <v>509</v>
      </c>
      <c r="AA17" s="12" t="s">
        <v>493</v>
      </c>
      <c r="AB17" s="12">
        <v>10.1</v>
      </c>
      <c r="AC17" s="12" t="s">
        <v>464</v>
      </c>
      <c r="AD17" s="12">
        <v>70</v>
      </c>
    </row>
    <row r="18" spans="1:30" ht="18" customHeight="1" thickBot="1" x14ac:dyDescent="0.25">
      <c r="A18" s="21">
        <v>13</v>
      </c>
      <c r="B18" s="98">
        <v>3.7532098765432099E-2</v>
      </c>
      <c r="C18" s="98">
        <v>3.1995061728395058E-2</v>
      </c>
      <c r="D18" s="98">
        <v>6.9500000000000006E-2</v>
      </c>
      <c r="W18" s="12">
        <v>50</v>
      </c>
      <c r="X18" s="12">
        <v>1630</v>
      </c>
      <c r="Y18" s="18">
        <v>45303</v>
      </c>
      <c r="Z18" s="12" t="s">
        <v>509</v>
      </c>
      <c r="AA18" s="12" t="s">
        <v>496</v>
      </c>
      <c r="AB18" s="12">
        <v>10.1</v>
      </c>
      <c r="AC18" s="12" t="s">
        <v>464</v>
      </c>
      <c r="AD18" s="12">
        <v>70</v>
      </c>
    </row>
    <row r="19" spans="1:30" ht="18" customHeight="1" thickBot="1" x14ac:dyDescent="0.25">
      <c r="A19" s="21">
        <v>14</v>
      </c>
      <c r="B19" s="98">
        <v>4.0611111111111112E-2</v>
      </c>
      <c r="C19" s="98">
        <v>3.0399999999999996E-2</v>
      </c>
      <c r="D19" s="98">
        <v>7.0999999999999994E-2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12">
        <v>75</v>
      </c>
      <c r="X19" s="12">
        <v>1608</v>
      </c>
      <c r="Y19" s="18">
        <v>45376</v>
      </c>
      <c r="Z19" s="12" t="s">
        <v>510</v>
      </c>
      <c r="AA19" s="12" t="s">
        <v>492</v>
      </c>
      <c r="AB19" s="12">
        <v>9.9</v>
      </c>
      <c r="AC19" s="12" t="s">
        <v>464</v>
      </c>
      <c r="AD19" s="12">
        <v>64</v>
      </c>
    </row>
    <row r="20" spans="1:30" ht="17.25" customHeight="1" thickBot="1" x14ac:dyDescent="0.25">
      <c r="A20" s="21">
        <v>15</v>
      </c>
      <c r="B20" s="98">
        <v>4.9423456790123457E-2</v>
      </c>
      <c r="C20" s="98">
        <v>2.8617283950617283E-2</v>
      </c>
      <c r="D20" s="98">
        <v>7.8E-2</v>
      </c>
      <c r="F20" s="21" t="s">
        <v>488</v>
      </c>
      <c r="G20" s="23">
        <v>9824</v>
      </c>
      <c r="H20" s="21">
        <v>0.61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12">
        <v>100</v>
      </c>
      <c r="X20" s="12">
        <v>1584</v>
      </c>
      <c r="Y20" s="18">
        <v>45370</v>
      </c>
      <c r="Z20" s="12" t="s">
        <v>510</v>
      </c>
      <c r="AA20" s="12" t="s">
        <v>493</v>
      </c>
      <c r="AB20" s="12">
        <v>9.8000000000000007</v>
      </c>
      <c r="AC20" s="12" t="s">
        <v>464</v>
      </c>
      <c r="AD20" s="12">
        <v>64</v>
      </c>
    </row>
    <row r="21" spans="1:30" ht="17.25" customHeight="1" thickBot="1" x14ac:dyDescent="0.25">
      <c r="A21" s="21">
        <v>16</v>
      </c>
      <c r="B21" s="98">
        <v>5.2714814814814819E-2</v>
      </c>
      <c r="C21" s="98">
        <v>2.6740740740740739E-2</v>
      </c>
      <c r="D21" s="98">
        <v>7.9399999999999998E-2</v>
      </c>
      <c r="F21" s="21" t="s">
        <v>492</v>
      </c>
      <c r="G21" s="23">
        <v>16932</v>
      </c>
      <c r="H21" s="21">
        <v>1.05</v>
      </c>
      <c r="J21" s="12">
        <v>5</v>
      </c>
      <c r="K21" s="12">
        <f>X6</f>
        <v>1711</v>
      </c>
      <c r="L21" s="18"/>
      <c r="M21" s="12"/>
      <c r="N21" s="20">
        <f>K21/$F$2</f>
        <v>0.10561728395061729</v>
      </c>
      <c r="W21" s="12">
        <v>125</v>
      </c>
      <c r="X21" s="12">
        <v>1562</v>
      </c>
      <c r="Y21" s="18">
        <v>45336</v>
      </c>
      <c r="Z21" s="12" t="s">
        <v>512</v>
      </c>
      <c r="AA21" s="12" t="s">
        <v>494</v>
      </c>
      <c r="AB21" s="12">
        <v>9.6</v>
      </c>
      <c r="AC21" s="12" t="s">
        <v>464</v>
      </c>
      <c r="AD21" s="12">
        <v>59</v>
      </c>
    </row>
    <row r="22" spans="1:30" ht="17.25" customHeight="1" thickBot="1" x14ac:dyDescent="0.25">
      <c r="A22" s="21">
        <v>17</v>
      </c>
      <c r="B22" s="98">
        <v>4.708765432098766E-2</v>
      </c>
      <c r="C22" s="98">
        <v>2.4723456790123454E-2</v>
      </c>
      <c r="D22" s="98">
        <v>7.1800000000000003E-2</v>
      </c>
      <c r="F22" s="21" t="s">
        <v>493</v>
      </c>
      <c r="G22" s="23">
        <v>18110</v>
      </c>
      <c r="H22" s="21">
        <v>1.1200000000000001</v>
      </c>
      <c r="J22" s="12">
        <v>10</v>
      </c>
      <c r="K22" s="12">
        <f>X11</f>
        <v>1698</v>
      </c>
      <c r="L22" s="18"/>
      <c r="M22" s="12"/>
      <c r="N22" s="20">
        <f t="shared" ref="N22:N28" si="0">K22/$F$2</f>
        <v>0.10481481481481482</v>
      </c>
      <c r="W22" s="12">
        <v>150</v>
      </c>
      <c r="X22" s="12">
        <v>1550</v>
      </c>
      <c r="Y22" s="18">
        <v>45363</v>
      </c>
      <c r="Z22" s="12" t="s">
        <v>510</v>
      </c>
      <c r="AA22" s="12" t="s">
        <v>493</v>
      </c>
      <c r="AB22" s="12">
        <v>9.6</v>
      </c>
      <c r="AC22" s="12" t="s">
        <v>464</v>
      </c>
      <c r="AD22" s="12">
        <v>64</v>
      </c>
    </row>
    <row r="23" spans="1:30" ht="17.25" customHeight="1" thickBot="1" x14ac:dyDescent="0.25">
      <c r="A23" s="21">
        <v>18</v>
      </c>
      <c r="B23" s="98">
        <v>3.08962962962963E-2</v>
      </c>
      <c r="C23" s="98">
        <v>2.0595061728395061E-2</v>
      </c>
      <c r="D23" s="98">
        <v>5.1499999999999997E-2</v>
      </c>
      <c r="F23" s="21" t="s">
        <v>494</v>
      </c>
      <c r="G23" s="23">
        <v>18407</v>
      </c>
      <c r="H23" s="21">
        <v>1.1399999999999999</v>
      </c>
      <c r="J23" s="12">
        <v>20</v>
      </c>
      <c r="K23" s="12">
        <f>X12</f>
        <v>1674</v>
      </c>
      <c r="L23" s="18"/>
      <c r="M23" s="12"/>
      <c r="N23" s="20">
        <f t="shared" si="0"/>
        <v>0.10333333333333333</v>
      </c>
      <c r="W23" s="12">
        <v>175</v>
      </c>
      <c r="X23" s="12">
        <v>1532</v>
      </c>
      <c r="Y23" s="18">
        <v>45364</v>
      </c>
      <c r="Z23" s="12" t="s">
        <v>510</v>
      </c>
      <c r="AA23" s="12" t="s">
        <v>494</v>
      </c>
      <c r="AB23" s="12">
        <v>9.5</v>
      </c>
      <c r="AC23" s="12" t="s">
        <v>464</v>
      </c>
      <c r="AD23" s="12">
        <v>65</v>
      </c>
    </row>
    <row r="24" spans="1:30" ht="17.25" customHeight="1" thickBot="1" x14ac:dyDescent="0.25">
      <c r="A24" s="21">
        <v>19</v>
      </c>
      <c r="B24" s="98">
        <v>2.1818518518518518E-2</v>
      </c>
      <c r="C24" s="98">
        <v>1.4496296296296297E-2</v>
      </c>
      <c r="D24" s="98">
        <v>3.6299999999999999E-2</v>
      </c>
      <c r="F24" s="21" t="s">
        <v>495</v>
      </c>
      <c r="G24" s="23">
        <v>17919</v>
      </c>
      <c r="H24" s="21">
        <v>1.1100000000000001</v>
      </c>
      <c r="J24" s="12">
        <v>30</v>
      </c>
      <c r="K24" s="12">
        <f>X14</f>
        <v>1659</v>
      </c>
      <c r="L24" s="18"/>
      <c r="M24" s="12"/>
      <c r="N24" s="20">
        <f t="shared" si="0"/>
        <v>0.10240740740740741</v>
      </c>
      <c r="W24" s="12">
        <v>200</v>
      </c>
      <c r="X24" s="12">
        <v>1513</v>
      </c>
      <c r="Y24" s="18">
        <v>45349</v>
      </c>
      <c r="Z24" s="12" t="s">
        <v>511</v>
      </c>
      <c r="AA24" s="12" t="s">
        <v>493</v>
      </c>
      <c r="AB24" s="12">
        <v>9.3000000000000007</v>
      </c>
      <c r="AC24" s="12" t="s">
        <v>464</v>
      </c>
      <c r="AD24" s="12">
        <v>52</v>
      </c>
    </row>
    <row r="25" spans="1:30" ht="17.25" customHeight="1" thickBot="1" x14ac:dyDescent="0.25">
      <c r="A25" s="21">
        <v>20</v>
      </c>
      <c r="B25" s="98">
        <v>1.8155555555555557E-2</v>
      </c>
      <c r="C25" s="98">
        <v>1.088395061728395E-2</v>
      </c>
      <c r="D25" s="98">
        <v>2.9000000000000001E-2</v>
      </c>
      <c r="F25" s="21" t="s">
        <v>496</v>
      </c>
      <c r="G25" s="23">
        <v>18645</v>
      </c>
      <c r="H25" s="21">
        <v>1.1499999999999999</v>
      </c>
      <c r="J25" s="12">
        <v>50</v>
      </c>
      <c r="K25" s="12">
        <f>X18</f>
        <v>1630</v>
      </c>
      <c r="L25" s="18"/>
      <c r="M25" s="12"/>
      <c r="N25" s="20">
        <f t="shared" si="0"/>
        <v>0.10061728395061728</v>
      </c>
    </row>
    <row r="26" spans="1:30" ht="17.25" customHeight="1" thickBot="1" x14ac:dyDescent="0.25">
      <c r="A26" s="21">
        <v>21</v>
      </c>
      <c r="B26" s="98">
        <v>1.4492592592592593E-2</v>
      </c>
      <c r="C26" s="98">
        <v>8.8666666666666668E-3</v>
      </c>
      <c r="D26" s="98">
        <v>2.3300000000000001E-2</v>
      </c>
      <c r="F26" s="21" t="s">
        <v>497</v>
      </c>
      <c r="G26" s="23">
        <v>13282</v>
      </c>
      <c r="H26" s="21">
        <v>0.82</v>
      </c>
      <c r="J26" s="12">
        <v>100</v>
      </c>
      <c r="K26" s="12">
        <f>X20</f>
        <v>1584</v>
      </c>
      <c r="L26" s="18"/>
      <c r="M26" s="12"/>
      <c r="N26" s="20">
        <f t="shared" si="0"/>
        <v>9.7777777777777783E-2</v>
      </c>
    </row>
    <row r="27" spans="1:30" ht="17.25" customHeight="1" thickBot="1" x14ac:dyDescent="0.25">
      <c r="A27" s="21">
        <v>22</v>
      </c>
      <c r="B27" s="98">
        <v>1.0086419753086421E-2</v>
      </c>
      <c r="C27" s="98">
        <v>6.1925925925925924E-3</v>
      </c>
      <c r="D27" s="98">
        <v>1.6299999999999999E-2</v>
      </c>
      <c r="J27" s="12">
        <v>150</v>
      </c>
      <c r="K27" s="12">
        <f>X22</f>
        <v>1550</v>
      </c>
      <c r="L27" s="18"/>
      <c r="M27" s="12"/>
      <c r="N27" s="20">
        <f t="shared" si="0"/>
        <v>9.5679012345679007E-2</v>
      </c>
    </row>
    <row r="28" spans="1:30" ht="17.25" customHeight="1" thickBot="1" x14ac:dyDescent="0.25">
      <c r="A28" s="21">
        <v>23</v>
      </c>
      <c r="B28" s="98">
        <v>5.6271604938271606E-3</v>
      </c>
      <c r="C28" s="98">
        <v>3.5185185185185185E-3</v>
      </c>
      <c r="D28" s="98">
        <v>9.1000000000000004E-3</v>
      </c>
      <c r="J28" s="12">
        <v>200</v>
      </c>
      <c r="K28" s="12">
        <f>X24</f>
        <v>1513</v>
      </c>
      <c r="L28" s="18"/>
      <c r="M28" s="12"/>
      <c r="N28" s="20">
        <f t="shared" si="0"/>
        <v>9.3395061728395068E-2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18100</v>
      </c>
      <c r="H2" s="7" t="s">
        <v>462</v>
      </c>
      <c r="W2" s="21">
        <v>1</v>
      </c>
      <c r="X2" s="21">
        <v>2495</v>
      </c>
      <c r="Y2" s="24">
        <v>45352</v>
      </c>
      <c r="Z2" s="21" t="s">
        <v>509</v>
      </c>
      <c r="AA2" s="21" t="s">
        <v>496</v>
      </c>
      <c r="AB2" s="21">
        <v>13.8</v>
      </c>
      <c r="AC2" s="21" t="s">
        <v>499</v>
      </c>
      <c r="AD2" s="21">
        <v>59</v>
      </c>
    </row>
    <row r="3" spans="1:30" ht="15" thickBot="1" x14ac:dyDescent="0.25">
      <c r="W3" s="21">
        <v>2</v>
      </c>
      <c r="X3" s="21">
        <v>2488</v>
      </c>
      <c r="Y3" s="24">
        <v>45336</v>
      </c>
      <c r="Z3" s="21" t="s">
        <v>509</v>
      </c>
      <c r="AA3" s="21" t="s">
        <v>494</v>
      </c>
      <c r="AB3" s="21">
        <v>13.7</v>
      </c>
      <c r="AC3" s="21" t="s">
        <v>499</v>
      </c>
      <c r="AD3" s="21">
        <v>63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2483</v>
      </c>
      <c r="Y4" s="24">
        <v>45342</v>
      </c>
      <c r="Z4" s="21" t="s">
        <v>509</v>
      </c>
      <c r="AA4" s="21" t="s">
        <v>493</v>
      </c>
      <c r="AB4" s="21">
        <v>13.7</v>
      </c>
      <c r="AC4" s="21" t="s">
        <v>499</v>
      </c>
      <c r="AD4" s="21">
        <v>60</v>
      </c>
    </row>
    <row r="5" spans="1:30" ht="18.75" customHeight="1" thickBot="1" x14ac:dyDescent="0.25">
      <c r="A5" s="21">
        <v>0</v>
      </c>
      <c r="B5" s="22">
        <v>2.5988950276243095E-3</v>
      </c>
      <c r="C5" s="22">
        <v>4.0856353591160214E-3</v>
      </c>
      <c r="D5" s="22">
        <v>6.7000000000000002E-3</v>
      </c>
      <c r="F5" s="21" t="s">
        <v>471</v>
      </c>
      <c r="G5" s="23">
        <v>23003</v>
      </c>
      <c r="H5" s="26">
        <v>1.28</v>
      </c>
      <c r="J5" s="213" t="s">
        <v>472</v>
      </c>
      <c r="K5" s="214"/>
      <c r="L5" s="214"/>
      <c r="M5" s="214"/>
      <c r="N5" s="215"/>
      <c r="W5" s="21">
        <v>4</v>
      </c>
      <c r="X5" s="21">
        <v>2483</v>
      </c>
      <c r="Y5" s="24">
        <v>45377</v>
      </c>
      <c r="Z5" s="21" t="s">
        <v>508</v>
      </c>
      <c r="AA5" s="21" t="s">
        <v>493</v>
      </c>
      <c r="AB5" s="21">
        <v>13.7</v>
      </c>
      <c r="AC5" s="21" t="s">
        <v>499</v>
      </c>
      <c r="AD5" s="21">
        <v>64</v>
      </c>
    </row>
    <row r="6" spans="1:30" ht="17.25" customHeight="1" thickBot="1" x14ac:dyDescent="0.25">
      <c r="A6" s="21">
        <v>1</v>
      </c>
      <c r="B6" s="22">
        <v>1.6972375690607736E-3</v>
      </c>
      <c r="C6" s="22">
        <v>2.7237569060773481E-3</v>
      </c>
      <c r="D6" s="22">
        <v>4.4000000000000003E-3</v>
      </c>
      <c r="F6" s="21" t="s">
        <v>473</v>
      </c>
      <c r="G6" s="23">
        <v>24491</v>
      </c>
      <c r="H6" s="26">
        <v>1.36</v>
      </c>
      <c r="J6" s="13" t="s">
        <v>474</v>
      </c>
      <c r="K6" s="14">
        <f>LARGE((K8,K9),1)</f>
        <v>0.76514346439957492</v>
      </c>
      <c r="N6" s="14" t="s">
        <v>498</v>
      </c>
      <c r="W6" s="21">
        <v>5</v>
      </c>
      <c r="X6" s="21">
        <v>2478</v>
      </c>
      <c r="Y6" s="24">
        <v>45345</v>
      </c>
      <c r="Z6" s="21" t="s">
        <v>509</v>
      </c>
      <c r="AA6" s="21" t="s">
        <v>496</v>
      </c>
      <c r="AB6" s="21">
        <v>13.7</v>
      </c>
      <c r="AC6" s="21" t="s">
        <v>499</v>
      </c>
      <c r="AD6" s="21">
        <v>61</v>
      </c>
    </row>
    <row r="7" spans="1:30" ht="17.25" customHeight="1" thickBot="1" x14ac:dyDescent="0.25">
      <c r="A7" s="21">
        <v>2</v>
      </c>
      <c r="B7" s="22">
        <v>1.4850828729281768E-3</v>
      </c>
      <c r="C7" s="22">
        <v>2.4419889502762426E-3</v>
      </c>
      <c r="D7" s="22">
        <v>4.0000000000000001E-3</v>
      </c>
      <c r="F7" s="21" t="s">
        <v>475</v>
      </c>
      <c r="G7" s="23">
        <v>24461</v>
      </c>
      <c r="H7" s="26">
        <v>1.36</v>
      </c>
      <c r="J7" s="15" t="s">
        <v>476</v>
      </c>
      <c r="K7" s="14">
        <f>LARGE((K10,K11),1)</f>
        <v>0.55717407137654762</v>
      </c>
      <c r="N7" s="14" t="s">
        <v>499</v>
      </c>
      <c r="W7" s="21">
        <v>6</v>
      </c>
      <c r="X7" s="21">
        <v>2473</v>
      </c>
      <c r="Y7" s="24">
        <v>45386</v>
      </c>
      <c r="Z7" s="21" t="s">
        <v>509</v>
      </c>
      <c r="AA7" s="21" t="s">
        <v>495</v>
      </c>
      <c r="AB7" s="21">
        <v>13.7</v>
      </c>
      <c r="AC7" s="21" t="s">
        <v>499</v>
      </c>
      <c r="AD7" s="21">
        <v>62</v>
      </c>
    </row>
    <row r="8" spans="1:30" ht="17.25" customHeight="1" thickBot="1" x14ac:dyDescent="0.3">
      <c r="A8" s="21">
        <v>3</v>
      </c>
      <c r="B8" s="22">
        <v>2.2276243093922654E-3</v>
      </c>
      <c r="C8" s="22">
        <v>1.5027624309392267E-3</v>
      </c>
      <c r="D8" s="22">
        <v>3.7000000000000002E-3</v>
      </c>
      <c r="F8" s="21" t="s">
        <v>477</v>
      </c>
      <c r="G8" s="23">
        <v>22431</v>
      </c>
      <c r="H8" s="26">
        <v>1.25</v>
      </c>
      <c r="K8" s="16">
        <f>LARGE(B11:C11,1)/(B11+C11)</f>
        <v>0.76085209003215437</v>
      </c>
      <c r="W8" s="21">
        <v>7</v>
      </c>
      <c r="X8" s="21">
        <v>2466</v>
      </c>
      <c r="Y8" s="24">
        <v>45364</v>
      </c>
      <c r="Z8" s="21" t="s">
        <v>509</v>
      </c>
      <c r="AA8" s="21" t="s">
        <v>494</v>
      </c>
      <c r="AB8" s="21">
        <v>13.6</v>
      </c>
      <c r="AC8" s="21" t="s">
        <v>499</v>
      </c>
      <c r="AD8" s="21">
        <v>62</v>
      </c>
    </row>
    <row r="9" spans="1:30" ht="17.25" customHeight="1" thickBot="1" x14ac:dyDescent="0.3">
      <c r="A9" s="21">
        <v>4</v>
      </c>
      <c r="B9" s="22">
        <v>4.2961325966850827E-3</v>
      </c>
      <c r="C9" s="22">
        <v>1.7375690607734809E-3</v>
      </c>
      <c r="D9" s="22">
        <v>6.0000000000000001E-3</v>
      </c>
      <c r="F9" s="21" t="s">
        <v>478</v>
      </c>
      <c r="G9" s="23">
        <v>19125</v>
      </c>
      <c r="H9" s="26">
        <v>1.07</v>
      </c>
      <c r="K9" s="16">
        <f>LARGE(B12:C12,1)/(B12+C12)</f>
        <v>0.76514346439957492</v>
      </c>
      <c r="W9" s="21">
        <v>8</v>
      </c>
      <c r="X9" s="21">
        <v>2461</v>
      </c>
      <c r="Y9" s="24">
        <v>45331</v>
      </c>
      <c r="Z9" s="21" t="s">
        <v>509</v>
      </c>
      <c r="AA9" s="21" t="s">
        <v>496</v>
      </c>
      <c r="AB9" s="21">
        <v>13.6</v>
      </c>
      <c r="AC9" s="21" t="s">
        <v>499</v>
      </c>
      <c r="AD9" s="21">
        <v>61</v>
      </c>
    </row>
    <row r="10" spans="1:30" ht="17.25" customHeight="1" thickBot="1" x14ac:dyDescent="0.3">
      <c r="A10" s="21">
        <v>5</v>
      </c>
      <c r="B10" s="22">
        <v>1.2994475138121547E-2</v>
      </c>
      <c r="C10" s="22">
        <v>3.9447513812154687E-3</v>
      </c>
      <c r="D10" s="22">
        <v>1.6899999999999998E-2</v>
      </c>
      <c r="F10" s="21" t="s">
        <v>479</v>
      </c>
      <c r="G10" s="23">
        <v>11087</v>
      </c>
      <c r="H10" s="26">
        <v>0.62</v>
      </c>
      <c r="K10" s="16">
        <f>LARGE(B20:C20,1)/(B20+C20)</f>
        <v>0.53469515980642213</v>
      </c>
      <c r="W10" s="21">
        <v>9</v>
      </c>
      <c r="X10" s="21">
        <v>2459</v>
      </c>
      <c r="Y10" s="24">
        <v>45336</v>
      </c>
      <c r="Z10" s="21" t="s">
        <v>508</v>
      </c>
      <c r="AA10" s="21" t="s">
        <v>494</v>
      </c>
      <c r="AB10" s="21">
        <v>13.6</v>
      </c>
      <c r="AC10" s="21" t="s">
        <v>499</v>
      </c>
      <c r="AD10" s="21">
        <v>62</v>
      </c>
    </row>
    <row r="11" spans="1:30" ht="17.25" customHeight="1" thickBot="1" x14ac:dyDescent="0.3">
      <c r="A11" s="21">
        <v>6</v>
      </c>
      <c r="B11" s="22">
        <v>3.3467403314917127E-2</v>
      </c>
      <c r="C11" s="22">
        <v>1.0519337016574586E-2</v>
      </c>
      <c r="D11" s="22">
        <v>4.3900000000000002E-2</v>
      </c>
      <c r="F11" s="21" t="s">
        <v>480</v>
      </c>
      <c r="G11" s="23">
        <v>10221</v>
      </c>
      <c r="H11" s="26">
        <v>0.56999999999999995</v>
      </c>
      <c r="K11" s="16">
        <f>LARGE(B21:C21,1)/(B21+C21)</f>
        <v>0.55717407137654762</v>
      </c>
      <c r="W11" s="21">
        <v>10</v>
      </c>
      <c r="X11" s="21">
        <v>2458</v>
      </c>
      <c r="Y11" s="24">
        <v>45363</v>
      </c>
      <c r="Z11" s="21" t="s">
        <v>508</v>
      </c>
      <c r="AA11" s="21" t="s">
        <v>493</v>
      </c>
      <c r="AB11" s="21">
        <v>13.6</v>
      </c>
      <c r="AC11" s="21" t="s">
        <v>499</v>
      </c>
      <c r="AD11" s="21">
        <v>65</v>
      </c>
    </row>
    <row r="12" spans="1:30" ht="17.25" customHeight="1" thickBot="1" x14ac:dyDescent="0.25">
      <c r="A12" s="21">
        <v>7</v>
      </c>
      <c r="B12" s="22">
        <v>5.171270718232044E-2</v>
      </c>
      <c r="C12" s="22">
        <v>1.5872928176795576E-2</v>
      </c>
      <c r="D12" s="22">
        <v>6.7500000000000004E-2</v>
      </c>
      <c r="F12" s="21" t="s">
        <v>481</v>
      </c>
      <c r="G12" s="23">
        <v>13507</v>
      </c>
      <c r="H12" s="26">
        <v>0.75</v>
      </c>
      <c r="W12" s="21">
        <v>20</v>
      </c>
      <c r="X12" s="21">
        <v>2427</v>
      </c>
      <c r="Y12" s="24">
        <v>45328</v>
      </c>
      <c r="Z12" s="21" t="s">
        <v>509</v>
      </c>
      <c r="AA12" s="21" t="s">
        <v>493</v>
      </c>
      <c r="AB12" s="21">
        <v>13.4</v>
      </c>
      <c r="AC12" s="21" t="s">
        <v>499</v>
      </c>
      <c r="AD12" s="21">
        <v>61</v>
      </c>
    </row>
    <row r="13" spans="1:30" ht="18" customHeight="1" thickBot="1" x14ac:dyDescent="0.25">
      <c r="A13" s="21">
        <v>8</v>
      </c>
      <c r="B13" s="22">
        <v>4.0839779005524865E-2</v>
      </c>
      <c r="C13" s="22">
        <v>1.8925414364640885E-2</v>
      </c>
      <c r="D13" s="22">
        <v>5.9700000000000003E-2</v>
      </c>
      <c r="F13" s="21" t="s">
        <v>482</v>
      </c>
      <c r="G13" s="23">
        <v>15525</v>
      </c>
      <c r="H13" s="26">
        <v>0.86</v>
      </c>
      <c r="W13" s="21">
        <v>25</v>
      </c>
      <c r="X13" s="21">
        <v>2414</v>
      </c>
      <c r="Y13" s="24">
        <v>45308</v>
      </c>
      <c r="Z13" s="21" t="s">
        <v>508</v>
      </c>
      <c r="AA13" s="21" t="s">
        <v>494</v>
      </c>
      <c r="AB13" s="21">
        <v>13.3</v>
      </c>
      <c r="AC13" s="21" t="s">
        <v>499</v>
      </c>
      <c r="AD13" s="21">
        <v>63</v>
      </c>
    </row>
    <row r="14" spans="1:30" ht="18" customHeight="1" thickBot="1" x14ac:dyDescent="0.25">
      <c r="A14" s="21">
        <v>9</v>
      </c>
      <c r="B14" s="22">
        <v>3.3573480662983421E-2</v>
      </c>
      <c r="C14" s="22">
        <v>2.1508287292817681E-2</v>
      </c>
      <c r="D14" s="22">
        <v>5.5100000000000003E-2</v>
      </c>
      <c r="F14" s="21" t="s">
        <v>483</v>
      </c>
      <c r="G14" s="23">
        <v>16708</v>
      </c>
      <c r="H14" s="26">
        <v>0.93</v>
      </c>
      <c r="W14" s="21">
        <v>30</v>
      </c>
      <c r="X14" s="21">
        <v>2404</v>
      </c>
      <c r="Y14" s="24">
        <v>45309</v>
      </c>
      <c r="Z14" s="21" t="s">
        <v>509</v>
      </c>
      <c r="AA14" s="21" t="s">
        <v>495</v>
      </c>
      <c r="AB14" s="21">
        <v>13.3</v>
      </c>
      <c r="AC14" s="21" t="s">
        <v>499</v>
      </c>
      <c r="AD14" s="21">
        <v>62</v>
      </c>
    </row>
    <row r="15" spans="1:30" ht="18" customHeight="1" thickBot="1" x14ac:dyDescent="0.25">
      <c r="A15" s="21">
        <v>10</v>
      </c>
      <c r="B15" s="22">
        <v>3.1717127071823205E-2</v>
      </c>
      <c r="C15" s="22">
        <v>2.423204419889503E-2</v>
      </c>
      <c r="D15" s="22">
        <v>5.6000000000000001E-2</v>
      </c>
      <c r="F15" s="21" t="s">
        <v>484</v>
      </c>
      <c r="G15" s="23">
        <v>17699</v>
      </c>
      <c r="H15" s="26">
        <v>0.99</v>
      </c>
      <c r="W15" s="21">
        <v>35</v>
      </c>
      <c r="X15" s="21">
        <v>2392</v>
      </c>
      <c r="Y15" s="24">
        <v>45330</v>
      </c>
      <c r="Z15" s="21" t="s">
        <v>519</v>
      </c>
      <c r="AA15" s="21" t="s">
        <v>495</v>
      </c>
      <c r="AB15" s="21">
        <v>13.2</v>
      </c>
      <c r="AC15" s="21" t="s">
        <v>498</v>
      </c>
      <c r="AD15" s="21">
        <v>79</v>
      </c>
    </row>
    <row r="16" spans="1:30" ht="18" customHeight="1" thickBot="1" x14ac:dyDescent="0.25">
      <c r="A16" s="21">
        <v>11</v>
      </c>
      <c r="B16" s="22">
        <v>3.2035359116022101E-2</v>
      </c>
      <c r="C16" s="22">
        <v>2.6955801104972376E-2</v>
      </c>
      <c r="D16" s="22">
        <v>5.8999999999999997E-2</v>
      </c>
      <c r="F16" s="21" t="s">
        <v>485</v>
      </c>
      <c r="G16" s="23">
        <v>17841</v>
      </c>
      <c r="H16" s="26">
        <v>0.99</v>
      </c>
      <c r="W16" s="21">
        <v>40</v>
      </c>
      <c r="X16" s="21">
        <v>2384</v>
      </c>
      <c r="Y16" s="24">
        <v>45342</v>
      </c>
      <c r="Z16" s="21" t="s">
        <v>519</v>
      </c>
      <c r="AA16" s="21" t="s">
        <v>493</v>
      </c>
      <c r="AB16" s="21">
        <v>13.2</v>
      </c>
      <c r="AC16" s="21" t="s">
        <v>498</v>
      </c>
      <c r="AD16" s="21">
        <v>78</v>
      </c>
    </row>
    <row r="17" spans="1:30" ht="18" customHeight="1" thickBot="1" x14ac:dyDescent="0.25">
      <c r="A17" s="21">
        <v>12</v>
      </c>
      <c r="B17" s="22">
        <v>3.2618784530386739E-2</v>
      </c>
      <c r="C17" s="22">
        <v>3.0853591160220992E-2</v>
      </c>
      <c r="D17" s="22">
        <v>6.3500000000000001E-2</v>
      </c>
      <c r="W17" s="21">
        <v>45</v>
      </c>
      <c r="X17" s="21">
        <v>2374</v>
      </c>
      <c r="Y17" s="24">
        <v>45377</v>
      </c>
      <c r="Z17" s="21" t="s">
        <v>509</v>
      </c>
      <c r="AA17" s="21" t="s">
        <v>493</v>
      </c>
      <c r="AB17" s="21">
        <v>13.1</v>
      </c>
      <c r="AC17" s="21" t="s">
        <v>499</v>
      </c>
      <c r="AD17" s="21">
        <v>61</v>
      </c>
    </row>
    <row r="18" spans="1:30" ht="18" customHeight="1" thickBot="1" x14ac:dyDescent="0.25">
      <c r="A18" s="21">
        <v>13</v>
      </c>
      <c r="B18" s="22">
        <v>3.1664088397790058E-2</v>
      </c>
      <c r="C18" s="22">
        <v>3.2779005524861876E-2</v>
      </c>
      <c r="D18" s="22">
        <v>6.4500000000000002E-2</v>
      </c>
      <c r="W18" s="21">
        <v>50</v>
      </c>
      <c r="X18" s="21">
        <v>2362</v>
      </c>
      <c r="Y18" s="24">
        <v>45349</v>
      </c>
      <c r="Z18" s="21" t="s">
        <v>508</v>
      </c>
      <c r="AA18" s="21" t="s">
        <v>493</v>
      </c>
      <c r="AB18" s="21">
        <v>13</v>
      </c>
      <c r="AC18" s="21" t="s">
        <v>499</v>
      </c>
      <c r="AD18" s="21">
        <v>65</v>
      </c>
    </row>
    <row r="19" spans="1:30" ht="18" customHeight="1" thickBot="1" x14ac:dyDescent="0.25">
      <c r="A19" s="21">
        <v>14</v>
      </c>
      <c r="B19" s="22">
        <v>3.3255248618784532E-2</v>
      </c>
      <c r="C19" s="22">
        <v>3.498618784530387E-2</v>
      </c>
      <c r="D19" s="22">
        <v>6.83E-2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2322</v>
      </c>
      <c r="Y19" s="24">
        <v>45321</v>
      </c>
      <c r="Z19" s="21" t="s">
        <v>519</v>
      </c>
      <c r="AA19" s="21" t="s">
        <v>493</v>
      </c>
      <c r="AB19" s="21">
        <v>12.8</v>
      </c>
      <c r="AC19" s="21" t="s">
        <v>498</v>
      </c>
      <c r="AD19" s="21">
        <v>79</v>
      </c>
    </row>
    <row r="20" spans="1:30" ht="17.25" customHeight="1" thickBot="1" x14ac:dyDescent="0.25">
      <c r="A20" s="21">
        <v>15</v>
      </c>
      <c r="B20" s="22">
        <v>3.4369060773480661E-2</v>
      </c>
      <c r="C20" s="22">
        <v>3.9494475138121543E-2</v>
      </c>
      <c r="D20" s="22">
        <v>7.3899999999999993E-2</v>
      </c>
      <c r="F20" s="21" t="s">
        <v>488</v>
      </c>
      <c r="G20" s="23">
        <v>12196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2293</v>
      </c>
      <c r="Y20" s="24">
        <v>45334</v>
      </c>
      <c r="Z20" s="21" t="s">
        <v>509</v>
      </c>
      <c r="AA20" s="21" t="s">
        <v>492</v>
      </c>
      <c r="AB20" s="21">
        <v>12.7</v>
      </c>
      <c r="AC20" s="21" t="s">
        <v>499</v>
      </c>
      <c r="AD20" s="21">
        <v>63</v>
      </c>
    </row>
    <row r="21" spans="1:30" ht="17.25" customHeight="1" thickBot="1" x14ac:dyDescent="0.25">
      <c r="A21" s="21">
        <v>16</v>
      </c>
      <c r="B21" s="22">
        <v>3.5270718232044203E-2</v>
      </c>
      <c r="C21" s="22">
        <v>4.4378453038674034E-2</v>
      </c>
      <c r="D21" s="22">
        <v>7.9699999999999993E-2</v>
      </c>
      <c r="F21" s="21" t="s">
        <v>492</v>
      </c>
      <c r="G21" s="23">
        <v>18671</v>
      </c>
      <c r="H21" s="21">
        <v>1.04</v>
      </c>
      <c r="J21" s="12">
        <v>5</v>
      </c>
      <c r="K21" s="12">
        <f>X6</f>
        <v>2478</v>
      </c>
      <c r="L21" s="18"/>
      <c r="M21" s="12"/>
      <c r="N21" s="20">
        <f>K21/$F$2</f>
        <v>0.13690607734806629</v>
      </c>
      <c r="W21" s="21">
        <v>125</v>
      </c>
      <c r="X21" s="21">
        <v>2252</v>
      </c>
      <c r="Y21" s="24">
        <v>45379</v>
      </c>
      <c r="Z21" s="21" t="s">
        <v>509</v>
      </c>
      <c r="AA21" s="21" t="s">
        <v>495</v>
      </c>
      <c r="AB21" s="21">
        <v>12.4</v>
      </c>
      <c r="AC21" s="21" t="s">
        <v>499</v>
      </c>
      <c r="AD21" s="21">
        <v>58</v>
      </c>
    </row>
    <row r="22" spans="1:30" ht="17.25" customHeight="1" thickBot="1" x14ac:dyDescent="0.25">
      <c r="A22" s="21">
        <v>17</v>
      </c>
      <c r="B22" s="22">
        <v>3.2459668508287291E-2</v>
      </c>
      <c r="C22" s="22">
        <v>4.4660220994475142E-2</v>
      </c>
      <c r="D22" s="22">
        <v>7.7200000000000005E-2</v>
      </c>
      <c r="F22" s="21" t="s">
        <v>493</v>
      </c>
      <c r="G22" s="23">
        <v>20005</v>
      </c>
      <c r="H22" s="21">
        <v>1.1100000000000001</v>
      </c>
      <c r="J22" s="12">
        <v>10</v>
      </c>
      <c r="K22" s="12">
        <f>X11</f>
        <v>2458</v>
      </c>
      <c r="L22" s="18"/>
      <c r="M22" s="12"/>
      <c r="N22" s="20">
        <f t="shared" ref="N22:N28" si="0">K22/$F$2</f>
        <v>0.13580110497237569</v>
      </c>
      <c r="W22" s="21">
        <v>150</v>
      </c>
      <c r="X22" s="21">
        <v>2191</v>
      </c>
      <c r="Y22" s="24">
        <v>45370</v>
      </c>
      <c r="Z22" s="21" t="s">
        <v>508</v>
      </c>
      <c r="AA22" s="21" t="s">
        <v>493</v>
      </c>
      <c r="AB22" s="21">
        <v>12.1</v>
      </c>
      <c r="AC22" s="21" t="s">
        <v>499</v>
      </c>
      <c r="AD22" s="21">
        <v>67</v>
      </c>
    </row>
    <row r="23" spans="1:30" ht="17.25" customHeight="1" thickBot="1" x14ac:dyDescent="0.25">
      <c r="A23" s="21">
        <v>18</v>
      </c>
      <c r="B23" s="22">
        <v>2.5829834254143647E-2</v>
      </c>
      <c r="C23" s="22">
        <v>3.2825966850828725E-2</v>
      </c>
      <c r="D23" s="22">
        <v>5.8700000000000002E-2</v>
      </c>
      <c r="F23" s="21" t="s">
        <v>494</v>
      </c>
      <c r="G23" s="23">
        <v>19341</v>
      </c>
      <c r="H23" s="21">
        <v>1.08</v>
      </c>
      <c r="J23" s="12">
        <v>20</v>
      </c>
      <c r="K23" s="12">
        <f>X12</f>
        <v>2427</v>
      </c>
      <c r="L23" s="18"/>
      <c r="M23" s="12"/>
      <c r="N23" s="20">
        <f t="shared" si="0"/>
        <v>0.13408839779005524</v>
      </c>
      <c r="W23" s="21">
        <v>175</v>
      </c>
      <c r="X23" s="21">
        <v>2134</v>
      </c>
      <c r="Y23" s="24">
        <v>45344</v>
      </c>
      <c r="Z23" s="21" t="s">
        <v>510</v>
      </c>
      <c r="AA23" s="21" t="s">
        <v>495</v>
      </c>
      <c r="AB23" s="21">
        <v>11.8</v>
      </c>
      <c r="AC23" s="21" t="s">
        <v>499</v>
      </c>
      <c r="AD23" s="21">
        <v>57</v>
      </c>
    </row>
    <row r="24" spans="1:30" ht="17.25" customHeight="1" thickBot="1" x14ac:dyDescent="0.25">
      <c r="A24" s="21">
        <v>19</v>
      </c>
      <c r="B24" s="22">
        <v>1.8987845303867403E-2</v>
      </c>
      <c r="C24" s="22">
        <v>2.4513812154696134E-2</v>
      </c>
      <c r="D24" s="22">
        <v>4.3499999999999997E-2</v>
      </c>
      <c r="F24" s="21" t="s">
        <v>495</v>
      </c>
      <c r="G24" s="23">
        <v>19492</v>
      </c>
      <c r="H24" s="21">
        <v>1.0900000000000001</v>
      </c>
      <c r="J24" s="12">
        <v>30</v>
      </c>
      <c r="K24" s="12">
        <f>X14</f>
        <v>2404</v>
      </c>
      <c r="L24" s="18"/>
      <c r="M24" s="12"/>
      <c r="N24" s="20">
        <f t="shared" si="0"/>
        <v>0.13281767955801105</v>
      </c>
      <c r="W24" s="21">
        <v>200</v>
      </c>
      <c r="X24" s="21">
        <v>2072</v>
      </c>
      <c r="Y24" s="24">
        <v>45338</v>
      </c>
      <c r="Z24" s="21" t="s">
        <v>510</v>
      </c>
      <c r="AA24" s="21" t="s">
        <v>496</v>
      </c>
      <c r="AB24" s="21">
        <v>11.4</v>
      </c>
      <c r="AC24" s="21" t="s">
        <v>499</v>
      </c>
      <c r="AD24" s="21">
        <v>57</v>
      </c>
    </row>
    <row r="25" spans="1:30" ht="17.25" customHeight="1" thickBot="1" x14ac:dyDescent="0.25">
      <c r="A25" s="21">
        <v>20</v>
      </c>
      <c r="B25" s="22">
        <v>1.4532596685082874E-2</v>
      </c>
      <c r="C25" s="22">
        <v>1.8737569060773479E-2</v>
      </c>
      <c r="D25" s="22">
        <v>3.3300000000000003E-2</v>
      </c>
      <c r="F25" s="21" t="s">
        <v>496</v>
      </c>
      <c r="G25" s="23">
        <v>20795</v>
      </c>
      <c r="H25" s="21">
        <v>1.1599999999999999</v>
      </c>
      <c r="J25" s="12">
        <v>50</v>
      </c>
      <c r="K25" s="12">
        <f>X18</f>
        <v>2362</v>
      </c>
      <c r="L25" s="18"/>
      <c r="M25" s="12"/>
      <c r="N25" s="20">
        <f t="shared" si="0"/>
        <v>0.13049723756906079</v>
      </c>
    </row>
    <row r="26" spans="1:30" ht="17.25" customHeight="1" thickBot="1" x14ac:dyDescent="0.25">
      <c r="A26" s="21">
        <v>21</v>
      </c>
      <c r="B26" s="22">
        <v>1.0660773480662983E-2</v>
      </c>
      <c r="C26" s="22">
        <v>1.4511049723756905E-2</v>
      </c>
      <c r="D26" s="22">
        <v>2.52E-2</v>
      </c>
      <c r="F26" s="21" t="s">
        <v>497</v>
      </c>
      <c r="G26" s="23">
        <v>15311</v>
      </c>
      <c r="H26" s="21">
        <v>0.85</v>
      </c>
      <c r="J26" s="12">
        <v>100</v>
      </c>
      <c r="K26" s="12">
        <f>X20</f>
        <v>2293</v>
      </c>
      <c r="L26" s="18"/>
      <c r="M26" s="12"/>
      <c r="N26" s="20">
        <f t="shared" si="0"/>
        <v>0.12668508287292818</v>
      </c>
    </row>
    <row r="27" spans="1:30" ht="17.25" customHeight="1" thickBot="1" x14ac:dyDescent="0.25">
      <c r="A27" s="21">
        <v>22</v>
      </c>
      <c r="B27" s="22">
        <v>7.2662983425414371E-3</v>
      </c>
      <c r="C27" s="22">
        <v>1.0519337016574586E-2</v>
      </c>
      <c r="D27" s="22">
        <v>1.78E-2</v>
      </c>
      <c r="J27" s="12">
        <v>150</v>
      </c>
      <c r="K27" s="12">
        <f>X22</f>
        <v>2191</v>
      </c>
      <c r="L27" s="18"/>
      <c r="M27" s="12"/>
      <c r="N27" s="20">
        <f t="shared" si="0"/>
        <v>0.12104972375690608</v>
      </c>
    </row>
    <row r="28" spans="1:30" ht="17.25" customHeight="1" thickBot="1" x14ac:dyDescent="0.25">
      <c r="A28" s="21">
        <v>23</v>
      </c>
      <c r="B28" s="22">
        <v>4.7734806629834252E-3</v>
      </c>
      <c r="C28" s="22">
        <v>6.7624309392265184E-3</v>
      </c>
      <c r="D28" s="22">
        <v>1.15E-2</v>
      </c>
      <c r="J28" s="12">
        <v>200</v>
      </c>
      <c r="K28" s="12">
        <f>X24</f>
        <v>2072</v>
      </c>
      <c r="L28" s="18"/>
      <c r="M28" s="12"/>
      <c r="N28" s="20">
        <f t="shared" si="0"/>
        <v>0.11447513812154696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9" hidden="1" customWidth="1"/>
  </cols>
  <sheetData>
    <row r="1" spans="1:30" ht="24" thickBot="1" x14ac:dyDescent="0.4">
      <c r="A1" s="186" t="s">
        <v>782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20300</v>
      </c>
      <c r="H2" s="7" t="s">
        <v>462</v>
      </c>
      <c r="W2" s="21">
        <v>1</v>
      </c>
      <c r="X2" s="21">
        <v>2365</v>
      </c>
      <c r="Y2" s="24">
        <v>45531</v>
      </c>
      <c r="Z2" s="21" t="s">
        <v>509</v>
      </c>
      <c r="AA2" s="21" t="s">
        <v>493</v>
      </c>
      <c r="AB2" s="21">
        <v>11.7</v>
      </c>
      <c r="AC2" s="21" t="s">
        <v>464</v>
      </c>
      <c r="AD2" s="21">
        <v>70</v>
      </c>
    </row>
    <row r="3" spans="1:30" ht="17.25" customHeight="1" thickBot="1" x14ac:dyDescent="0.25">
      <c r="W3" s="21">
        <v>2</v>
      </c>
      <c r="X3" s="21">
        <v>2272</v>
      </c>
      <c r="Y3" s="24">
        <v>45567</v>
      </c>
      <c r="Z3" s="21" t="s">
        <v>508</v>
      </c>
      <c r="AA3" s="21" t="s">
        <v>494</v>
      </c>
      <c r="AB3" s="21">
        <v>11.2</v>
      </c>
      <c r="AC3" s="21" t="s">
        <v>464</v>
      </c>
      <c r="AD3" s="21">
        <v>61</v>
      </c>
    </row>
    <row r="4" spans="1:30" ht="17.25" customHeight="1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2240</v>
      </c>
      <c r="Y4" s="24">
        <v>45343</v>
      </c>
      <c r="Z4" s="21" t="s">
        <v>508</v>
      </c>
      <c r="AA4" s="21" t="s">
        <v>494</v>
      </c>
      <c r="AB4" s="21">
        <v>11</v>
      </c>
      <c r="AC4" s="21" t="s">
        <v>464</v>
      </c>
      <c r="AD4" s="21">
        <v>69</v>
      </c>
    </row>
    <row r="5" spans="1:30" ht="17.25" customHeight="1" thickBot="1" x14ac:dyDescent="0.25">
      <c r="A5" s="21">
        <v>0</v>
      </c>
      <c r="B5" s="22">
        <v>2.4591133004926106E-3</v>
      </c>
      <c r="C5" s="22">
        <v>1.8044334975369459E-3</v>
      </c>
      <c r="D5" s="22">
        <v>4.3E-3</v>
      </c>
      <c r="F5" s="21" t="s">
        <v>471</v>
      </c>
      <c r="G5" s="23">
        <v>21436</v>
      </c>
      <c r="H5" s="21">
        <v>1.05</v>
      </c>
      <c r="J5" s="213" t="s">
        <v>472</v>
      </c>
      <c r="K5" s="214"/>
      <c r="L5" s="214"/>
      <c r="M5" s="214"/>
      <c r="N5" s="215"/>
      <c r="W5" s="21">
        <v>4</v>
      </c>
      <c r="X5" s="21">
        <v>2239</v>
      </c>
      <c r="Y5" s="24">
        <v>45533</v>
      </c>
      <c r="Z5" s="21" t="s">
        <v>508</v>
      </c>
      <c r="AA5" s="21" t="s">
        <v>495</v>
      </c>
      <c r="AB5" s="21">
        <v>11</v>
      </c>
      <c r="AC5" s="21" t="s">
        <v>464</v>
      </c>
      <c r="AD5" s="21">
        <v>60</v>
      </c>
    </row>
    <row r="6" spans="1:30" ht="17.25" customHeight="1" thickBot="1" x14ac:dyDescent="0.25">
      <c r="A6" s="21">
        <v>1</v>
      </c>
      <c r="B6" s="22">
        <v>1.4857142857142855E-3</v>
      </c>
      <c r="C6" s="22">
        <v>1.0729064039408868E-3</v>
      </c>
      <c r="D6" s="22">
        <v>2.5999999999999999E-3</v>
      </c>
      <c r="F6" s="21" t="s">
        <v>473</v>
      </c>
      <c r="G6" s="23">
        <v>22585</v>
      </c>
      <c r="H6" s="21">
        <v>1.1100000000000001</v>
      </c>
      <c r="J6" s="13" t="s">
        <v>474</v>
      </c>
      <c r="K6" s="14">
        <v>0.78188812047305312</v>
      </c>
      <c r="N6" s="14" t="s">
        <v>465</v>
      </c>
      <c r="W6" s="21">
        <v>5</v>
      </c>
      <c r="X6" s="21">
        <v>2225</v>
      </c>
      <c r="Y6" s="24">
        <v>45322</v>
      </c>
      <c r="Z6" s="21" t="s">
        <v>519</v>
      </c>
      <c r="AA6" s="21" t="s">
        <v>494</v>
      </c>
      <c r="AB6" s="21">
        <v>11</v>
      </c>
      <c r="AC6" s="21" t="s">
        <v>465</v>
      </c>
      <c r="AD6" s="21">
        <v>58</v>
      </c>
    </row>
    <row r="7" spans="1:30" ht="17.25" customHeight="1" thickBot="1" x14ac:dyDescent="0.25">
      <c r="A7" s="21">
        <v>2</v>
      </c>
      <c r="B7" s="22">
        <v>1.1783251231527092E-3</v>
      </c>
      <c r="C7" s="22">
        <v>8.7783251231527098E-4</v>
      </c>
      <c r="D7" s="22">
        <v>2.0999999999999999E-3</v>
      </c>
      <c r="F7" s="21" t="s">
        <v>475</v>
      </c>
      <c r="G7" s="23">
        <v>21840</v>
      </c>
      <c r="H7" s="21">
        <v>1.07</v>
      </c>
      <c r="J7" s="15" t="s">
        <v>476</v>
      </c>
      <c r="K7" s="14">
        <v>0.60475611872938728</v>
      </c>
      <c r="N7" s="14" t="s">
        <v>464</v>
      </c>
      <c r="W7" s="21">
        <v>6</v>
      </c>
      <c r="X7" s="21">
        <v>2198</v>
      </c>
      <c r="Y7" s="24">
        <v>45532</v>
      </c>
      <c r="Z7" s="21" t="s">
        <v>509</v>
      </c>
      <c r="AA7" s="21" t="s">
        <v>494</v>
      </c>
      <c r="AB7" s="21">
        <v>10.8</v>
      </c>
      <c r="AC7" s="21" t="s">
        <v>464</v>
      </c>
      <c r="AD7" s="21">
        <v>59</v>
      </c>
    </row>
    <row r="8" spans="1:30" ht="17.25" customHeight="1" thickBot="1" x14ac:dyDescent="0.3">
      <c r="A8" s="21">
        <v>3</v>
      </c>
      <c r="B8" s="22">
        <v>8.7093596059113299E-4</v>
      </c>
      <c r="C8" s="22">
        <v>1.2192118226600985E-3</v>
      </c>
      <c r="D8" s="22">
        <v>2.0999999999999999E-3</v>
      </c>
      <c r="F8" s="21" t="s">
        <v>477</v>
      </c>
      <c r="G8" s="23">
        <v>21025</v>
      </c>
      <c r="H8" s="21">
        <v>1.03</v>
      </c>
      <c r="K8" s="16">
        <v>0.78188812047305312</v>
      </c>
      <c r="W8" s="21">
        <v>7</v>
      </c>
      <c r="X8" s="21">
        <v>2186</v>
      </c>
      <c r="Y8" s="24">
        <v>45359</v>
      </c>
      <c r="Z8" s="21" t="s">
        <v>513</v>
      </c>
      <c r="AA8" s="21" t="s">
        <v>496</v>
      </c>
      <c r="AB8" s="21">
        <v>10.8</v>
      </c>
      <c r="AC8" s="21" t="s">
        <v>464</v>
      </c>
      <c r="AD8" s="21">
        <v>56</v>
      </c>
    </row>
    <row r="9" spans="1:30" ht="17.25" customHeight="1" thickBot="1" x14ac:dyDescent="0.3">
      <c r="A9" s="21">
        <v>4</v>
      </c>
      <c r="B9" s="22">
        <v>1.8443349753694579E-3</v>
      </c>
      <c r="C9" s="22">
        <v>3.6576354679802954E-3</v>
      </c>
      <c r="D9" s="22">
        <v>5.4999999999999997E-3</v>
      </c>
      <c r="F9" s="21" t="s">
        <v>478</v>
      </c>
      <c r="G9" s="23">
        <v>19715</v>
      </c>
      <c r="H9" s="21">
        <v>0.97</v>
      </c>
      <c r="K9" s="16">
        <v>0.66440814355838096</v>
      </c>
      <c r="W9" s="21">
        <v>8</v>
      </c>
      <c r="X9" s="21">
        <v>2179</v>
      </c>
      <c r="Y9" s="24">
        <v>45532</v>
      </c>
      <c r="Z9" s="21" t="s">
        <v>508</v>
      </c>
      <c r="AA9" s="21" t="s">
        <v>494</v>
      </c>
      <c r="AB9" s="21">
        <v>10.7</v>
      </c>
      <c r="AC9" s="21" t="s">
        <v>464</v>
      </c>
      <c r="AD9" s="21">
        <v>60</v>
      </c>
    </row>
    <row r="10" spans="1:30" ht="17.25" customHeight="1" thickBot="1" x14ac:dyDescent="0.3">
      <c r="A10" s="21">
        <v>5</v>
      </c>
      <c r="B10" s="22">
        <v>4.0985221674876846E-3</v>
      </c>
      <c r="C10" s="22">
        <v>1.2777339901477832E-2</v>
      </c>
      <c r="D10" s="22">
        <v>1.6799999999999999E-2</v>
      </c>
      <c r="F10" s="21" t="s">
        <v>479</v>
      </c>
      <c r="G10" s="23">
        <v>18548</v>
      </c>
      <c r="H10" s="21">
        <v>0.91</v>
      </c>
      <c r="K10" s="16">
        <v>0.57440977197790732</v>
      </c>
      <c r="W10" s="21">
        <v>9</v>
      </c>
      <c r="X10" s="21">
        <v>2178</v>
      </c>
      <c r="Y10" s="24">
        <v>45533</v>
      </c>
      <c r="Z10" s="21" t="s">
        <v>509</v>
      </c>
      <c r="AA10" s="21" t="s">
        <v>495</v>
      </c>
      <c r="AB10" s="21">
        <v>10.7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1.0502463054187193E-2</v>
      </c>
      <c r="C11" s="22">
        <v>3.7649261083743848E-2</v>
      </c>
      <c r="D11" s="22">
        <v>4.8000000000000001E-2</v>
      </c>
      <c r="F11" s="21" t="s">
        <v>480</v>
      </c>
      <c r="G11" s="23">
        <v>17998</v>
      </c>
      <c r="H11" s="21">
        <v>0.88</v>
      </c>
      <c r="K11" s="16">
        <v>0.60475611872938728</v>
      </c>
      <c r="W11" s="21">
        <v>10</v>
      </c>
      <c r="X11" s="21">
        <v>2149</v>
      </c>
      <c r="Y11" s="24">
        <v>45565</v>
      </c>
      <c r="Z11" s="21" t="s">
        <v>508</v>
      </c>
      <c r="AA11" s="21" t="s">
        <v>492</v>
      </c>
      <c r="AB11" s="21">
        <v>10.6</v>
      </c>
      <c r="AC11" s="21" t="s">
        <v>464</v>
      </c>
      <c r="AD11" s="21">
        <v>61</v>
      </c>
    </row>
    <row r="12" spans="1:30" ht="17.25" customHeight="1" thickBot="1" x14ac:dyDescent="0.25">
      <c r="A12" s="21">
        <v>7</v>
      </c>
      <c r="B12" s="22">
        <v>2.0543842364532019E-2</v>
      </c>
      <c r="C12" s="22">
        <v>4.0672906403940882E-2</v>
      </c>
      <c r="D12" s="22">
        <v>6.1100000000000002E-2</v>
      </c>
      <c r="F12" s="21" t="s">
        <v>481</v>
      </c>
      <c r="G12" s="23">
        <v>20010</v>
      </c>
      <c r="H12" s="21">
        <v>0.98</v>
      </c>
      <c r="K12" s="165"/>
      <c r="W12" s="21">
        <v>20</v>
      </c>
      <c r="X12" s="21">
        <v>2070</v>
      </c>
      <c r="Y12" s="24">
        <v>45565</v>
      </c>
      <c r="Z12" s="21" t="s">
        <v>509</v>
      </c>
      <c r="AA12" s="21" t="s">
        <v>492</v>
      </c>
      <c r="AB12" s="21">
        <v>10.199999999999999</v>
      </c>
      <c r="AC12" s="21" t="s">
        <v>464</v>
      </c>
      <c r="AD12" s="21">
        <v>58</v>
      </c>
    </row>
    <row r="13" spans="1:30" ht="17.25" customHeight="1" thickBot="1" x14ac:dyDescent="0.25">
      <c r="A13" s="21">
        <v>8</v>
      </c>
      <c r="B13" s="22">
        <v>2.2849261083743844E-2</v>
      </c>
      <c r="C13" s="22">
        <v>3.5698522167487687E-2</v>
      </c>
      <c r="D13" s="22">
        <v>5.8500000000000003E-2</v>
      </c>
      <c r="F13" s="21" t="s">
        <v>482</v>
      </c>
      <c r="G13" s="23">
        <v>20698</v>
      </c>
      <c r="H13" s="21">
        <v>1.02</v>
      </c>
      <c r="K13" s="165"/>
      <c r="W13" s="21">
        <v>25</v>
      </c>
      <c r="X13" s="21">
        <v>2055</v>
      </c>
      <c r="Y13" s="24">
        <v>45427</v>
      </c>
      <c r="Z13" s="21" t="s">
        <v>511</v>
      </c>
      <c r="AA13" s="21" t="s">
        <v>494</v>
      </c>
      <c r="AB13" s="21">
        <v>10.1</v>
      </c>
      <c r="AC13" s="21" t="s">
        <v>464</v>
      </c>
      <c r="AD13" s="21">
        <v>56</v>
      </c>
    </row>
    <row r="14" spans="1:30" ht="17.25" customHeight="1" thickBot="1" x14ac:dyDescent="0.25">
      <c r="A14" s="21">
        <v>9</v>
      </c>
      <c r="B14" s="22">
        <v>2.6794088669950738E-2</v>
      </c>
      <c r="C14" s="22">
        <v>2.9407389162561578E-2</v>
      </c>
      <c r="D14" s="22">
        <v>5.6099999999999997E-2</v>
      </c>
      <c r="F14" s="21" t="s">
        <v>483</v>
      </c>
      <c r="G14" s="23">
        <v>20291</v>
      </c>
      <c r="H14" s="21">
        <v>1</v>
      </c>
      <c r="W14" s="21">
        <v>30</v>
      </c>
      <c r="X14" s="21">
        <v>2044</v>
      </c>
      <c r="Y14" s="24">
        <v>45345</v>
      </c>
      <c r="Z14" s="21" t="s">
        <v>509</v>
      </c>
      <c r="AA14" s="21" t="s">
        <v>496</v>
      </c>
      <c r="AB14" s="21">
        <v>10.1</v>
      </c>
      <c r="AC14" s="21" t="s">
        <v>464</v>
      </c>
      <c r="AD14" s="21">
        <v>63</v>
      </c>
    </row>
    <row r="15" spans="1:30" ht="17.25" customHeight="1" thickBot="1" x14ac:dyDescent="0.25">
      <c r="A15" s="21">
        <v>10</v>
      </c>
      <c r="B15" s="22">
        <v>3.1814778325123153E-2</v>
      </c>
      <c r="C15" s="22">
        <v>2.9066009852216745E-2</v>
      </c>
      <c r="D15" s="22">
        <v>6.0900000000000003E-2</v>
      </c>
      <c r="F15" s="21" t="s">
        <v>484</v>
      </c>
      <c r="G15" s="23">
        <v>19919</v>
      </c>
      <c r="H15" s="21">
        <v>0.98</v>
      </c>
      <c r="W15" s="21">
        <v>35</v>
      </c>
      <c r="X15" s="21">
        <v>2037</v>
      </c>
      <c r="Y15" s="24">
        <v>45560</v>
      </c>
      <c r="Z15" s="21" t="s">
        <v>509</v>
      </c>
      <c r="AA15" s="21" t="s">
        <v>494</v>
      </c>
      <c r="AB15" s="21">
        <v>10</v>
      </c>
      <c r="AC15" s="21" t="s">
        <v>464</v>
      </c>
      <c r="AD15" s="21">
        <v>60</v>
      </c>
    </row>
    <row r="16" spans="1:30" ht="17.25" customHeight="1" thickBot="1" x14ac:dyDescent="0.25">
      <c r="A16" s="21">
        <v>11</v>
      </c>
      <c r="B16" s="22">
        <v>3.6323152709359603E-2</v>
      </c>
      <c r="C16" s="22">
        <v>3.0870443349753692E-2</v>
      </c>
      <c r="D16" s="22">
        <v>6.7299999999999999E-2</v>
      </c>
      <c r="F16" s="21" t="s">
        <v>485</v>
      </c>
      <c r="G16" s="23">
        <v>19907</v>
      </c>
      <c r="H16" s="21">
        <v>0.98</v>
      </c>
      <c r="W16" s="21">
        <v>40</v>
      </c>
      <c r="X16" s="21">
        <v>2025</v>
      </c>
      <c r="Y16" s="24">
        <v>45568</v>
      </c>
      <c r="Z16" s="21" t="s">
        <v>508</v>
      </c>
      <c r="AA16" s="21" t="s">
        <v>495</v>
      </c>
      <c r="AB16" s="21">
        <v>10</v>
      </c>
      <c r="AC16" s="21" t="s">
        <v>464</v>
      </c>
      <c r="AD16" s="21">
        <v>62</v>
      </c>
    </row>
    <row r="17" spans="1:30" ht="17.25" customHeight="1" thickBot="1" x14ac:dyDescent="0.25">
      <c r="A17" s="21">
        <v>12</v>
      </c>
      <c r="B17" s="22">
        <v>3.9038423645320196E-2</v>
      </c>
      <c r="C17" s="22">
        <v>3.3601477832512314E-2</v>
      </c>
      <c r="D17" s="22">
        <v>7.2700000000000001E-2</v>
      </c>
      <c r="W17" s="21">
        <v>45</v>
      </c>
      <c r="X17" s="21">
        <v>2006</v>
      </c>
      <c r="Y17" s="24">
        <v>45357</v>
      </c>
      <c r="Z17" s="21" t="s">
        <v>508</v>
      </c>
      <c r="AA17" s="21" t="s">
        <v>494</v>
      </c>
      <c r="AB17" s="21">
        <v>9.9</v>
      </c>
      <c r="AC17" s="21" t="s">
        <v>464</v>
      </c>
      <c r="AD17" s="21">
        <v>70</v>
      </c>
    </row>
    <row r="18" spans="1:30" ht="17.25" customHeight="1" thickBot="1" x14ac:dyDescent="0.25">
      <c r="A18" s="21">
        <v>13</v>
      </c>
      <c r="B18" s="22">
        <v>3.7091625615763547E-2</v>
      </c>
      <c r="C18" s="22">
        <v>3.2918719211822663E-2</v>
      </c>
      <c r="D18" s="22">
        <v>7.0099999999999996E-2</v>
      </c>
      <c r="W18" s="21">
        <v>50</v>
      </c>
      <c r="X18" s="21">
        <v>1986</v>
      </c>
      <c r="Y18" s="24">
        <v>45527</v>
      </c>
      <c r="Z18" s="21" t="s">
        <v>509</v>
      </c>
      <c r="AA18" s="21" t="s">
        <v>496</v>
      </c>
      <c r="AB18" s="21">
        <v>9.8000000000000007</v>
      </c>
      <c r="AC18" s="21" t="s">
        <v>464</v>
      </c>
      <c r="AD18" s="21">
        <v>63</v>
      </c>
    </row>
    <row r="19" spans="1:30" ht="17.25" customHeight="1" thickBot="1" x14ac:dyDescent="0.25">
      <c r="A19" s="21">
        <v>14</v>
      </c>
      <c r="B19" s="22">
        <v>3.8116256157635468E-2</v>
      </c>
      <c r="C19" s="22">
        <v>3.2479802955665028E-2</v>
      </c>
      <c r="D19" s="22">
        <v>7.0699999999999999E-2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1944</v>
      </c>
      <c r="Y19" s="24">
        <v>45526</v>
      </c>
      <c r="Z19" s="21" t="s">
        <v>508</v>
      </c>
      <c r="AA19" s="21" t="s">
        <v>495</v>
      </c>
      <c r="AB19" s="21">
        <v>9.6</v>
      </c>
      <c r="AC19" s="21" t="s">
        <v>464</v>
      </c>
      <c r="AD19" s="21">
        <v>66</v>
      </c>
    </row>
    <row r="20" spans="1:30" ht="17.25" customHeight="1" thickBot="1" x14ac:dyDescent="0.25">
      <c r="A20" s="21">
        <v>15</v>
      </c>
      <c r="B20" s="22">
        <v>4.0677832512315271E-2</v>
      </c>
      <c r="C20" s="22">
        <v>3.0138916256157638E-2</v>
      </c>
      <c r="D20" s="22">
        <v>7.0900000000000005E-2</v>
      </c>
      <c r="F20" s="21" t="s">
        <v>488</v>
      </c>
      <c r="G20" s="23">
        <v>14063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1902</v>
      </c>
      <c r="Y20" s="24">
        <v>45638</v>
      </c>
      <c r="Z20" s="21" t="s">
        <v>509</v>
      </c>
      <c r="AA20" s="21" t="s">
        <v>495</v>
      </c>
      <c r="AB20" s="21">
        <v>9.4</v>
      </c>
      <c r="AC20" s="21" t="s">
        <v>464</v>
      </c>
      <c r="AD20" s="21">
        <v>62</v>
      </c>
    </row>
    <row r="21" spans="1:30" ht="17.25" customHeight="1" thickBot="1" x14ac:dyDescent="0.25">
      <c r="A21" s="21">
        <v>16</v>
      </c>
      <c r="B21" s="22">
        <v>4.4622660098522164E-2</v>
      </c>
      <c r="C21" s="22">
        <v>2.9163546798029554E-2</v>
      </c>
      <c r="D21" s="22">
        <v>7.3800000000000004E-2</v>
      </c>
      <c r="F21" s="21" t="s">
        <v>492</v>
      </c>
      <c r="G21" s="23">
        <v>21421</v>
      </c>
      <c r="H21" s="21">
        <v>1.05</v>
      </c>
      <c r="J21" s="12">
        <v>5</v>
      </c>
      <c r="K21" s="12">
        <v>2225</v>
      </c>
      <c r="L21" s="18"/>
      <c r="M21" s="12"/>
      <c r="N21" s="20">
        <v>0.10960591133004927</v>
      </c>
      <c r="W21" s="21">
        <v>125</v>
      </c>
      <c r="X21" s="21">
        <v>1875</v>
      </c>
      <c r="Y21" s="24">
        <v>45310</v>
      </c>
      <c r="Z21" s="21" t="s">
        <v>508</v>
      </c>
      <c r="AA21" s="21" t="s">
        <v>496</v>
      </c>
      <c r="AB21" s="21">
        <v>9.1999999999999993</v>
      </c>
      <c r="AC21" s="21" t="s">
        <v>464</v>
      </c>
      <c r="AD21" s="21">
        <v>69</v>
      </c>
    </row>
    <row r="22" spans="1:30" ht="17.25" customHeight="1" thickBot="1" x14ac:dyDescent="0.25">
      <c r="A22" s="21">
        <v>17</v>
      </c>
      <c r="B22" s="22">
        <v>4.728669950738916E-2</v>
      </c>
      <c r="C22" s="22">
        <v>2.7164039408866993E-2</v>
      </c>
      <c r="D22" s="22">
        <v>7.4399999999999994E-2</v>
      </c>
      <c r="F22" s="21" t="s">
        <v>493</v>
      </c>
      <c r="G22" s="23">
        <v>22394</v>
      </c>
      <c r="H22" s="21">
        <v>1.1000000000000001</v>
      </c>
      <c r="J22" s="12">
        <v>10</v>
      </c>
      <c r="K22" s="12">
        <v>2149</v>
      </c>
      <c r="L22" s="18"/>
      <c r="M22" s="12"/>
      <c r="N22" s="20">
        <v>0.10586206896551724</v>
      </c>
      <c r="W22" s="21">
        <v>150</v>
      </c>
      <c r="X22" s="21">
        <v>1856</v>
      </c>
      <c r="Y22" s="24">
        <v>45637</v>
      </c>
      <c r="Z22" s="21" t="s">
        <v>509</v>
      </c>
      <c r="AA22" s="21" t="s">
        <v>494</v>
      </c>
      <c r="AB22" s="21">
        <v>9.1</v>
      </c>
      <c r="AC22" s="21" t="s">
        <v>464</v>
      </c>
      <c r="AD22" s="21">
        <v>65</v>
      </c>
    </row>
    <row r="23" spans="1:30" ht="17.25" customHeight="1" thickBot="1" x14ac:dyDescent="0.25">
      <c r="A23" s="21">
        <v>18</v>
      </c>
      <c r="B23" s="22">
        <v>3.4683743842364528E-2</v>
      </c>
      <c r="C23" s="22">
        <v>2.5018226600985221E-2</v>
      </c>
      <c r="D23" s="22">
        <v>5.9700000000000003E-2</v>
      </c>
      <c r="F23" s="21" t="s">
        <v>494</v>
      </c>
      <c r="G23" s="23">
        <v>22523</v>
      </c>
      <c r="H23" s="21">
        <v>1.1100000000000001</v>
      </c>
      <c r="J23" s="12">
        <v>20</v>
      </c>
      <c r="K23" s="12">
        <v>2070</v>
      </c>
      <c r="L23" s="18"/>
      <c r="M23" s="12"/>
      <c r="N23" s="20">
        <v>0.10197044334975369</v>
      </c>
      <c r="W23" s="21">
        <v>175</v>
      </c>
      <c r="X23" s="21">
        <v>1831</v>
      </c>
      <c r="Y23" s="24">
        <v>45525</v>
      </c>
      <c r="Z23" s="21" t="s">
        <v>509</v>
      </c>
      <c r="AA23" s="21" t="s">
        <v>494</v>
      </c>
      <c r="AB23" s="21">
        <v>9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2.587192118226601E-2</v>
      </c>
      <c r="C24" s="22">
        <v>1.8775862068965515E-2</v>
      </c>
      <c r="D24" s="22">
        <v>4.4699999999999997E-2</v>
      </c>
      <c r="F24" s="21" t="s">
        <v>495</v>
      </c>
      <c r="G24" s="23">
        <v>22053</v>
      </c>
      <c r="H24" s="21">
        <v>1.08</v>
      </c>
      <c r="J24" s="12">
        <v>30</v>
      </c>
      <c r="K24" s="12">
        <v>2044</v>
      </c>
      <c r="L24" s="18"/>
      <c r="M24" s="12"/>
      <c r="N24" s="20">
        <v>0.10068965517241379</v>
      </c>
      <c r="W24" s="21">
        <v>200</v>
      </c>
      <c r="X24" s="21">
        <v>1815</v>
      </c>
      <c r="Y24" s="24">
        <v>45545</v>
      </c>
      <c r="Z24" s="21" t="s">
        <v>508</v>
      </c>
      <c r="AA24" s="21" t="s">
        <v>493</v>
      </c>
      <c r="AB24" s="21">
        <v>8.9</v>
      </c>
      <c r="AC24" s="21" t="s">
        <v>464</v>
      </c>
      <c r="AD24" s="21">
        <v>68</v>
      </c>
    </row>
    <row r="25" spans="1:30" ht="17.25" customHeight="1" thickBot="1" x14ac:dyDescent="0.25">
      <c r="A25" s="21">
        <v>20</v>
      </c>
      <c r="B25" s="22">
        <v>1.7777339901477833E-2</v>
      </c>
      <c r="C25" s="22">
        <v>1.3899014778325124E-2</v>
      </c>
      <c r="D25" s="22">
        <v>3.1699999999999999E-2</v>
      </c>
      <c r="F25" s="21" t="s">
        <v>496</v>
      </c>
      <c r="G25" s="23">
        <v>22526</v>
      </c>
      <c r="H25" s="21">
        <v>1.1100000000000001</v>
      </c>
      <c r="J25" s="12">
        <v>50</v>
      </c>
      <c r="K25" s="12">
        <v>1986</v>
      </c>
      <c r="L25" s="18"/>
      <c r="M25" s="12"/>
      <c r="N25" s="20">
        <v>9.7832512315270931E-2</v>
      </c>
    </row>
    <row r="26" spans="1:30" ht="17.25" customHeight="1" thickBot="1" x14ac:dyDescent="0.25">
      <c r="A26" s="21">
        <v>21</v>
      </c>
      <c r="B26" s="22">
        <v>1.2449261083743843E-2</v>
      </c>
      <c r="C26" s="22">
        <v>1.0095073891625617E-2</v>
      </c>
      <c r="D26" s="22">
        <v>2.2599999999999999E-2</v>
      </c>
      <c r="F26" s="21" t="s">
        <v>497</v>
      </c>
      <c r="G26" s="23">
        <v>17661</v>
      </c>
      <c r="H26" s="21">
        <v>0.87</v>
      </c>
      <c r="J26" s="12">
        <v>100</v>
      </c>
      <c r="K26" s="12">
        <v>1902</v>
      </c>
      <c r="L26" s="18"/>
      <c r="M26" s="12"/>
      <c r="N26" s="20">
        <v>9.3694581280788183E-2</v>
      </c>
    </row>
    <row r="27" spans="1:30" ht="17.25" customHeight="1" thickBot="1" x14ac:dyDescent="0.25">
      <c r="A27" s="21">
        <v>22</v>
      </c>
      <c r="B27" s="22">
        <v>8.4532019704433494E-3</v>
      </c>
      <c r="C27" s="22">
        <v>6.2423645320197054E-3</v>
      </c>
      <c r="D27" s="22">
        <v>1.47E-2</v>
      </c>
      <c r="J27" s="12">
        <v>150</v>
      </c>
      <c r="K27" s="12">
        <v>1856</v>
      </c>
      <c r="L27" s="18"/>
      <c r="M27" s="12"/>
      <c r="N27" s="20">
        <v>9.1428571428571428E-2</v>
      </c>
    </row>
    <row r="28" spans="1:30" ht="17.25" customHeight="1" thickBot="1" x14ac:dyDescent="0.25">
      <c r="A28" s="21">
        <v>23</v>
      </c>
      <c r="B28" s="22">
        <v>5.4305418719211816E-3</v>
      </c>
      <c r="C28" s="22">
        <v>3.3162561576354677E-3</v>
      </c>
      <c r="D28" s="22">
        <v>8.6999999999999994E-3</v>
      </c>
      <c r="J28" s="12">
        <v>200</v>
      </c>
      <c r="K28" s="12">
        <v>1815</v>
      </c>
      <c r="L28" s="18"/>
      <c r="M28" s="12"/>
      <c r="N28" s="20">
        <v>8.9408866995073888E-2</v>
      </c>
    </row>
    <row r="29" spans="1:30" ht="17.25" customHeigh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3" customFormat="1" x14ac:dyDescent="0.2"/>
    <row r="50" customForma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customHeight="1" thickBot="1" x14ac:dyDescent="0.4">
      <c r="A1" s="186" t="s">
        <v>781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3.25" customHeight="1" thickBot="1" x14ac:dyDescent="0.4">
      <c r="D2" s="5" t="s">
        <v>690</v>
      </c>
      <c r="F2" s="6">
        <v>34300</v>
      </c>
      <c r="H2" s="7" t="s">
        <v>462</v>
      </c>
      <c r="W2" s="21">
        <v>1</v>
      </c>
      <c r="X2" s="21">
        <v>3500</v>
      </c>
      <c r="Y2" s="24">
        <v>45350</v>
      </c>
      <c r="Z2" s="21" t="s">
        <v>510</v>
      </c>
      <c r="AA2" s="21" t="s">
        <v>494</v>
      </c>
      <c r="AB2" s="21">
        <v>10.199999999999999</v>
      </c>
      <c r="AC2" s="21" t="s">
        <v>498</v>
      </c>
      <c r="AD2" s="21">
        <v>57</v>
      </c>
    </row>
    <row r="3" spans="1:30" ht="15.75" customHeight="1" thickBot="1" x14ac:dyDescent="0.25">
      <c r="W3" s="21">
        <v>2</v>
      </c>
      <c r="X3" s="21">
        <v>3481</v>
      </c>
      <c r="Y3" s="24">
        <v>45343</v>
      </c>
      <c r="Z3" s="21" t="s">
        <v>512</v>
      </c>
      <c r="AA3" s="21" t="s">
        <v>494</v>
      </c>
      <c r="AB3" s="21">
        <v>10.1</v>
      </c>
      <c r="AC3" s="21" t="s">
        <v>498</v>
      </c>
      <c r="AD3" s="21">
        <v>54</v>
      </c>
    </row>
    <row r="4" spans="1:30" ht="23.25" customHeight="1" thickBot="1" x14ac:dyDescent="0.25">
      <c r="A4" s="8" t="s">
        <v>463</v>
      </c>
      <c r="B4" s="167" t="s">
        <v>498</v>
      </c>
      <c r="C4" s="168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159" t="s">
        <v>470</v>
      </c>
      <c r="K4" s="160"/>
      <c r="L4" s="160"/>
      <c r="M4" s="160"/>
      <c r="N4" s="161"/>
      <c r="W4" s="21">
        <v>3</v>
      </c>
      <c r="X4" s="21">
        <v>3481</v>
      </c>
      <c r="Y4" s="24">
        <v>45371</v>
      </c>
      <c r="Z4" s="21" t="s">
        <v>510</v>
      </c>
      <c r="AA4" s="21" t="s">
        <v>494</v>
      </c>
      <c r="AB4" s="21">
        <v>10.1</v>
      </c>
      <c r="AC4" s="21" t="s">
        <v>498</v>
      </c>
      <c r="AD4" s="21">
        <v>59</v>
      </c>
    </row>
    <row r="5" spans="1:30" ht="18.75" customHeight="1" thickBot="1" x14ac:dyDescent="0.25">
      <c r="A5" s="21">
        <v>0</v>
      </c>
      <c r="B5" s="98">
        <v>1.9825072886297374E-3</v>
      </c>
      <c r="C5" s="98">
        <v>1.8661807580174928E-3</v>
      </c>
      <c r="D5" s="98">
        <v>3.8E-3</v>
      </c>
      <c r="F5" s="21" t="s">
        <v>471</v>
      </c>
      <c r="G5" s="23">
        <v>35799</v>
      </c>
      <c r="H5" s="21">
        <v>1.04</v>
      </c>
      <c r="J5" s="162" t="s">
        <v>472</v>
      </c>
      <c r="K5" s="163"/>
      <c r="L5" s="163"/>
      <c r="M5" s="163"/>
      <c r="N5" s="164"/>
      <c r="W5" s="21">
        <v>4</v>
      </c>
      <c r="X5" s="21">
        <v>3449</v>
      </c>
      <c r="Y5" s="24">
        <v>45349</v>
      </c>
      <c r="Z5" s="21" t="s">
        <v>509</v>
      </c>
      <c r="AA5" s="21" t="s">
        <v>493</v>
      </c>
      <c r="AB5" s="21">
        <v>10.1</v>
      </c>
      <c r="AC5" s="21" t="s">
        <v>498</v>
      </c>
      <c r="AD5" s="21">
        <v>59</v>
      </c>
    </row>
    <row r="6" spans="1:30" ht="17.25" customHeight="1" thickBot="1" x14ac:dyDescent="0.25">
      <c r="A6" s="21">
        <v>1</v>
      </c>
      <c r="B6" s="98">
        <v>1.1895043731778424E-3</v>
      </c>
      <c r="C6" s="98">
        <v>1.1600583090379008E-3</v>
      </c>
      <c r="D6" s="98">
        <v>2.3E-3</v>
      </c>
      <c r="F6" s="21" t="s">
        <v>473</v>
      </c>
      <c r="G6" s="23">
        <v>39176</v>
      </c>
      <c r="H6" s="21">
        <v>1.1399999999999999</v>
      </c>
      <c r="J6" s="13" t="s">
        <v>474</v>
      </c>
      <c r="K6" s="14">
        <v>0.74220637206714968</v>
      </c>
      <c r="N6" s="14" t="s">
        <v>499</v>
      </c>
      <c r="W6" s="21">
        <v>5</v>
      </c>
      <c r="X6" s="21">
        <v>3442</v>
      </c>
      <c r="Y6" s="24">
        <v>45343</v>
      </c>
      <c r="Z6" s="21" t="s">
        <v>510</v>
      </c>
      <c r="AA6" s="21" t="s">
        <v>494</v>
      </c>
      <c r="AB6" s="21">
        <v>10</v>
      </c>
      <c r="AC6" s="21" t="s">
        <v>498</v>
      </c>
      <c r="AD6" s="21">
        <v>59</v>
      </c>
    </row>
    <row r="7" spans="1:30" ht="17.25" customHeight="1" thickBot="1" x14ac:dyDescent="0.25">
      <c r="A7" s="21">
        <v>2</v>
      </c>
      <c r="B7" s="98">
        <v>8.9212827988338183E-4</v>
      </c>
      <c r="C7" s="98">
        <v>8.5743440233236145E-4</v>
      </c>
      <c r="D7" s="98">
        <v>1.6999999999999999E-3</v>
      </c>
      <c r="F7" s="21" t="s">
        <v>475</v>
      </c>
      <c r="G7" s="23">
        <v>39829</v>
      </c>
      <c r="H7" s="21">
        <v>1.1599999999999999</v>
      </c>
      <c r="J7" s="15" t="s">
        <v>476</v>
      </c>
      <c r="K7" s="14">
        <v>0.58505734554204825</v>
      </c>
      <c r="N7" s="14" t="s">
        <v>498</v>
      </c>
      <c r="W7" s="21">
        <v>6</v>
      </c>
      <c r="X7" s="21">
        <v>3427</v>
      </c>
      <c r="Y7" s="24">
        <v>45364</v>
      </c>
      <c r="Z7" s="21" t="s">
        <v>512</v>
      </c>
      <c r="AA7" s="21" t="s">
        <v>494</v>
      </c>
      <c r="AB7" s="21">
        <v>10</v>
      </c>
      <c r="AC7" s="21" t="s">
        <v>498</v>
      </c>
      <c r="AD7" s="21">
        <v>54</v>
      </c>
    </row>
    <row r="8" spans="1:30" ht="17.25" customHeight="1" thickBot="1" x14ac:dyDescent="0.3">
      <c r="A8" s="21">
        <v>3</v>
      </c>
      <c r="B8" s="98">
        <v>1.0903790087463559E-3</v>
      </c>
      <c r="C8" s="98">
        <v>1.1600583090379008E-3</v>
      </c>
      <c r="D8" s="98">
        <v>2.3E-3</v>
      </c>
      <c r="F8" s="21" t="s">
        <v>477</v>
      </c>
      <c r="G8" s="23">
        <v>36414</v>
      </c>
      <c r="H8" s="21">
        <v>1.06</v>
      </c>
      <c r="K8" s="16">
        <v>0.74220637206714968</v>
      </c>
      <c r="W8" s="21">
        <v>7</v>
      </c>
      <c r="X8" s="21">
        <v>3425</v>
      </c>
      <c r="Y8" s="24">
        <v>45336</v>
      </c>
      <c r="Z8" s="21" t="s">
        <v>509</v>
      </c>
      <c r="AA8" s="21" t="s">
        <v>494</v>
      </c>
      <c r="AB8" s="21">
        <v>10</v>
      </c>
      <c r="AC8" s="21" t="s">
        <v>498</v>
      </c>
      <c r="AD8" s="21">
        <v>57</v>
      </c>
    </row>
    <row r="9" spans="1:30" ht="17.25" customHeight="1" thickBot="1" x14ac:dyDescent="0.3">
      <c r="A9" s="21">
        <v>4</v>
      </c>
      <c r="B9" s="98">
        <v>2.0816326530612244E-3</v>
      </c>
      <c r="C9" s="98">
        <v>3.0262390670553934E-3</v>
      </c>
      <c r="D9" s="98">
        <v>5.1000000000000004E-3</v>
      </c>
      <c r="F9" s="21" t="s">
        <v>478</v>
      </c>
      <c r="G9" s="23">
        <v>32063</v>
      </c>
      <c r="H9" s="21">
        <v>0.93</v>
      </c>
      <c r="K9" s="16">
        <v>0.67543332761283681</v>
      </c>
      <c r="W9" s="21">
        <v>8</v>
      </c>
      <c r="X9" s="21">
        <v>3398</v>
      </c>
      <c r="Y9" s="24">
        <v>45352</v>
      </c>
      <c r="Z9" s="21" t="s">
        <v>510</v>
      </c>
      <c r="AA9" s="21" t="s">
        <v>496</v>
      </c>
      <c r="AB9" s="21">
        <v>9.9</v>
      </c>
      <c r="AC9" s="21" t="s">
        <v>498</v>
      </c>
      <c r="AD9" s="21">
        <v>57</v>
      </c>
    </row>
    <row r="10" spans="1:30" ht="17.25" customHeight="1" thickBot="1" x14ac:dyDescent="0.3">
      <c r="A10" s="21">
        <v>5</v>
      </c>
      <c r="B10" s="98">
        <v>4.3615160349854236E-3</v>
      </c>
      <c r="C10" s="98">
        <v>1.0238775510204082E-2</v>
      </c>
      <c r="D10" s="98">
        <v>1.46E-2</v>
      </c>
      <c r="F10" s="21" t="s">
        <v>479</v>
      </c>
      <c r="G10" s="23">
        <v>28491</v>
      </c>
      <c r="H10" s="21">
        <v>0.83</v>
      </c>
      <c r="K10" s="16">
        <v>0.57079967915835028</v>
      </c>
      <c r="W10" s="21">
        <v>9</v>
      </c>
      <c r="X10" s="21">
        <v>3397</v>
      </c>
      <c r="Y10" s="24">
        <v>45365</v>
      </c>
      <c r="Z10" s="21" t="s">
        <v>510</v>
      </c>
      <c r="AA10" s="21" t="s">
        <v>495</v>
      </c>
      <c r="AB10" s="21">
        <v>9.9</v>
      </c>
      <c r="AC10" s="21" t="s">
        <v>498</v>
      </c>
      <c r="AD10" s="21">
        <v>55</v>
      </c>
    </row>
    <row r="11" spans="1:30" ht="17.25" customHeight="1" thickBot="1" x14ac:dyDescent="0.3">
      <c r="A11" s="21">
        <v>6</v>
      </c>
      <c r="B11" s="98">
        <v>9.8629737609329457E-3</v>
      </c>
      <c r="C11" s="98">
        <v>2.8396209912536444E-2</v>
      </c>
      <c r="D11" s="98">
        <v>3.8300000000000001E-2</v>
      </c>
      <c r="F11" s="21" t="s">
        <v>480</v>
      </c>
      <c r="G11" s="23">
        <v>29179</v>
      </c>
      <c r="H11" s="21">
        <v>0.85</v>
      </c>
      <c r="K11" s="16">
        <v>0.58505734554204825</v>
      </c>
      <c r="W11" s="21">
        <v>10</v>
      </c>
      <c r="X11" s="21">
        <v>3391</v>
      </c>
      <c r="Y11" s="24">
        <v>45336</v>
      </c>
      <c r="Z11" s="21" t="s">
        <v>510</v>
      </c>
      <c r="AA11" s="21" t="s">
        <v>494</v>
      </c>
      <c r="AB11" s="21">
        <v>9.9</v>
      </c>
      <c r="AC11" s="21" t="s">
        <v>498</v>
      </c>
      <c r="AD11" s="21">
        <v>59</v>
      </c>
    </row>
    <row r="12" spans="1:30" ht="17.25" customHeight="1" thickBot="1" x14ac:dyDescent="0.25">
      <c r="A12" s="21">
        <v>7</v>
      </c>
      <c r="B12" s="98">
        <v>1.7644314868804665E-2</v>
      </c>
      <c r="C12" s="98">
        <v>3.6718367346938778E-2</v>
      </c>
      <c r="D12" s="98">
        <v>5.4399999999999997E-2</v>
      </c>
      <c r="F12" s="21" t="s">
        <v>481</v>
      </c>
      <c r="G12" s="23">
        <v>29442</v>
      </c>
      <c r="H12" s="21">
        <v>0.86</v>
      </c>
      <c r="W12" s="21">
        <v>20</v>
      </c>
      <c r="X12" s="21">
        <v>3358</v>
      </c>
      <c r="Y12" s="24">
        <v>45350</v>
      </c>
      <c r="Z12" s="21" t="s">
        <v>509</v>
      </c>
      <c r="AA12" s="21" t="s">
        <v>494</v>
      </c>
      <c r="AB12" s="21">
        <v>9.8000000000000007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98">
        <v>2.260058309037901E-2</v>
      </c>
      <c r="C13" s="98">
        <v>3.8382798833819239E-2</v>
      </c>
      <c r="D13" s="98">
        <v>6.0900000000000003E-2</v>
      </c>
      <c r="F13" s="21" t="s">
        <v>482</v>
      </c>
      <c r="G13" s="23"/>
      <c r="H13" s="21"/>
      <c r="W13" s="21">
        <v>25</v>
      </c>
      <c r="X13" s="21">
        <v>3342</v>
      </c>
      <c r="Y13" s="24">
        <v>45335</v>
      </c>
      <c r="Z13" s="21" t="s">
        <v>509</v>
      </c>
      <c r="AA13" s="21" t="s">
        <v>493</v>
      </c>
      <c r="AB13" s="21">
        <v>9.6999999999999993</v>
      </c>
      <c r="AC13" s="21" t="s">
        <v>498</v>
      </c>
      <c r="AD13" s="21">
        <v>57</v>
      </c>
    </row>
    <row r="14" spans="1:30" ht="15.75" customHeight="1" thickBot="1" x14ac:dyDescent="0.25">
      <c r="A14" s="21">
        <v>9</v>
      </c>
      <c r="B14" s="98">
        <v>2.8597667638483964E-2</v>
      </c>
      <c r="C14" s="98">
        <v>3.7777551020408161E-2</v>
      </c>
      <c r="D14" s="98">
        <v>6.6400000000000001E-2</v>
      </c>
      <c r="F14" s="21" t="s">
        <v>483</v>
      </c>
      <c r="G14" s="23"/>
      <c r="H14" s="21"/>
      <c r="W14" s="21">
        <v>30</v>
      </c>
      <c r="X14" s="21">
        <v>3323</v>
      </c>
      <c r="Y14" s="24">
        <v>45328</v>
      </c>
      <c r="Z14" s="21" t="s">
        <v>513</v>
      </c>
      <c r="AA14" s="21" t="s">
        <v>493</v>
      </c>
      <c r="AB14" s="21">
        <v>9.6999999999999993</v>
      </c>
      <c r="AC14" s="21" t="s">
        <v>498</v>
      </c>
      <c r="AD14" s="21">
        <v>52</v>
      </c>
    </row>
    <row r="15" spans="1:30" ht="15" thickBot="1" x14ac:dyDescent="0.25">
      <c r="A15" s="21">
        <v>10</v>
      </c>
      <c r="B15" s="98">
        <v>3.2760932944606413E-2</v>
      </c>
      <c r="C15" s="98">
        <v>3.772711370262391E-2</v>
      </c>
      <c r="D15" s="98">
        <v>7.0499999999999993E-2</v>
      </c>
      <c r="F15" s="21" t="s">
        <v>484</v>
      </c>
      <c r="G15" s="23"/>
      <c r="H15" s="21"/>
      <c r="W15" s="21">
        <v>35</v>
      </c>
      <c r="X15" s="21">
        <v>3312</v>
      </c>
      <c r="Y15" s="24">
        <v>45369</v>
      </c>
      <c r="Z15" s="21" t="s">
        <v>512</v>
      </c>
      <c r="AA15" s="21" t="s">
        <v>492</v>
      </c>
      <c r="AB15" s="21">
        <v>9.6999999999999993</v>
      </c>
      <c r="AC15" s="21" t="s">
        <v>498</v>
      </c>
      <c r="AD15" s="21">
        <v>53</v>
      </c>
    </row>
    <row r="16" spans="1:30" ht="18" customHeight="1" thickBot="1" x14ac:dyDescent="0.25">
      <c r="A16" s="21">
        <v>11</v>
      </c>
      <c r="B16" s="98">
        <v>3.4594752186588917E-2</v>
      </c>
      <c r="C16" s="98">
        <v>3.8937609329446073E-2</v>
      </c>
      <c r="D16" s="98">
        <v>7.3499999999999996E-2</v>
      </c>
      <c r="F16" s="21" t="s">
        <v>485</v>
      </c>
      <c r="G16" s="23"/>
      <c r="H16" s="21"/>
      <c r="W16" s="21">
        <v>40</v>
      </c>
      <c r="X16" s="21">
        <v>3307</v>
      </c>
      <c r="Y16" s="24">
        <v>45313</v>
      </c>
      <c r="Z16" s="21" t="s">
        <v>512</v>
      </c>
      <c r="AA16" s="21" t="s">
        <v>492</v>
      </c>
      <c r="AB16" s="21">
        <v>9.6</v>
      </c>
      <c r="AC16" s="21" t="s">
        <v>498</v>
      </c>
      <c r="AD16" s="21">
        <v>55</v>
      </c>
    </row>
    <row r="17" spans="1:30" ht="15" thickBot="1" x14ac:dyDescent="0.25">
      <c r="A17" s="21">
        <v>12</v>
      </c>
      <c r="B17" s="98">
        <v>3.6180758017492709E-2</v>
      </c>
      <c r="C17" s="98">
        <v>3.8332361516034981E-2</v>
      </c>
      <c r="D17" s="98">
        <v>7.4499999999999997E-2</v>
      </c>
      <c r="W17" s="21">
        <v>45</v>
      </c>
      <c r="X17" s="21">
        <v>3297</v>
      </c>
      <c r="Y17" s="24">
        <v>45330</v>
      </c>
      <c r="Z17" s="21" t="s">
        <v>510</v>
      </c>
      <c r="AA17" s="21" t="s">
        <v>495</v>
      </c>
      <c r="AB17" s="21">
        <v>9.6</v>
      </c>
      <c r="AC17" s="21" t="s">
        <v>498</v>
      </c>
      <c r="AD17" s="21">
        <v>58</v>
      </c>
    </row>
    <row r="18" spans="1:30" ht="15" thickBot="1" x14ac:dyDescent="0.25">
      <c r="A18" s="21">
        <v>13</v>
      </c>
      <c r="B18" s="98">
        <v>3.8411078717201168E-2</v>
      </c>
      <c r="C18" s="98">
        <v>3.6314868804664717E-2</v>
      </c>
      <c r="D18" s="98">
        <v>7.4700000000000003E-2</v>
      </c>
      <c r="W18" s="21">
        <v>50</v>
      </c>
      <c r="X18" s="21">
        <v>3289</v>
      </c>
      <c r="Y18" s="24">
        <v>45355</v>
      </c>
      <c r="Z18" s="21" t="s">
        <v>509</v>
      </c>
      <c r="AA18" s="21" t="s">
        <v>492</v>
      </c>
      <c r="AB18" s="21">
        <v>9.6</v>
      </c>
      <c r="AC18" s="21" t="s">
        <v>498</v>
      </c>
      <c r="AD18" s="21">
        <v>57</v>
      </c>
    </row>
    <row r="19" spans="1:30" ht="17.25" customHeight="1" thickBot="1" x14ac:dyDescent="0.25">
      <c r="A19" s="21">
        <v>14</v>
      </c>
      <c r="B19" s="98">
        <v>4.2029154518950437E-2</v>
      </c>
      <c r="C19" s="98">
        <v>3.5104373177842561E-2</v>
      </c>
      <c r="D19" s="98">
        <v>7.7100000000000002E-2</v>
      </c>
      <c r="F19" s="11" t="s">
        <v>486</v>
      </c>
      <c r="G19" s="11" t="s">
        <v>468</v>
      </c>
      <c r="H19" s="11" t="s">
        <v>469</v>
      </c>
      <c r="J19" s="152" t="s">
        <v>487</v>
      </c>
      <c r="K19" s="153"/>
      <c r="L19" s="153"/>
      <c r="M19" s="153"/>
      <c r="N19" s="35"/>
      <c r="W19" s="21">
        <v>75</v>
      </c>
      <c r="X19" s="21">
        <v>3267</v>
      </c>
      <c r="Y19" s="24">
        <v>45365</v>
      </c>
      <c r="Z19" s="21" t="s">
        <v>513</v>
      </c>
      <c r="AA19" s="21" t="s">
        <v>495</v>
      </c>
      <c r="AB19" s="21">
        <v>9.5</v>
      </c>
      <c r="AC19" s="21" t="s">
        <v>498</v>
      </c>
      <c r="AD19" s="21">
        <v>55</v>
      </c>
    </row>
    <row r="20" spans="1:30" ht="17.25" customHeight="1" thickBot="1" x14ac:dyDescent="0.25">
      <c r="A20" s="21">
        <v>15</v>
      </c>
      <c r="B20" s="98">
        <v>4.4606413994169099E-2</v>
      </c>
      <c r="C20" s="98">
        <v>3.3540816326530616E-2</v>
      </c>
      <c r="D20" s="98">
        <v>7.8100000000000003E-2</v>
      </c>
      <c r="F20" s="21" t="s">
        <v>488</v>
      </c>
      <c r="G20" s="23">
        <v>26065</v>
      </c>
      <c r="H20" s="21">
        <v>0.76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3251</v>
      </c>
      <c r="Y20" s="24">
        <v>45371</v>
      </c>
      <c r="Z20" s="21" t="s">
        <v>511</v>
      </c>
      <c r="AA20" s="21" t="s">
        <v>494</v>
      </c>
      <c r="AB20" s="21">
        <v>9.5</v>
      </c>
      <c r="AC20" s="21" t="s">
        <v>498</v>
      </c>
      <c r="AD20" s="21">
        <v>51</v>
      </c>
    </row>
    <row r="21" spans="1:30" ht="17.25" customHeight="1" thickBot="1" x14ac:dyDescent="0.25">
      <c r="A21" s="21">
        <v>16</v>
      </c>
      <c r="B21" s="98">
        <v>4.3664723032069974E-2</v>
      </c>
      <c r="C21" s="98">
        <v>3.0968513119533529E-2</v>
      </c>
      <c r="D21" s="98">
        <v>7.4700000000000003E-2</v>
      </c>
      <c r="F21" s="21" t="s">
        <v>492</v>
      </c>
      <c r="G21" s="23">
        <v>34989</v>
      </c>
      <c r="H21" s="21">
        <v>1.02</v>
      </c>
      <c r="J21" s="12">
        <v>5</v>
      </c>
      <c r="K21" s="12">
        <v>3442</v>
      </c>
      <c r="L21" s="18"/>
      <c r="M21" s="12"/>
      <c r="N21" s="20">
        <v>0.10034985422740525</v>
      </c>
      <c r="W21" s="21">
        <v>125</v>
      </c>
      <c r="X21" s="21">
        <v>3226</v>
      </c>
      <c r="Y21" s="24">
        <v>45317</v>
      </c>
      <c r="Z21" s="21" t="s">
        <v>509</v>
      </c>
      <c r="AA21" s="21" t="s">
        <v>496</v>
      </c>
      <c r="AB21" s="21">
        <v>9.4</v>
      </c>
      <c r="AC21" s="21" t="s">
        <v>498</v>
      </c>
      <c r="AD21" s="21">
        <v>58</v>
      </c>
    </row>
    <row r="22" spans="1:30" ht="17.25" customHeight="1" thickBot="1" x14ac:dyDescent="0.25">
      <c r="A22" s="21">
        <v>17</v>
      </c>
      <c r="B22" s="98">
        <v>3.8906705539358599E-2</v>
      </c>
      <c r="C22" s="98">
        <v>2.7135276967930031E-2</v>
      </c>
      <c r="D22" s="98">
        <v>6.6100000000000006E-2</v>
      </c>
      <c r="F22" s="21" t="s">
        <v>493</v>
      </c>
      <c r="G22" s="23">
        <v>36550</v>
      </c>
      <c r="H22" s="21">
        <v>1.06</v>
      </c>
      <c r="J22" s="12">
        <v>10</v>
      </c>
      <c r="K22" s="12">
        <v>3391</v>
      </c>
      <c r="L22" s="18"/>
      <c r="M22" s="12"/>
      <c r="N22" s="20">
        <v>9.8862973760932948E-2</v>
      </c>
      <c r="W22" s="21">
        <v>150</v>
      </c>
      <c r="X22" s="21">
        <v>3204</v>
      </c>
      <c r="Y22" s="24">
        <v>45376</v>
      </c>
      <c r="Z22" s="21" t="s">
        <v>512</v>
      </c>
      <c r="AA22" s="21" t="s">
        <v>492</v>
      </c>
      <c r="AB22" s="21">
        <v>9.3000000000000007</v>
      </c>
      <c r="AC22" s="21" t="s">
        <v>498</v>
      </c>
      <c r="AD22" s="21">
        <v>57</v>
      </c>
    </row>
    <row r="23" spans="1:30" ht="17.25" customHeight="1" thickBot="1" x14ac:dyDescent="0.25">
      <c r="A23" s="21">
        <v>18</v>
      </c>
      <c r="B23" s="98">
        <v>2.939067055393586E-2</v>
      </c>
      <c r="C23" s="98">
        <v>2.1637609329446063E-2</v>
      </c>
      <c r="D23" s="98">
        <v>5.0999999999999997E-2</v>
      </c>
      <c r="F23" s="21" t="s">
        <v>494</v>
      </c>
      <c r="G23" s="23">
        <v>37077</v>
      </c>
      <c r="H23" s="21">
        <v>1.08</v>
      </c>
      <c r="J23" s="12">
        <v>20</v>
      </c>
      <c r="K23" s="12">
        <v>3358</v>
      </c>
      <c r="L23" s="18"/>
      <c r="M23" s="12"/>
      <c r="N23" s="20">
        <v>9.7900874635568513E-2</v>
      </c>
      <c r="W23" s="21">
        <v>175</v>
      </c>
      <c r="X23" s="21">
        <v>3187</v>
      </c>
      <c r="Y23" s="24">
        <v>45309</v>
      </c>
      <c r="Z23" s="21" t="s">
        <v>512</v>
      </c>
      <c r="AA23" s="21" t="s">
        <v>495</v>
      </c>
      <c r="AB23" s="21">
        <v>9.3000000000000007</v>
      </c>
      <c r="AC23" s="21" t="s">
        <v>498</v>
      </c>
      <c r="AD23" s="21">
        <v>54</v>
      </c>
    </row>
    <row r="24" spans="1:30" ht="17.25" customHeight="1" thickBot="1" x14ac:dyDescent="0.25">
      <c r="A24" s="21">
        <v>19</v>
      </c>
      <c r="B24" s="98">
        <v>2.185714285714286E-2</v>
      </c>
      <c r="C24" s="98">
        <v>1.624081632653061E-2</v>
      </c>
      <c r="D24" s="98">
        <v>3.8100000000000002E-2</v>
      </c>
      <c r="F24" s="21" t="s">
        <v>495</v>
      </c>
      <c r="G24" s="23">
        <v>36500</v>
      </c>
      <c r="H24" s="21">
        <v>1.06</v>
      </c>
      <c r="J24" s="12">
        <v>30</v>
      </c>
      <c r="K24" s="12">
        <v>3323</v>
      </c>
      <c r="L24" s="18"/>
      <c r="M24" s="12"/>
      <c r="N24" s="20">
        <v>9.6880466472303209E-2</v>
      </c>
      <c r="W24" s="21">
        <v>200</v>
      </c>
      <c r="X24" s="21">
        <v>3166</v>
      </c>
      <c r="Y24" s="24">
        <v>45385</v>
      </c>
      <c r="Z24" s="21" t="s">
        <v>512</v>
      </c>
      <c r="AA24" s="21" t="s">
        <v>494</v>
      </c>
      <c r="AB24" s="21">
        <v>9.1999999999999993</v>
      </c>
      <c r="AC24" s="21" t="s">
        <v>498</v>
      </c>
      <c r="AD24" s="21">
        <v>57</v>
      </c>
    </row>
    <row r="25" spans="1:30" ht="17.25" customHeight="1" thickBot="1" x14ac:dyDescent="0.25">
      <c r="A25" s="21">
        <v>20</v>
      </c>
      <c r="B25" s="98">
        <v>1.6553935860058308E-2</v>
      </c>
      <c r="C25" s="98">
        <v>1.1651020408163265E-2</v>
      </c>
      <c r="D25" s="98">
        <v>2.8199999999999999E-2</v>
      </c>
      <c r="F25" s="21" t="s">
        <v>496</v>
      </c>
      <c r="G25" s="23">
        <v>37692</v>
      </c>
      <c r="H25" s="21">
        <v>1.1000000000000001</v>
      </c>
      <c r="J25" s="12">
        <v>50</v>
      </c>
      <c r="K25" s="12">
        <v>3289</v>
      </c>
      <c r="L25" s="18"/>
      <c r="M25" s="12"/>
      <c r="N25" s="20">
        <v>9.5889212827988332E-2</v>
      </c>
    </row>
    <row r="26" spans="1:30" ht="17.25" customHeight="1" thickBot="1" x14ac:dyDescent="0.25">
      <c r="A26" s="21">
        <v>21</v>
      </c>
      <c r="B26" s="98">
        <v>1.3183673469387754E-2</v>
      </c>
      <c r="C26" s="98">
        <v>8.6247813411078709E-3</v>
      </c>
      <c r="D26" s="98">
        <v>2.18E-2</v>
      </c>
      <c r="F26" s="21" t="s">
        <v>497</v>
      </c>
      <c r="G26" s="23">
        <v>31610</v>
      </c>
      <c r="H26" s="21">
        <v>0.92</v>
      </c>
      <c r="J26" s="12">
        <v>100</v>
      </c>
      <c r="K26" s="12">
        <v>3251</v>
      </c>
      <c r="L26" s="18"/>
      <c r="M26" s="12"/>
      <c r="N26" s="20">
        <v>9.4781341107871717E-2</v>
      </c>
    </row>
    <row r="27" spans="1:30" ht="17.25" customHeight="1" thickBot="1" x14ac:dyDescent="0.25">
      <c r="A27" s="21">
        <v>22</v>
      </c>
      <c r="B27" s="98">
        <v>8.3760932944606393E-3</v>
      </c>
      <c r="C27" s="98">
        <v>5.4976676384839648E-3</v>
      </c>
      <c r="D27" s="98">
        <v>1.3899999999999999E-2</v>
      </c>
      <c r="J27" s="12">
        <v>150</v>
      </c>
      <c r="K27" s="12">
        <v>3204</v>
      </c>
      <c r="L27" s="18"/>
      <c r="M27" s="12"/>
      <c r="N27" s="20">
        <v>9.3411078717201168E-2</v>
      </c>
    </row>
    <row r="28" spans="1:30" ht="17.25" customHeight="1" thickBot="1" x14ac:dyDescent="0.25">
      <c r="A28" s="21">
        <v>23</v>
      </c>
      <c r="B28" s="98">
        <v>4.7580174927113698E-3</v>
      </c>
      <c r="C28" s="98">
        <v>3.1271137026239065E-3</v>
      </c>
      <c r="D28" s="98">
        <v>7.9000000000000008E-3</v>
      </c>
      <c r="J28" s="12">
        <v>200</v>
      </c>
      <c r="K28" s="12">
        <v>3166</v>
      </c>
      <c r="L28" s="18"/>
      <c r="M28" s="12"/>
      <c r="N28" s="20">
        <v>9.2303206997084553E-2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1">
    <mergeCell ref="A1:U1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7.7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461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38700</v>
      </c>
      <c r="H2" s="7" t="s">
        <v>462</v>
      </c>
      <c r="W2" s="21">
        <v>1</v>
      </c>
      <c r="X2" s="21">
        <v>4213</v>
      </c>
      <c r="Y2" s="24">
        <v>44581</v>
      </c>
      <c r="Z2" s="21" t="s">
        <v>508</v>
      </c>
      <c r="AA2" s="21" t="s">
        <v>495</v>
      </c>
      <c r="AB2" s="21">
        <v>9.6999999999999993</v>
      </c>
      <c r="AC2" s="21" t="s">
        <v>464</v>
      </c>
      <c r="AD2" s="21">
        <v>68</v>
      </c>
    </row>
    <row r="3" spans="1:30" ht="15" thickBot="1" x14ac:dyDescent="0.25">
      <c r="W3" s="21">
        <v>2</v>
      </c>
      <c r="X3" s="21">
        <v>4184</v>
      </c>
      <c r="Y3" s="24">
        <v>44580</v>
      </c>
      <c r="Z3" s="21" t="s">
        <v>508</v>
      </c>
      <c r="AA3" s="21" t="s">
        <v>494</v>
      </c>
      <c r="AB3" s="21">
        <v>9.6</v>
      </c>
      <c r="AC3" s="21" t="s">
        <v>464</v>
      </c>
      <c r="AD3" s="21">
        <v>69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187" t="s">
        <v>470</v>
      </c>
      <c r="K4" s="188"/>
      <c r="L4" s="188"/>
      <c r="M4" s="188"/>
      <c r="N4" s="189"/>
      <c r="W4" s="21">
        <v>3</v>
      </c>
      <c r="X4" s="21">
        <v>4161</v>
      </c>
      <c r="Y4" s="24">
        <v>44587</v>
      </c>
      <c r="Z4" s="21" t="s">
        <v>508</v>
      </c>
      <c r="AA4" s="21" t="s">
        <v>494</v>
      </c>
      <c r="AB4" s="21">
        <v>9.6</v>
      </c>
      <c r="AC4" s="21" t="s">
        <v>464</v>
      </c>
      <c r="AD4" s="21">
        <v>68</v>
      </c>
    </row>
    <row r="5" spans="1:30" ht="18.75" customHeight="1" thickBot="1" x14ac:dyDescent="0.25">
      <c r="A5" s="21">
        <v>0</v>
      </c>
      <c r="B5" s="98">
        <v>8.5260981912144689E-3</v>
      </c>
      <c r="C5" s="98">
        <v>3.9521963824289399E-3</v>
      </c>
      <c r="D5" s="148">
        <v>1.24E-2</v>
      </c>
      <c r="F5" s="21" t="s">
        <v>471</v>
      </c>
      <c r="G5" s="23">
        <v>46213</v>
      </c>
      <c r="H5" s="21">
        <v>1.17</v>
      </c>
      <c r="J5" s="187" t="s">
        <v>472</v>
      </c>
      <c r="K5" s="188"/>
      <c r="L5" s="188"/>
      <c r="M5" s="188"/>
      <c r="N5" s="189"/>
      <c r="W5" s="21">
        <v>4</v>
      </c>
      <c r="X5" s="21">
        <v>4155</v>
      </c>
      <c r="Y5" s="24">
        <v>44636</v>
      </c>
      <c r="Z5" s="21" t="s">
        <v>508</v>
      </c>
      <c r="AA5" s="21" t="s">
        <v>494</v>
      </c>
      <c r="AB5" s="21">
        <v>9.6</v>
      </c>
      <c r="AC5" s="21" t="s">
        <v>464</v>
      </c>
      <c r="AD5" s="21">
        <v>68</v>
      </c>
    </row>
    <row r="6" spans="1:30" ht="17.25" customHeight="1" thickBot="1" x14ac:dyDescent="0.25">
      <c r="A6" s="21">
        <v>1</v>
      </c>
      <c r="B6" s="98">
        <v>8.117312661498708E-3</v>
      </c>
      <c r="C6" s="98">
        <v>3.7441860465116275E-3</v>
      </c>
      <c r="D6" s="148">
        <v>1.18E-2</v>
      </c>
      <c r="F6" s="21" t="s">
        <v>473</v>
      </c>
      <c r="G6" s="23">
        <v>47867</v>
      </c>
      <c r="H6" s="21">
        <v>1.21</v>
      </c>
      <c r="J6" s="103" t="s">
        <v>474</v>
      </c>
      <c r="K6" s="104">
        <f>LARGE((K8,K9),1)</f>
        <v>0.65697934809654146</v>
      </c>
      <c r="L6" s="105"/>
      <c r="M6" s="105"/>
      <c r="N6" s="104" t="str">
        <f>IF(B12&gt;C12,B4,C4)</f>
        <v>SB</v>
      </c>
      <c r="W6" s="21">
        <v>5</v>
      </c>
      <c r="X6" s="21">
        <v>4149</v>
      </c>
      <c r="Y6" s="24">
        <v>44657</v>
      </c>
      <c r="Z6" s="21" t="s">
        <v>508</v>
      </c>
      <c r="AA6" s="21" t="s">
        <v>494</v>
      </c>
      <c r="AB6" s="21">
        <v>9.6</v>
      </c>
      <c r="AC6" s="21" t="s">
        <v>464</v>
      </c>
      <c r="AD6" s="21">
        <v>69</v>
      </c>
    </row>
    <row r="7" spans="1:30" ht="17.25" customHeight="1" thickBot="1" x14ac:dyDescent="0.25">
      <c r="A7" s="21">
        <v>2</v>
      </c>
      <c r="B7" s="98">
        <v>6.9493540051679585E-3</v>
      </c>
      <c r="C7" s="98">
        <v>3.3281653746770031E-3</v>
      </c>
      <c r="D7" s="148">
        <v>1.0200000000000001E-2</v>
      </c>
      <c r="F7" s="21" t="s">
        <v>475</v>
      </c>
      <c r="G7" s="23">
        <v>49036</v>
      </c>
      <c r="H7" s="21">
        <v>1.24</v>
      </c>
      <c r="J7" s="12" t="s">
        <v>476</v>
      </c>
      <c r="K7" s="104">
        <f>LARGE((K10,K11),1)</f>
        <v>0.66780763423449263</v>
      </c>
      <c r="L7" s="105"/>
      <c r="M7" s="105"/>
      <c r="N7" s="104" t="str">
        <f>IF(B22&gt;C22,B4,C4)</f>
        <v>NB</v>
      </c>
      <c r="W7" s="21">
        <v>6</v>
      </c>
      <c r="X7" s="21">
        <v>4134</v>
      </c>
      <c r="Y7" s="24">
        <v>44573</v>
      </c>
      <c r="Z7" s="21" t="s">
        <v>508</v>
      </c>
      <c r="AA7" s="21" t="s">
        <v>494</v>
      </c>
      <c r="AB7" s="21">
        <v>9.5</v>
      </c>
      <c r="AC7" s="21" t="s">
        <v>464</v>
      </c>
      <c r="AD7" s="21">
        <v>71</v>
      </c>
    </row>
    <row r="8" spans="1:30" ht="17.25" customHeight="1" thickBot="1" x14ac:dyDescent="0.3">
      <c r="A8" s="21">
        <v>3</v>
      </c>
      <c r="B8" s="98">
        <v>6.2485788113695092E-3</v>
      </c>
      <c r="C8" s="98">
        <v>3.9521963824289399E-3</v>
      </c>
      <c r="D8" s="148">
        <v>1.01E-2</v>
      </c>
      <c r="F8" s="21" t="s">
        <v>477</v>
      </c>
      <c r="G8" s="23">
        <v>42478</v>
      </c>
      <c r="H8" s="21">
        <v>1.07</v>
      </c>
      <c r="J8" s="149"/>
      <c r="K8" s="16">
        <f>LARGE(B11:C11,1)/(B11+C11)</f>
        <v>0.65697934809654146</v>
      </c>
      <c r="W8" s="21">
        <v>7</v>
      </c>
      <c r="X8" s="21">
        <v>4134</v>
      </c>
      <c r="Y8" s="24">
        <v>44622</v>
      </c>
      <c r="Z8" s="21" t="s">
        <v>508</v>
      </c>
      <c r="AA8" s="21" t="s">
        <v>494</v>
      </c>
      <c r="AB8" s="21">
        <v>9.5</v>
      </c>
      <c r="AC8" s="21" t="s">
        <v>464</v>
      </c>
      <c r="AD8" s="21">
        <v>69</v>
      </c>
    </row>
    <row r="9" spans="1:30" ht="17.25" customHeight="1" thickBot="1" x14ac:dyDescent="0.3">
      <c r="A9" s="21">
        <v>4</v>
      </c>
      <c r="B9" s="98">
        <v>4.3214470284237728E-3</v>
      </c>
      <c r="C9" s="98">
        <v>5.2418604651162798E-3</v>
      </c>
      <c r="D9" s="148">
        <v>9.5999999999999992E-3</v>
      </c>
      <c r="F9" s="21" t="s">
        <v>478</v>
      </c>
      <c r="G9" s="23">
        <v>35601</v>
      </c>
      <c r="H9" s="21">
        <v>0.9</v>
      </c>
      <c r="J9" s="149"/>
      <c r="K9" s="16">
        <f>LARGE(B12:C12,1)/(B12+C12)</f>
        <v>0.59544943487780344</v>
      </c>
      <c r="W9" s="21">
        <v>8</v>
      </c>
      <c r="X9" s="21">
        <v>4132</v>
      </c>
      <c r="Y9" s="24">
        <v>44622</v>
      </c>
      <c r="Z9" s="21" t="s">
        <v>509</v>
      </c>
      <c r="AA9" s="21" t="s">
        <v>494</v>
      </c>
      <c r="AB9" s="21">
        <v>9.5</v>
      </c>
      <c r="AC9" s="21" t="s">
        <v>464</v>
      </c>
      <c r="AD9" s="21">
        <v>68</v>
      </c>
    </row>
    <row r="10" spans="1:30" ht="17.25" customHeight="1" thickBot="1" x14ac:dyDescent="0.3">
      <c r="A10" s="21">
        <v>5</v>
      </c>
      <c r="B10" s="98">
        <v>5.4310077519379839E-3</v>
      </c>
      <c r="C10" s="98">
        <v>9.9844961240310084E-3</v>
      </c>
      <c r="D10" s="148">
        <v>1.5299999999999999E-2</v>
      </c>
      <c r="F10" s="21" t="s">
        <v>479</v>
      </c>
      <c r="G10" s="23">
        <v>43868</v>
      </c>
      <c r="H10" s="21"/>
      <c r="J10" s="149"/>
      <c r="K10" s="16">
        <f>LARGE(B20:C20,1)/(B20+C20)</f>
        <v>0.649493282884262</v>
      </c>
      <c r="W10" s="21">
        <v>9</v>
      </c>
      <c r="X10" s="21">
        <v>4129</v>
      </c>
      <c r="Y10" s="24">
        <v>44609</v>
      </c>
      <c r="Z10" s="21" t="s">
        <v>508</v>
      </c>
      <c r="AA10" s="21" t="s">
        <v>495</v>
      </c>
      <c r="AB10" s="21">
        <v>9.5</v>
      </c>
      <c r="AC10" s="21" t="s">
        <v>464</v>
      </c>
      <c r="AD10" s="21">
        <v>68</v>
      </c>
    </row>
    <row r="11" spans="1:30" ht="17.25" customHeight="1" thickBot="1" x14ac:dyDescent="0.3">
      <c r="A11" s="21">
        <v>6</v>
      </c>
      <c r="B11" s="98">
        <v>1.4249095607235144E-2</v>
      </c>
      <c r="C11" s="98">
        <v>2.7290956072351422E-2</v>
      </c>
      <c r="D11" s="148">
        <v>4.1300000000000003E-2</v>
      </c>
      <c r="F11" s="21" t="s">
        <v>480</v>
      </c>
      <c r="G11" s="23">
        <v>41820</v>
      </c>
      <c r="H11" s="21"/>
      <c r="J11" s="149"/>
      <c r="K11" s="16">
        <f>LARGE(B21:C21,1)/(B21+C21)</f>
        <v>0.66780763423449263</v>
      </c>
      <c r="W11" s="21">
        <v>10</v>
      </c>
      <c r="X11" s="21">
        <v>4125</v>
      </c>
      <c r="Y11" s="24">
        <v>44649</v>
      </c>
      <c r="Z11" s="21" t="s">
        <v>508</v>
      </c>
      <c r="AA11" s="21" t="s">
        <v>493</v>
      </c>
      <c r="AB11" s="21">
        <v>9.5</v>
      </c>
      <c r="AC11" s="21" t="s">
        <v>464</v>
      </c>
      <c r="AD11" s="21">
        <v>69</v>
      </c>
    </row>
    <row r="12" spans="1:30" ht="17.25" customHeight="1" thickBot="1" x14ac:dyDescent="0.25">
      <c r="A12" s="21">
        <v>7</v>
      </c>
      <c r="B12" s="98">
        <v>2.1198449612403102E-2</v>
      </c>
      <c r="C12" s="98">
        <v>3.1201550387596901E-2</v>
      </c>
      <c r="D12" s="148">
        <v>5.2200000000000003E-2</v>
      </c>
      <c r="F12" s="21" t="s">
        <v>481</v>
      </c>
      <c r="G12" s="23">
        <v>30425</v>
      </c>
      <c r="H12" s="21">
        <v>0.77</v>
      </c>
      <c r="W12" s="21">
        <v>20</v>
      </c>
      <c r="X12" s="21">
        <v>4097</v>
      </c>
      <c r="Y12" s="24">
        <v>44588</v>
      </c>
      <c r="Z12" s="21" t="s">
        <v>508</v>
      </c>
      <c r="AA12" s="21" t="s">
        <v>495</v>
      </c>
      <c r="AB12" s="21">
        <v>9.4</v>
      </c>
      <c r="AC12" s="21" t="s">
        <v>464</v>
      </c>
      <c r="AD12" s="21">
        <v>69</v>
      </c>
    </row>
    <row r="13" spans="1:30" ht="15.75" customHeight="1" thickBot="1" x14ac:dyDescent="0.25">
      <c r="A13" s="21">
        <v>8</v>
      </c>
      <c r="B13" s="98">
        <v>2.3475968992248061E-2</v>
      </c>
      <c r="C13" s="98">
        <v>2.9371059431524543E-2</v>
      </c>
      <c r="D13" s="148">
        <v>5.2600000000000001E-2</v>
      </c>
      <c r="F13" s="21" t="s">
        <v>482</v>
      </c>
      <c r="G13" s="23">
        <v>30572</v>
      </c>
      <c r="H13" s="21">
        <v>0.77</v>
      </c>
      <c r="W13" s="21">
        <v>25</v>
      </c>
      <c r="X13" s="21">
        <v>4084</v>
      </c>
      <c r="Y13" s="24">
        <v>44637</v>
      </c>
      <c r="Z13" s="21" t="s">
        <v>509</v>
      </c>
      <c r="AA13" s="21" t="s">
        <v>495</v>
      </c>
      <c r="AB13" s="21">
        <v>9.4</v>
      </c>
      <c r="AC13" s="21" t="s">
        <v>464</v>
      </c>
      <c r="AD13" s="21">
        <v>66</v>
      </c>
    </row>
    <row r="14" spans="1:30" ht="15.75" customHeight="1" thickBot="1" x14ac:dyDescent="0.25">
      <c r="A14" s="21">
        <v>9</v>
      </c>
      <c r="B14" s="98">
        <v>2.5461498708010337E-2</v>
      </c>
      <c r="C14" s="98">
        <v>2.7956589147286819E-2</v>
      </c>
      <c r="D14" s="148">
        <v>5.3199999999999997E-2</v>
      </c>
      <c r="F14" s="21" t="s">
        <v>483</v>
      </c>
      <c r="G14" s="23">
        <v>33375</v>
      </c>
      <c r="H14" s="21">
        <v>0.84</v>
      </c>
      <c r="W14" s="21">
        <v>30</v>
      </c>
      <c r="X14" s="21">
        <v>4073</v>
      </c>
      <c r="Y14" s="24">
        <v>44636</v>
      </c>
      <c r="Z14" s="21" t="s">
        <v>509</v>
      </c>
      <c r="AA14" s="21" t="s">
        <v>494</v>
      </c>
      <c r="AB14" s="21">
        <v>9.4</v>
      </c>
      <c r="AC14" s="21" t="s">
        <v>464</v>
      </c>
      <c r="AD14" s="21">
        <v>67</v>
      </c>
    </row>
    <row r="15" spans="1:30" ht="15.75" customHeight="1" thickBot="1" x14ac:dyDescent="0.25">
      <c r="A15" s="21">
        <v>10</v>
      </c>
      <c r="B15" s="98">
        <v>2.9257364341085272E-2</v>
      </c>
      <c r="C15" s="98">
        <v>2.7706976744186047E-2</v>
      </c>
      <c r="D15" s="148">
        <v>5.7000000000000002E-2</v>
      </c>
      <c r="F15" s="21" t="s">
        <v>484</v>
      </c>
      <c r="G15" s="23">
        <v>36676</v>
      </c>
      <c r="H15" s="21">
        <v>0.93</v>
      </c>
      <c r="W15" s="21">
        <v>35</v>
      </c>
      <c r="X15" s="21">
        <v>4067</v>
      </c>
      <c r="Y15" s="24">
        <v>44658</v>
      </c>
      <c r="Z15" s="21" t="s">
        <v>509</v>
      </c>
      <c r="AA15" s="21" t="s">
        <v>495</v>
      </c>
      <c r="AB15" s="21">
        <v>9.4</v>
      </c>
      <c r="AC15" s="21" t="s">
        <v>464</v>
      </c>
      <c r="AD15" s="21">
        <v>69</v>
      </c>
    </row>
    <row r="16" spans="1:30" ht="15.75" customHeight="1" thickBot="1" x14ac:dyDescent="0.25">
      <c r="A16" s="21">
        <v>11</v>
      </c>
      <c r="B16" s="98">
        <v>3.2702842377260982E-2</v>
      </c>
      <c r="C16" s="98">
        <v>2.7290956072351422E-2</v>
      </c>
      <c r="D16" s="148">
        <v>6.0100000000000001E-2</v>
      </c>
      <c r="F16" s="21" t="s">
        <v>485</v>
      </c>
      <c r="G16" s="23">
        <v>37633</v>
      </c>
      <c r="H16" s="21">
        <v>0.95</v>
      </c>
      <c r="W16" s="21">
        <v>40</v>
      </c>
      <c r="X16" s="21">
        <v>4057</v>
      </c>
      <c r="Y16" s="24">
        <v>44629</v>
      </c>
      <c r="Z16" s="21" t="s">
        <v>508</v>
      </c>
      <c r="AA16" s="21" t="s">
        <v>494</v>
      </c>
      <c r="AB16" s="21">
        <v>9.3000000000000007</v>
      </c>
      <c r="AC16" s="21" t="s">
        <v>464</v>
      </c>
      <c r="AD16" s="21">
        <v>70</v>
      </c>
    </row>
    <row r="17" spans="1:30" ht="15" thickBot="1" x14ac:dyDescent="0.25">
      <c r="A17" s="21">
        <v>12</v>
      </c>
      <c r="B17" s="98">
        <v>3.6907493540051683E-2</v>
      </c>
      <c r="C17" s="98">
        <v>2.7041343669250647E-2</v>
      </c>
      <c r="D17" s="148">
        <v>6.4000000000000001E-2</v>
      </c>
      <c r="W17" s="21">
        <v>45</v>
      </c>
      <c r="X17" s="21">
        <v>4053</v>
      </c>
      <c r="Y17" s="24">
        <v>44585</v>
      </c>
      <c r="Z17" s="21" t="s">
        <v>508</v>
      </c>
      <c r="AA17" s="21" t="s">
        <v>492</v>
      </c>
      <c r="AB17" s="21">
        <v>9.3000000000000007</v>
      </c>
      <c r="AC17" s="21" t="s">
        <v>464</v>
      </c>
      <c r="AD17" s="21">
        <v>71</v>
      </c>
    </row>
    <row r="18" spans="1:30" ht="15" thickBot="1" x14ac:dyDescent="0.25">
      <c r="A18" s="21">
        <v>13</v>
      </c>
      <c r="B18" s="98">
        <v>3.8133850129198968E-2</v>
      </c>
      <c r="C18" s="98">
        <v>2.616770025839793E-2</v>
      </c>
      <c r="D18" s="148">
        <v>6.4399999999999999E-2</v>
      </c>
      <c r="W18" s="21">
        <v>50</v>
      </c>
      <c r="X18" s="21">
        <v>4046</v>
      </c>
      <c r="Y18" s="24">
        <v>44663</v>
      </c>
      <c r="Z18" s="21" t="s">
        <v>508</v>
      </c>
      <c r="AA18" s="21" t="s">
        <v>493</v>
      </c>
      <c r="AB18" s="21">
        <v>9.3000000000000007</v>
      </c>
      <c r="AC18" s="21" t="s">
        <v>464</v>
      </c>
      <c r="AD18" s="21">
        <v>70</v>
      </c>
    </row>
    <row r="19" spans="1:30" ht="17.25" customHeight="1" thickBot="1" x14ac:dyDescent="0.25">
      <c r="A19" s="21">
        <v>14</v>
      </c>
      <c r="B19" s="98">
        <v>4.1053746770025837E-2</v>
      </c>
      <c r="C19" s="98">
        <v>2.579328165374677E-2</v>
      </c>
      <c r="D19" s="148">
        <v>6.6900000000000001E-2</v>
      </c>
      <c r="F19" s="11" t="s">
        <v>486</v>
      </c>
      <c r="G19" s="11" t="s">
        <v>468</v>
      </c>
      <c r="H19" s="11" t="s">
        <v>469</v>
      </c>
      <c r="J19" s="187" t="s">
        <v>487</v>
      </c>
      <c r="K19" s="188"/>
      <c r="L19" s="188"/>
      <c r="M19" s="188"/>
      <c r="N19" s="189"/>
      <c r="W19" s="21">
        <v>75</v>
      </c>
      <c r="X19" s="21">
        <v>4020</v>
      </c>
      <c r="Y19" s="24">
        <v>44659</v>
      </c>
      <c r="Z19" s="21" t="s">
        <v>509</v>
      </c>
      <c r="AA19" s="21" t="s">
        <v>496</v>
      </c>
      <c r="AB19" s="21">
        <v>9.3000000000000007</v>
      </c>
      <c r="AC19" s="21" t="s">
        <v>464</v>
      </c>
      <c r="AD19" s="21">
        <v>67</v>
      </c>
    </row>
    <row r="20" spans="1:30" ht="17.25" customHeight="1" thickBot="1" x14ac:dyDescent="0.25">
      <c r="A20" s="21">
        <v>15</v>
      </c>
      <c r="B20" s="98">
        <v>4.6484754521963823E-2</v>
      </c>
      <c r="C20" s="98">
        <v>2.5086046511627907E-2</v>
      </c>
      <c r="D20" s="148">
        <v>7.17E-2</v>
      </c>
      <c r="F20" s="21" t="s">
        <v>488</v>
      </c>
      <c r="G20" s="23">
        <v>29607</v>
      </c>
      <c r="H20" s="21">
        <v>0.75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3990</v>
      </c>
      <c r="Y20" s="24">
        <v>44586</v>
      </c>
      <c r="Z20" s="21" t="s">
        <v>508</v>
      </c>
      <c r="AA20" s="21" t="s">
        <v>493</v>
      </c>
      <c r="AB20" s="21">
        <v>9.1999999999999993</v>
      </c>
      <c r="AC20" s="21" t="s">
        <v>464</v>
      </c>
      <c r="AD20" s="21">
        <v>69</v>
      </c>
    </row>
    <row r="21" spans="1:30" ht="17.25" customHeight="1" thickBot="1" x14ac:dyDescent="0.25">
      <c r="A21" s="21">
        <v>16</v>
      </c>
      <c r="B21" s="98">
        <v>5.0514211886304908E-2</v>
      </c>
      <c r="C21" s="98">
        <v>2.5127648578811369E-2</v>
      </c>
      <c r="D21" s="148">
        <v>7.5800000000000006E-2</v>
      </c>
      <c r="F21" s="21" t="s">
        <v>492</v>
      </c>
      <c r="G21" s="23">
        <v>41657</v>
      </c>
      <c r="H21" s="21">
        <v>1.05</v>
      </c>
      <c r="J21" s="12">
        <v>5</v>
      </c>
      <c r="K21" s="12">
        <f>X6</f>
        <v>4149</v>
      </c>
      <c r="L21" s="18"/>
      <c r="M21" s="12"/>
      <c r="N21" s="20">
        <f>K21/$F$2</f>
        <v>0.1072093023255814</v>
      </c>
      <c r="W21" s="21">
        <v>125</v>
      </c>
      <c r="X21" s="21">
        <v>3969</v>
      </c>
      <c r="Y21" s="24">
        <v>44903</v>
      </c>
      <c r="Z21" s="21" t="s">
        <v>508</v>
      </c>
      <c r="AA21" s="21" t="s">
        <v>495</v>
      </c>
      <c r="AB21" s="21">
        <v>9.1</v>
      </c>
      <c r="AC21" s="21" t="s">
        <v>464</v>
      </c>
      <c r="AD21" s="21">
        <v>67</v>
      </c>
    </row>
    <row r="22" spans="1:30" ht="17.25" customHeight="1" thickBot="1" x14ac:dyDescent="0.25">
      <c r="A22" s="21">
        <v>17</v>
      </c>
      <c r="B22" s="98">
        <v>4.9871834625323005E-2</v>
      </c>
      <c r="C22" s="98">
        <v>2.3921188630490958E-2</v>
      </c>
      <c r="D22" s="148">
        <v>7.3999999999999996E-2</v>
      </c>
      <c r="F22" s="21" t="s">
        <v>493</v>
      </c>
      <c r="G22" s="23">
        <v>42661</v>
      </c>
      <c r="H22" s="21">
        <v>1.08</v>
      </c>
      <c r="J22" s="12">
        <v>10</v>
      </c>
      <c r="K22" s="12">
        <f>X11</f>
        <v>4125</v>
      </c>
      <c r="L22" s="18"/>
      <c r="M22" s="12"/>
      <c r="N22" s="20">
        <f t="shared" ref="N22:N28" si="0">K22/$F$2</f>
        <v>0.1065891472868217</v>
      </c>
      <c r="W22" s="21">
        <v>150</v>
      </c>
      <c r="X22" s="21">
        <v>3935</v>
      </c>
      <c r="Y22" s="24">
        <v>44873</v>
      </c>
      <c r="Z22" s="21" t="s">
        <v>509</v>
      </c>
      <c r="AA22" s="21" t="s">
        <v>493</v>
      </c>
      <c r="AB22" s="21">
        <v>9.1</v>
      </c>
      <c r="AC22" s="21" t="s">
        <v>464</v>
      </c>
      <c r="AD22" s="21">
        <v>68</v>
      </c>
    </row>
    <row r="23" spans="1:30" ht="17.25" customHeight="1" thickBot="1" x14ac:dyDescent="0.25">
      <c r="A23" s="21">
        <v>18</v>
      </c>
      <c r="B23" s="98">
        <v>3.8951421188630486E-2</v>
      </c>
      <c r="C23" s="98">
        <v>2.0634625322997414E-2</v>
      </c>
      <c r="D23" s="148">
        <v>5.9700000000000003E-2</v>
      </c>
      <c r="F23" s="21" t="s">
        <v>494</v>
      </c>
      <c r="G23" s="23">
        <v>41034</v>
      </c>
      <c r="H23" s="21">
        <v>1.04</v>
      </c>
      <c r="J23" s="12">
        <v>20</v>
      </c>
      <c r="K23" s="12">
        <f>X12</f>
        <v>4097</v>
      </c>
      <c r="L23" s="18"/>
      <c r="M23" s="12"/>
      <c r="N23" s="20">
        <f t="shared" si="0"/>
        <v>0.10586563307493541</v>
      </c>
      <c r="W23" s="21">
        <v>175</v>
      </c>
      <c r="X23" s="21">
        <v>3906</v>
      </c>
      <c r="Y23" s="24">
        <v>44904</v>
      </c>
      <c r="Z23" s="21" t="s">
        <v>508</v>
      </c>
      <c r="AA23" s="21" t="s">
        <v>496</v>
      </c>
      <c r="AB23" s="21">
        <v>9</v>
      </c>
      <c r="AC23" s="21" t="s">
        <v>464</v>
      </c>
      <c r="AD23" s="21">
        <v>65</v>
      </c>
    </row>
    <row r="24" spans="1:30" ht="17.25" customHeight="1" thickBot="1" x14ac:dyDescent="0.25">
      <c r="A24" s="21">
        <v>19</v>
      </c>
      <c r="B24" s="98">
        <v>3.1067700258397932E-2</v>
      </c>
      <c r="C24" s="98">
        <v>1.4685529715762272E-2</v>
      </c>
      <c r="D24" s="148">
        <v>4.58E-2</v>
      </c>
      <c r="F24" s="21" t="s">
        <v>495</v>
      </c>
      <c r="G24" s="23">
        <v>41952</v>
      </c>
      <c r="H24" s="21">
        <v>1.06</v>
      </c>
      <c r="J24" s="12">
        <v>30</v>
      </c>
      <c r="K24" s="12">
        <f>X14</f>
        <v>4073</v>
      </c>
      <c r="L24" s="18"/>
      <c r="M24" s="12"/>
      <c r="N24" s="20">
        <f t="shared" si="0"/>
        <v>0.1052454780361757</v>
      </c>
      <c r="W24" s="21">
        <v>200</v>
      </c>
      <c r="X24" s="21">
        <v>3860</v>
      </c>
      <c r="Y24" s="24">
        <v>44818</v>
      </c>
      <c r="Z24" s="21" t="s">
        <v>509</v>
      </c>
      <c r="AA24" s="21" t="s">
        <v>494</v>
      </c>
      <c r="AB24" s="21">
        <v>8.9</v>
      </c>
      <c r="AC24" s="21" t="s">
        <v>464</v>
      </c>
      <c r="AD24" s="21">
        <v>71</v>
      </c>
    </row>
    <row r="25" spans="1:30" ht="17.25" customHeight="1" thickBot="1" x14ac:dyDescent="0.25">
      <c r="A25" s="21">
        <v>20</v>
      </c>
      <c r="B25" s="98">
        <v>2.4527131782945737E-2</v>
      </c>
      <c r="C25" s="98">
        <v>1.0442118863049096E-2</v>
      </c>
      <c r="D25" s="148">
        <v>3.5000000000000003E-2</v>
      </c>
      <c r="F25" s="21" t="s">
        <v>496</v>
      </c>
      <c r="G25" s="23">
        <v>45469</v>
      </c>
      <c r="H25" s="21">
        <v>1.1499999999999999</v>
      </c>
      <c r="J25" s="12">
        <v>50</v>
      </c>
      <c r="K25" s="12">
        <f>X18</f>
        <v>4046</v>
      </c>
      <c r="L25" s="18"/>
      <c r="M25" s="12"/>
      <c r="N25" s="20">
        <f t="shared" si="0"/>
        <v>0.10454780361757106</v>
      </c>
    </row>
    <row r="26" spans="1:30" ht="17.25" customHeight="1" thickBot="1" x14ac:dyDescent="0.25">
      <c r="A26" s="21">
        <v>21</v>
      </c>
      <c r="B26" s="98">
        <v>1.8628940568475451E-2</v>
      </c>
      <c r="C26" s="98">
        <v>7.4051679586563304E-3</v>
      </c>
      <c r="D26" s="148">
        <v>2.6100000000000002E-2</v>
      </c>
      <c r="F26" s="21" t="s">
        <v>497</v>
      </c>
      <c r="G26" s="23">
        <v>35874</v>
      </c>
      <c r="H26" s="21">
        <v>0.9</v>
      </c>
      <c r="J26" s="12">
        <v>100</v>
      </c>
      <c r="K26" s="12">
        <f>X20</f>
        <v>3990</v>
      </c>
      <c r="L26" s="18"/>
      <c r="M26" s="12"/>
      <c r="N26" s="20">
        <f t="shared" si="0"/>
        <v>0.10310077519379846</v>
      </c>
    </row>
    <row r="27" spans="1:30" ht="17.25" customHeight="1" thickBot="1" x14ac:dyDescent="0.25">
      <c r="A27" s="21">
        <v>22</v>
      </c>
      <c r="B27" s="98">
        <v>1.3373126614987079E-2</v>
      </c>
      <c r="C27" s="98">
        <v>5.2002583979328162E-3</v>
      </c>
      <c r="D27" s="148">
        <v>1.8599999999999998E-2</v>
      </c>
      <c r="J27" s="12">
        <v>150</v>
      </c>
      <c r="K27" s="12">
        <f>X22</f>
        <v>3935</v>
      </c>
      <c r="L27" s="18"/>
      <c r="M27" s="12"/>
      <c r="N27" s="20">
        <f t="shared" si="0"/>
        <v>0.1016795865633075</v>
      </c>
    </row>
    <row r="28" spans="1:30" ht="17.25" customHeight="1" thickBot="1" x14ac:dyDescent="0.25">
      <c r="A28" s="21">
        <v>23</v>
      </c>
      <c r="B28" s="98">
        <v>8.5260981912144689E-3</v>
      </c>
      <c r="C28" s="98">
        <v>3.5777777777777778E-3</v>
      </c>
      <c r="D28" s="22">
        <v>1.21E-2</v>
      </c>
      <c r="J28" s="12">
        <v>200</v>
      </c>
      <c r="K28" s="12">
        <f>X24</f>
        <v>3860</v>
      </c>
      <c r="L28" s="18"/>
      <c r="M28" s="12"/>
      <c r="N28" s="20">
        <f t="shared" si="0"/>
        <v>9.9741602067183466E-2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scale="93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54100</v>
      </c>
      <c r="H2" s="7" t="s">
        <v>462</v>
      </c>
      <c r="W2" s="21">
        <v>1</v>
      </c>
      <c r="X2" s="21">
        <v>6490</v>
      </c>
      <c r="Y2" s="24">
        <v>45384</v>
      </c>
      <c r="Z2" s="21" t="s">
        <v>508</v>
      </c>
      <c r="AA2" s="21" t="s">
        <v>493</v>
      </c>
      <c r="AB2" s="21">
        <v>12</v>
      </c>
      <c r="AC2" s="21" t="s">
        <v>498</v>
      </c>
      <c r="AD2" s="21">
        <v>58</v>
      </c>
    </row>
    <row r="3" spans="1:30" ht="15" thickBot="1" x14ac:dyDescent="0.25">
      <c r="W3" s="21">
        <v>2</v>
      </c>
      <c r="X3" s="21">
        <v>5533</v>
      </c>
      <c r="Y3" s="24">
        <v>45400</v>
      </c>
      <c r="Z3" s="21" t="s">
        <v>508</v>
      </c>
      <c r="AA3" s="21" t="s">
        <v>495</v>
      </c>
      <c r="AB3" s="21">
        <v>10.199999999999999</v>
      </c>
      <c r="AC3" s="21" t="s">
        <v>498</v>
      </c>
      <c r="AD3" s="21">
        <v>57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5469</v>
      </c>
      <c r="Y4" s="24">
        <v>45463</v>
      </c>
      <c r="Z4" s="21" t="s">
        <v>519</v>
      </c>
      <c r="AA4" s="21" t="s">
        <v>495</v>
      </c>
      <c r="AB4" s="21">
        <v>10.1</v>
      </c>
      <c r="AC4" s="21" t="s">
        <v>499</v>
      </c>
      <c r="AD4" s="21">
        <v>62</v>
      </c>
    </row>
    <row r="5" spans="1:30" ht="18.75" customHeight="1" thickBot="1" x14ac:dyDescent="0.25">
      <c r="A5" s="21">
        <v>0</v>
      </c>
      <c r="B5" s="22">
        <v>4.2892791127541593E-3</v>
      </c>
      <c r="C5" s="22">
        <v>4.4935304990757858E-3</v>
      </c>
      <c r="D5" s="22">
        <v>8.8000000000000005E-3</v>
      </c>
      <c r="F5" s="21" t="s">
        <v>471</v>
      </c>
      <c r="G5" s="23">
        <v>54639</v>
      </c>
      <c r="H5" s="21">
        <v>1.02</v>
      </c>
      <c r="J5" s="213" t="s">
        <v>472</v>
      </c>
      <c r="K5" s="214"/>
      <c r="L5" s="214"/>
      <c r="M5" s="214"/>
      <c r="N5" s="215"/>
      <c r="W5" s="21">
        <v>4</v>
      </c>
      <c r="X5" s="21">
        <v>5448</v>
      </c>
      <c r="Y5" s="24">
        <v>45393</v>
      </c>
      <c r="Z5" s="21" t="s">
        <v>510</v>
      </c>
      <c r="AA5" s="21" t="s">
        <v>495</v>
      </c>
      <c r="AB5" s="21">
        <v>10.1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22">
        <v>3.0637707948243994E-3</v>
      </c>
      <c r="C6" s="22">
        <v>3.1190388170055454E-3</v>
      </c>
      <c r="D6" s="22">
        <v>6.1999999999999998E-3</v>
      </c>
      <c r="F6" s="21" t="s">
        <v>473</v>
      </c>
      <c r="G6" s="23">
        <v>58176</v>
      </c>
      <c r="H6" s="21">
        <v>1.08</v>
      </c>
      <c r="J6" s="13" t="s">
        <v>474</v>
      </c>
      <c r="K6" s="14">
        <f>LARGE((K8,K9),1)</f>
        <v>0.62852623418196363</v>
      </c>
      <c r="N6" s="14" t="s">
        <v>499</v>
      </c>
      <c r="W6" s="21">
        <v>5</v>
      </c>
      <c r="X6" s="21">
        <v>5403</v>
      </c>
      <c r="Y6" s="24">
        <v>45401</v>
      </c>
      <c r="Z6" s="21" t="s">
        <v>508</v>
      </c>
      <c r="AA6" s="21" t="s">
        <v>496</v>
      </c>
      <c r="AB6" s="21">
        <v>10</v>
      </c>
      <c r="AC6" s="21" t="s">
        <v>498</v>
      </c>
      <c r="AD6" s="21">
        <v>55</v>
      </c>
    </row>
    <row r="7" spans="1:30" ht="17.25" customHeight="1" thickBot="1" x14ac:dyDescent="0.25">
      <c r="A7" s="21">
        <v>2</v>
      </c>
      <c r="B7" s="22">
        <v>3.2051756007393712E-3</v>
      </c>
      <c r="C7" s="22">
        <v>2.5903881700554527E-3</v>
      </c>
      <c r="D7" s="22">
        <v>5.7999999999999996E-3</v>
      </c>
      <c r="F7" s="21" t="s">
        <v>475</v>
      </c>
      <c r="G7" s="23">
        <v>57141</v>
      </c>
      <c r="H7" s="21">
        <v>1.06</v>
      </c>
      <c r="J7" s="15" t="s">
        <v>476</v>
      </c>
      <c r="K7" s="14">
        <f>LARGE((K10,K11),1)</f>
        <v>0.55604834238829137</v>
      </c>
      <c r="N7" s="14" t="s">
        <v>498</v>
      </c>
      <c r="W7" s="21">
        <v>6</v>
      </c>
      <c r="X7" s="21">
        <v>5398</v>
      </c>
      <c r="Y7" s="24">
        <v>45387</v>
      </c>
      <c r="Z7" s="21" t="s">
        <v>510</v>
      </c>
      <c r="AA7" s="21" t="s">
        <v>496</v>
      </c>
      <c r="AB7" s="21">
        <v>10</v>
      </c>
      <c r="AC7" s="21" t="s">
        <v>498</v>
      </c>
      <c r="AD7" s="21">
        <v>54</v>
      </c>
    </row>
    <row r="8" spans="1:30" ht="17.25" customHeight="1" thickBot="1" x14ac:dyDescent="0.3">
      <c r="A8" s="21">
        <v>3</v>
      </c>
      <c r="B8" s="22">
        <v>3.1580406654343808E-3</v>
      </c>
      <c r="C8" s="22">
        <v>3.3833641404805918E-3</v>
      </c>
      <c r="D8" s="22">
        <v>6.6E-3</v>
      </c>
      <c r="F8" s="21" t="s">
        <v>477</v>
      </c>
      <c r="G8" s="23">
        <v>58334</v>
      </c>
      <c r="H8" s="21">
        <v>1.08</v>
      </c>
      <c r="K8" s="16">
        <f>LARGE(B11:C11,1)/(B11+C11)</f>
        <v>0.62852623418196363</v>
      </c>
      <c r="W8" s="21">
        <v>7</v>
      </c>
      <c r="X8" s="21">
        <v>5367</v>
      </c>
      <c r="Y8" s="24">
        <v>45384</v>
      </c>
      <c r="Z8" s="21" t="s">
        <v>509</v>
      </c>
      <c r="AA8" s="21" t="s">
        <v>493</v>
      </c>
      <c r="AB8" s="21">
        <v>9.9</v>
      </c>
      <c r="AC8" s="21" t="s">
        <v>498</v>
      </c>
      <c r="AD8" s="21">
        <v>55</v>
      </c>
    </row>
    <row r="9" spans="1:30" ht="17.25" customHeight="1" thickBot="1" x14ac:dyDescent="0.3">
      <c r="A9" s="21">
        <v>4</v>
      </c>
      <c r="B9" s="22">
        <v>5.467652495378927E-3</v>
      </c>
      <c r="C9" s="22">
        <v>7.2425138632162657E-3</v>
      </c>
      <c r="D9" s="22">
        <v>1.2699999999999999E-2</v>
      </c>
      <c r="F9" s="21" t="s">
        <v>478</v>
      </c>
      <c r="G9" s="23">
        <v>53278</v>
      </c>
      <c r="H9" s="21">
        <v>0.99</v>
      </c>
      <c r="K9" s="16">
        <f>LARGE(B12:C12,1)/(B12+C12)</f>
        <v>0.61802415574184322</v>
      </c>
      <c r="W9" s="21">
        <v>8</v>
      </c>
      <c r="X9" s="21">
        <v>5319</v>
      </c>
      <c r="Y9" s="24">
        <v>45386</v>
      </c>
      <c r="Z9" s="21" t="s">
        <v>510</v>
      </c>
      <c r="AA9" s="21" t="s">
        <v>495</v>
      </c>
      <c r="AB9" s="21">
        <v>9.8000000000000007</v>
      </c>
      <c r="AC9" s="21" t="s">
        <v>498</v>
      </c>
      <c r="AD9" s="21">
        <v>56</v>
      </c>
    </row>
    <row r="10" spans="1:30" ht="17.25" customHeight="1" thickBot="1" x14ac:dyDescent="0.3">
      <c r="A10" s="21">
        <v>5</v>
      </c>
      <c r="B10" s="22">
        <v>1.1500924214417747E-2</v>
      </c>
      <c r="C10" s="22">
        <v>1.9401478743068395E-2</v>
      </c>
      <c r="D10" s="22">
        <v>3.09E-2</v>
      </c>
      <c r="F10" s="21" t="s">
        <v>479</v>
      </c>
      <c r="G10" s="23">
        <v>49191</v>
      </c>
      <c r="H10" s="21">
        <v>0.91</v>
      </c>
      <c r="K10" s="16">
        <f>LARGE(B20:C20,1)/(B20+C20)</f>
        <v>0.53295842784927239</v>
      </c>
      <c r="W10" s="21">
        <v>9</v>
      </c>
      <c r="X10" s="21">
        <v>5293</v>
      </c>
      <c r="Y10" s="24">
        <v>45394</v>
      </c>
      <c r="Z10" s="21" t="s">
        <v>510</v>
      </c>
      <c r="AA10" s="21" t="s">
        <v>496</v>
      </c>
      <c r="AB10" s="21">
        <v>9.8000000000000007</v>
      </c>
      <c r="AC10" s="21" t="s">
        <v>498</v>
      </c>
      <c r="AD10" s="21">
        <v>55</v>
      </c>
    </row>
    <row r="11" spans="1:30" ht="17.25" customHeight="1" thickBot="1" x14ac:dyDescent="0.3">
      <c r="A11" s="21">
        <v>6</v>
      </c>
      <c r="B11" s="22">
        <v>2.1964879852125693E-2</v>
      </c>
      <c r="C11" s="22">
        <v>3.7164140480591495E-2</v>
      </c>
      <c r="D11" s="22">
        <v>5.91E-2</v>
      </c>
      <c r="F11" s="21" t="s">
        <v>480</v>
      </c>
      <c r="G11" s="23">
        <v>50626</v>
      </c>
      <c r="H11" s="21">
        <v>0.94</v>
      </c>
      <c r="K11" s="16">
        <f>LARGE(B21:C21,1)/(B21+C21)</f>
        <v>0.55604834238829137</v>
      </c>
      <c r="W11" s="21">
        <v>10</v>
      </c>
      <c r="X11" s="21">
        <v>5260</v>
      </c>
      <c r="Y11" s="24">
        <v>45399</v>
      </c>
      <c r="Z11" s="21" t="s">
        <v>508</v>
      </c>
      <c r="AA11" s="21" t="s">
        <v>494</v>
      </c>
      <c r="AB11" s="21">
        <v>9.6999999999999993</v>
      </c>
      <c r="AC11" s="21" t="s">
        <v>498</v>
      </c>
      <c r="AD11" s="21">
        <v>58</v>
      </c>
    </row>
    <row r="12" spans="1:30" ht="17.25" customHeight="1" thickBot="1" x14ac:dyDescent="0.25">
      <c r="A12" s="21">
        <v>7</v>
      </c>
      <c r="B12" s="22">
        <v>2.5452865064695008E-2</v>
      </c>
      <c r="C12" s="22">
        <v>4.1181885397412202E-2</v>
      </c>
      <c r="D12" s="22">
        <v>6.6600000000000006E-2</v>
      </c>
      <c r="F12" s="21" t="s">
        <v>481</v>
      </c>
      <c r="G12" s="23">
        <v>51190</v>
      </c>
      <c r="H12" s="21">
        <v>0.95</v>
      </c>
      <c r="W12" s="21">
        <v>20</v>
      </c>
      <c r="X12" s="21">
        <v>4961</v>
      </c>
      <c r="Y12" s="24">
        <v>45329</v>
      </c>
      <c r="Z12" s="21" t="s">
        <v>519</v>
      </c>
      <c r="AA12" s="21" t="s">
        <v>494</v>
      </c>
      <c r="AB12" s="21">
        <v>9.1999999999999993</v>
      </c>
      <c r="AC12" s="21" t="s">
        <v>499</v>
      </c>
      <c r="AD12" s="21">
        <v>63</v>
      </c>
    </row>
    <row r="13" spans="1:30" ht="17.25" customHeight="1" thickBot="1" x14ac:dyDescent="0.25">
      <c r="A13" s="21">
        <v>8</v>
      </c>
      <c r="B13" s="22">
        <v>2.4840110905730128E-2</v>
      </c>
      <c r="C13" s="22">
        <v>3.7428465804066544E-2</v>
      </c>
      <c r="D13" s="22">
        <v>6.2300000000000001E-2</v>
      </c>
      <c r="F13" s="21" t="s">
        <v>482</v>
      </c>
      <c r="G13" s="23">
        <v>49065</v>
      </c>
      <c r="H13" s="21">
        <v>0.91</v>
      </c>
      <c r="W13" s="21">
        <v>25</v>
      </c>
      <c r="X13" s="21">
        <v>4906</v>
      </c>
      <c r="Y13" s="24">
        <v>45355</v>
      </c>
      <c r="Z13" s="21" t="s">
        <v>519</v>
      </c>
      <c r="AA13" s="21" t="s">
        <v>492</v>
      </c>
      <c r="AB13" s="21">
        <v>9.1</v>
      </c>
      <c r="AC13" s="21" t="s">
        <v>499</v>
      </c>
      <c r="AD13" s="21">
        <v>62</v>
      </c>
    </row>
    <row r="14" spans="1:30" ht="15" thickBot="1" x14ac:dyDescent="0.25">
      <c r="A14" s="21">
        <v>9</v>
      </c>
      <c r="B14" s="22">
        <v>2.4274491682070239E-2</v>
      </c>
      <c r="C14" s="22">
        <v>3.2512014787430682E-2</v>
      </c>
      <c r="D14" s="22">
        <v>5.67E-2</v>
      </c>
      <c r="F14" s="21" t="s">
        <v>483</v>
      </c>
      <c r="G14" s="23">
        <v>53486</v>
      </c>
      <c r="H14" s="21">
        <v>0.99</v>
      </c>
      <c r="W14" s="21">
        <v>30</v>
      </c>
      <c r="X14" s="21">
        <v>4885</v>
      </c>
      <c r="Y14" s="24">
        <v>45560</v>
      </c>
      <c r="Z14" s="21" t="s">
        <v>519</v>
      </c>
      <c r="AA14" s="21" t="s">
        <v>494</v>
      </c>
      <c r="AB14" s="21">
        <v>9</v>
      </c>
      <c r="AC14" s="21" t="s">
        <v>499</v>
      </c>
      <c r="AD14" s="21">
        <v>63</v>
      </c>
    </row>
    <row r="15" spans="1:30" ht="15" thickBot="1" x14ac:dyDescent="0.25">
      <c r="A15" s="21">
        <v>10</v>
      </c>
      <c r="B15" s="22">
        <v>2.3756007393715344E-2</v>
      </c>
      <c r="C15" s="22">
        <v>3.0714602587800368E-2</v>
      </c>
      <c r="D15" s="22">
        <v>5.45E-2</v>
      </c>
      <c r="F15" s="21" t="s">
        <v>484</v>
      </c>
      <c r="G15" s="23">
        <v>54856</v>
      </c>
      <c r="H15" s="21">
        <v>1.02</v>
      </c>
      <c r="W15" s="21">
        <v>35</v>
      </c>
      <c r="X15" s="21">
        <v>4880</v>
      </c>
      <c r="Y15" s="24">
        <v>45581</v>
      </c>
      <c r="Z15" s="21" t="s">
        <v>519</v>
      </c>
      <c r="AA15" s="21" t="s">
        <v>494</v>
      </c>
      <c r="AB15" s="21">
        <v>9</v>
      </c>
      <c r="AC15" s="21" t="s">
        <v>499</v>
      </c>
      <c r="AD15" s="21">
        <v>62</v>
      </c>
    </row>
    <row r="16" spans="1:30" ht="15" thickBot="1" x14ac:dyDescent="0.25">
      <c r="A16" s="21">
        <v>11</v>
      </c>
      <c r="B16" s="22">
        <v>2.535859519408503E-2</v>
      </c>
      <c r="C16" s="22">
        <v>2.9974491682070243E-2</v>
      </c>
      <c r="D16" s="22">
        <v>5.5399999999999998E-2</v>
      </c>
      <c r="F16" s="21" t="s">
        <v>485</v>
      </c>
      <c r="G16" s="23">
        <v>58489</v>
      </c>
      <c r="H16" s="21">
        <v>1.0900000000000001</v>
      </c>
      <c r="W16" s="21">
        <v>40</v>
      </c>
      <c r="X16" s="21">
        <v>4871</v>
      </c>
      <c r="Y16" s="24">
        <v>45602</v>
      </c>
      <c r="Z16" s="21" t="s">
        <v>519</v>
      </c>
      <c r="AA16" s="21" t="s">
        <v>494</v>
      </c>
      <c r="AB16" s="21">
        <v>9</v>
      </c>
      <c r="AC16" s="21" t="s">
        <v>499</v>
      </c>
      <c r="AD16" s="21">
        <v>62</v>
      </c>
    </row>
    <row r="17" spans="1:30" ht="15" thickBot="1" x14ac:dyDescent="0.25">
      <c r="A17" s="21">
        <v>12</v>
      </c>
      <c r="B17" s="22">
        <v>2.733826247689464E-2</v>
      </c>
      <c r="C17" s="22">
        <v>3.0397412199630314E-2</v>
      </c>
      <c r="D17" s="22">
        <v>5.79E-2</v>
      </c>
      <c r="W17" s="21">
        <v>45</v>
      </c>
      <c r="X17" s="21">
        <v>4864</v>
      </c>
      <c r="Y17" s="24">
        <v>45639</v>
      </c>
      <c r="Z17" s="21" t="s">
        <v>519</v>
      </c>
      <c r="AA17" s="21" t="s">
        <v>496</v>
      </c>
      <c r="AB17" s="21">
        <v>9</v>
      </c>
      <c r="AC17" s="21" t="s">
        <v>499</v>
      </c>
      <c r="AD17" s="21">
        <v>62</v>
      </c>
    </row>
    <row r="18" spans="1:30" ht="18" customHeight="1" thickBot="1" x14ac:dyDescent="0.25">
      <c r="A18" s="21">
        <v>13</v>
      </c>
      <c r="B18" s="22">
        <v>2.8139556377079485E-2</v>
      </c>
      <c r="C18" s="22">
        <v>3.0503142329020332E-2</v>
      </c>
      <c r="D18" s="22">
        <v>5.8700000000000002E-2</v>
      </c>
      <c r="W18" s="21">
        <v>50</v>
      </c>
      <c r="X18" s="21">
        <v>4854</v>
      </c>
      <c r="Y18" s="24">
        <v>45559</v>
      </c>
      <c r="Z18" s="21" t="s">
        <v>519</v>
      </c>
      <c r="AA18" s="21" t="s">
        <v>493</v>
      </c>
      <c r="AB18" s="21">
        <v>9</v>
      </c>
      <c r="AC18" s="21" t="s">
        <v>499</v>
      </c>
      <c r="AD18" s="21">
        <v>63</v>
      </c>
    </row>
    <row r="19" spans="1:30" ht="17.25" customHeight="1" thickBot="1" x14ac:dyDescent="0.25">
      <c r="A19" s="21">
        <v>14</v>
      </c>
      <c r="B19" s="22">
        <v>3.0543438077634009E-2</v>
      </c>
      <c r="C19" s="22">
        <v>3.0978927911275416E-2</v>
      </c>
      <c r="D19" s="22">
        <v>6.1600000000000002E-2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4810</v>
      </c>
      <c r="Y19" s="24">
        <v>45313</v>
      </c>
      <c r="Z19" s="21" t="s">
        <v>519</v>
      </c>
      <c r="AA19" s="21" t="s">
        <v>492</v>
      </c>
      <c r="AB19" s="21">
        <v>8.9</v>
      </c>
      <c r="AC19" s="21" t="s">
        <v>499</v>
      </c>
      <c r="AD19" s="21">
        <v>61</v>
      </c>
    </row>
    <row r="20" spans="1:30" ht="17.25" customHeight="1" thickBot="1" x14ac:dyDescent="0.25">
      <c r="A20" s="21">
        <v>15</v>
      </c>
      <c r="B20" s="22">
        <v>3.5351201478743072E-2</v>
      </c>
      <c r="C20" s="22">
        <v>3.0978927911275416E-2</v>
      </c>
      <c r="D20" s="22">
        <v>6.6299999999999998E-2</v>
      </c>
      <c r="F20" s="21" t="s">
        <v>488</v>
      </c>
      <c r="G20" s="23">
        <v>37508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4784</v>
      </c>
      <c r="Y20" s="24">
        <v>45615</v>
      </c>
      <c r="Z20" s="21" t="s">
        <v>508</v>
      </c>
      <c r="AA20" s="21" t="s">
        <v>493</v>
      </c>
      <c r="AB20" s="21">
        <v>8.8000000000000007</v>
      </c>
      <c r="AC20" s="21" t="s">
        <v>498</v>
      </c>
      <c r="AD20" s="21">
        <v>56</v>
      </c>
    </row>
    <row r="21" spans="1:30" ht="17.25" customHeight="1" thickBot="1" x14ac:dyDescent="0.25">
      <c r="A21" s="21">
        <v>16</v>
      </c>
      <c r="B21" s="22">
        <v>3.8933456561922368E-2</v>
      </c>
      <c r="C21" s="22">
        <v>3.108465804066543E-2</v>
      </c>
      <c r="D21" s="22">
        <v>6.9900000000000004E-2</v>
      </c>
      <c r="F21" s="21" t="s">
        <v>492</v>
      </c>
      <c r="G21" s="23">
        <v>55946</v>
      </c>
      <c r="H21" s="21">
        <v>1.04</v>
      </c>
      <c r="J21" s="12">
        <v>5</v>
      </c>
      <c r="K21" s="12">
        <f>X6</f>
        <v>5403</v>
      </c>
      <c r="L21" s="18"/>
      <c r="M21" s="12"/>
      <c r="N21" s="20">
        <f>K21/$F$2</f>
        <v>9.9870609981515715E-2</v>
      </c>
      <c r="W21" s="21">
        <v>125</v>
      </c>
      <c r="X21" s="21">
        <v>4741</v>
      </c>
      <c r="Y21" s="24">
        <v>45637</v>
      </c>
      <c r="Z21" s="21" t="s">
        <v>509</v>
      </c>
      <c r="AA21" s="21" t="s">
        <v>494</v>
      </c>
      <c r="AB21" s="21">
        <v>8.8000000000000007</v>
      </c>
      <c r="AC21" s="21" t="s">
        <v>498</v>
      </c>
      <c r="AD21" s="21">
        <v>59</v>
      </c>
    </row>
    <row r="22" spans="1:30" ht="17.25" customHeight="1" thickBot="1" x14ac:dyDescent="0.25">
      <c r="A22" s="21">
        <v>17</v>
      </c>
      <c r="B22" s="22">
        <v>3.8933456561922368E-2</v>
      </c>
      <c r="C22" s="22">
        <v>3.0608872458410354E-2</v>
      </c>
      <c r="D22" s="22">
        <v>6.9500000000000006E-2</v>
      </c>
      <c r="F22" s="21" t="s">
        <v>493</v>
      </c>
      <c r="G22" s="23">
        <v>58599</v>
      </c>
      <c r="H22" s="21">
        <v>1.0900000000000001</v>
      </c>
      <c r="J22" s="12">
        <v>10</v>
      </c>
      <c r="K22" s="12">
        <f>X11</f>
        <v>5260</v>
      </c>
      <c r="L22" s="18"/>
      <c r="M22" s="12"/>
      <c r="N22" s="20">
        <f t="shared" ref="N22:N28" si="0">K22/$F$2</f>
        <v>9.7227356746765248E-2</v>
      </c>
      <c r="W22" s="21">
        <v>150</v>
      </c>
      <c r="X22" s="21">
        <v>4712</v>
      </c>
      <c r="Y22" s="24">
        <v>45538</v>
      </c>
      <c r="Z22" s="21" t="s">
        <v>519</v>
      </c>
      <c r="AA22" s="21" t="s">
        <v>493</v>
      </c>
      <c r="AB22" s="21">
        <v>8.6999999999999993</v>
      </c>
      <c r="AC22" s="21"/>
      <c r="AD22" s="21">
        <v>0</v>
      </c>
    </row>
    <row r="23" spans="1:30" ht="17.25" customHeight="1" thickBot="1" x14ac:dyDescent="0.25">
      <c r="A23" s="21">
        <v>18</v>
      </c>
      <c r="B23" s="22">
        <v>2.7526802218114602E-2</v>
      </c>
      <c r="C23" s="22">
        <v>2.8124214417744917E-2</v>
      </c>
      <c r="D23" s="22">
        <v>5.5500000000000001E-2</v>
      </c>
      <c r="F23" s="21" t="s">
        <v>494</v>
      </c>
      <c r="G23" s="23">
        <v>59383</v>
      </c>
      <c r="H23" s="21">
        <v>1.1000000000000001</v>
      </c>
      <c r="J23" s="12">
        <v>20</v>
      </c>
      <c r="K23" s="12">
        <f>X12</f>
        <v>4961</v>
      </c>
      <c r="L23" s="18"/>
      <c r="M23" s="12"/>
      <c r="N23" s="20">
        <f t="shared" si="0"/>
        <v>9.1700554528650641E-2</v>
      </c>
      <c r="W23" s="21">
        <v>175</v>
      </c>
      <c r="X23" s="21">
        <v>4683</v>
      </c>
      <c r="Y23" s="24">
        <v>45629</v>
      </c>
      <c r="Z23" s="21" t="s">
        <v>519</v>
      </c>
      <c r="AA23" s="21" t="s">
        <v>493</v>
      </c>
      <c r="AB23" s="21">
        <v>8.6999999999999993</v>
      </c>
      <c r="AC23" s="21" t="s">
        <v>499</v>
      </c>
      <c r="AD23" s="21">
        <v>64</v>
      </c>
    </row>
    <row r="24" spans="1:30" ht="17.25" customHeight="1" thickBot="1" x14ac:dyDescent="0.25">
      <c r="A24" s="21">
        <v>19</v>
      </c>
      <c r="B24" s="22">
        <v>2.1069316081330867E-2</v>
      </c>
      <c r="C24" s="22">
        <v>2.0881700554528652E-2</v>
      </c>
      <c r="D24" s="22">
        <v>4.19E-2</v>
      </c>
      <c r="F24" s="21" t="s">
        <v>495</v>
      </c>
      <c r="G24" s="23">
        <v>58192</v>
      </c>
      <c r="H24" s="21">
        <v>1.08</v>
      </c>
      <c r="J24" s="12">
        <v>30</v>
      </c>
      <c r="K24" s="12">
        <f>X14</f>
        <v>4885</v>
      </c>
      <c r="L24" s="18"/>
      <c r="M24" s="12"/>
      <c r="N24" s="20">
        <f t="shared" si="0"/>
        <v>9.0295748613678367E-2</v>
      </c>
      <c r="W24" s="21">
        <v>200</v>
      </c>
      <c r="X24" s="21">
        <v>4647</v>
      </c>
      <c r="Y24" s="24">
        <v>45628</v>
      </c>
      <c r="Z24" s="21" t="s">
        <v>519</v>
      </c>
      <c r="AA24" s="21" t="s">
        <v>492</v>
      </c>
      <c r="AB24" s="21">
        <v>8.6</v>
      </c>
      <c r="AC24" s="21" t="s">
        <v>499</v>
      </c>
      <c r="AD24" s="21">
        <v>63</v>
      </c>
    </row>
    <row r="25" spans="1:30" ht="17.25" customHeight="1" thickBot="1" x14ac:dyDescent="0.25">
      <c r="A25" s="21">
        <v>20</v>
      </c>
      <c r="B25" s="22">
        <v>1.678003696857671E-2</v>
      </c>
      <c r="C25" s="22">
        <v>1.5806654343807763E-2</v>
      </c>
      <c r="D25" s="22">
        <v>3.2599999999999997E-2</v>
      </c>
      <c r="F25" s="21" t="s">
        <v>496</v>
      </c>
      <c r="G25" s="23">
        <v>61298</v>
      </c>
      <c r="H25" s="21">
        <v>1.1399999999999999</v>
      </c>
      <c r="J25" s="12">
        <v>50</v>
      </c>
      <c r="K25" s="12">
        <f>X18</f>
        <v>4854</v>
      </c>
      <c r="L25" s="18"/>
      <c r="M25" s="12"/>
      <c r="N25" s="20">
        <f t="shared" si="0"/>
        <v>8.9722735674676521E-2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1.4046210720887246E-2</v>
      </c>
      <c r="C26" s="22">
        <v>1.2899075785582255E-2</v>
      </c>
      <c r="D26" s="22">
        <v>2.7E-2</v>
      </c>
      <c r="F26" s="21" t="s">
        <v>497</v>
      </c>
      <c r="G26" s="23">
        <v>46242</v>
      </c>
      <c r="H26" s="21">
        <v>0.86</v>
      </c>
      <c r="J26" s="12">
        <v>100</v>
      </c>
      <c r="K26" s="12">
        <f>X20</f>
        <v>4784</v>
      </c>
      <c r="L26" s="18"/>
      <c r="M26" s="12"/>
      <c r="N26" s="20">
        <f t="shared" si="0"/>
        <v>8.8428835489833643E-2</v>
      </c>
    </row>
    <row r="27" spans="1:30" ht="17.25" customHeight="1" thickBot="1" x14ac:dyDescent="0.25">
      <c r="A27" s="21">
        <v>22</v>
      </c>
      <c r="B27" s="22">
        <v>9.7569316081330872E-3</v>
      </c>
      <c r="C27" s="22">
        <v>9.9914972273567465E-3</v>
      </c>
      <c r="D27" s="22">
        <v>1.9800000000000002E-2</v>
      </c>
      <c r="J27" s="12">
        <v>150</v>
      </c>
      <c r="K27" s="12">
        <f>X22</f>
        <v>4712</v>
      </c>
      <c r="L27" s="18"/>
      <c r="M27" s="12"/>
      <c r="N27" s="20">
        <f t="shared" si="0"/>
        <v>8.7097966728280962E-2</v>
      </c>
    </row>
    <row r="28" spans="1:30" ht="17.25" customHeight="1" thickBot="1" x14ac:dyDescent="0.25">
      <c r="A28" s="21">
        <v>23</v>
      </c>
      <c r="B28" s="22">
        <v>6.6931608133086878E-3</v>
      </c>
      <c r="C28" s="22">
        <v>7.1367837338262479E-3</v>
      </c>
      <c r="D28" s="22">
        <v>1.38E-2</v>
      </c>
      <c r="J28" s="12">
        <v>200</v>
      </c>
      <c r="K28" s="12">
        <f>X24</f>
        <v>4647</v>
      </c>
      <c r="L28" s="18"/>
      <c r="M28" s="12"/>
      <c r="N28" s="20">
        <f t="shared" si="0"/>
        <v>8.5896487985212572E-2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1" customFormat="1" x14ac:dyDescent="0.2"/>
    <row r="42" customFormat="1" x14ac:dyDescent="0.2"/>
    <row r="43" customFormat="1" ht="31.5" customHeight="1" x14ac:dyDescent="0.2"/>
    <row r="47" customFormat="1" x14ac:dyDescent="0.2"/>
    <row r="48" customFormat="1" x14ac:dyDescent="0.2"/>
    <row r="49" customForma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48100</v>
      </c>
      <c r="H2" s="7" t="s">
        <v>462</v>
      </c>
      <c r="W2" s="21">
        <v>1</v>
      </c>
      <c r="X2" s="21">
        <v>4631</v>
      </c>
      <c r="Y2" s="24">
        <v>45643</v>
      </c>
      <c r="Z2" s="21" t="s">
        <v>508</v>
      </c>
      <c r="AA2" s="21" t="s">
        <v>493</v>
      </c>
      <c r="AB2" s="21">
        <v>9.6</v>
      </c>
      <c r="AC2" s="21" t="s">
        <v>498</v>
      </c>
      <c r="AD2" s="21">
        <v>67</v>
      </c>
    </row>
    <row r="3" spans="1:30" ht="15.75" customHeight="1" thickBot="1" x14ac:dyDescent="0.25">
      <c r="W3" s="21">
        <v>2</v>
      </c>
      <c r="X3" s="21">
        <v>4579</v>
      </c>
      <c r="Y3" s="24">
        <v>45614</v>
      </c>
      <c r="Z3" s="21" t="s">
        <v>508</v>
      </c>
      <c r="AA3" s="21" t="s">
        <v>492</v>
      </c>
      <c r="AB3" s="21">
        <v>9.5</v>
      </c>
      <c r="AC3" s="21" t="s">
        <v>498</v>
      </c>
      <c r="AD3" s="21">
        <v>67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4568</v>
      </c>
      <c r="Y4" s="24">
        <v>45615</v>
      </c>
      <c r="Z4" s="21" t="s">
        <v>508</v>
      </c>
      <c r="AA4" s="21" t="s">
        <v>493</v>
      </c>
      <c r="AB4" s="21">
        <v>9.5</v>
      </c>
      <c r="AC4" s="21" t="s">
        <v>498</v>
      </c>
      <c r="AD4" s="21">
        <v>68</v>
      </c>
    </row>
    <row r="5" spans="1:30" ht="18.75" customHeight="1" thickBot="1" x14ac:dyDescent="0.25">
      <c r="A5" s="21">
        <v>0</v>
      </c>
      <c r="B5" s="22">
        <v>5.738045738045738E-3</v>
      </c>
      <c r="C5" s="22">
        <v>3.4571725571725569E-3</v>
      </c>
      <c r="D5" s="22">
        <v>9.1999999999999998E-3</v>
      </c>
      <c r="F5" s="21" t="s">
        <v>471</v>
      </c>
      <c r="G5" s="23">
        <v>47037</v>
      </c>
      <c r="H5" s="21">
        <v>0.98</v>
      </c>
      <c r="J5" s="213" t="s">
        <v>472</v>
      </c>
      <c r="K5" s="214"/>
      <c r="L5" s="214"/>
      <c r="M5" s="214"/>
      <c r="N5" s="215"/>
      <c r="W5" s="21">
        <v>4</v>
      </c>
      <c r="X5" s="21">
        <v>4567</v>
      </c>
      <c r="Y5" s="24">
        <v>45604</v>
      </c>
      <c r="Z5" s="21" t="s">
        <v>508</v>
      </c>
      <c r="AA5" s="21" t="s">
        <v>496</v>
      </c>
      <c r="AB5" s="21">
        <v>9.5</v>
      </c>
      <c r="AC5" s="21" t="s">
        <v>498</v>
      </c>
      <c r="AD5" s="21">
        <v>66</v>
      </c>
    </row>
    <row r="6" spans="1:30" ht="17.25" customHeight="1" thickBot="1" x14ac:dyDescent="0.25">
      <c r="A6" s="21">
        <v>1</v>
      </c>
      <c r="B6" s="22">
        <v>3.9916839916839921E-3</v>
      </c>
      <c r="C6" s="22">
        <v>2.7056133056133059E-3</v>
      </c>
      <c r="D6" s="22">
        <v>6.7000000000000002E-3</v>
      </c>
      <c r="F6" s="21" t="s">
        <v>473</v>
      </c>
      <c r="G6" s="23">
        <v>49539</v>
      </c>
      <c r="H6" s="21">
        <v>1.03</v>
      </c>
      <c r="J6" s="13" t="s">
        <v>474</v>
      </c>
      <c r="K6" s="14">
        <f>LARGE((K8,K9),1)</f>
        <v>0.76714071940083517</v>
      </c>
      <c r="N6" s="14" t="s">
        <v>499</v>
      </c>
      <c r="W6" s="21">
        <v>5</v>
      </c>
      <c r="X6" s="21">
        <v>4544</v>
      </c>
      <c r="Y6" s="24">
        <v>45596</v>
      </c>
      <c r="Z6" s="21" t="s">
        <v>509</v>
      </c>
      <c r="AA6" s="21" t="s">
        <v>495</v>
      </c>
      <c r="AB6" s="21">
        <v>9.4</v>
      </c>
      <c r="AC6" s="21" t="s">
        <v>498</v>
      </c>
      <c r="AD6" s="21">
        <v>66</v>
      </c>
    </row>
    <row r="7" spans="1:30" ht="17.25" customHeight="1" thickBot="1" x14ac:dyDescent="0.25">
      <c r="A7" s="21">
        <v>2</v>
      </c>
      <c r="B7" s="22">
        <v>2.8440748440748441E-3</v>
      </c>
      <c r="C7" s="22">
        <v>3.3569646569646568E-3</v>
      </c>
      <c r="D7" s="22">
        <v>6.1999999999999998E-3</v>
      </c>
      <c r="F7" s="21" t="s">
        <v>475</v>
      </c>
      <c r="G7" s="23"/>
      <c r="H7" s="21"/>
      <c r="J7" s="15" t="s">
        <v>476</v>
      </c>
      <c r="K7" s="14">
        <f>LARGE((K10,K11),1)</f>
        <v>0.64535765245290078</v>
      </c>
      <c r="N7" s="14" t="s">
        <v>498</v>
      </c>
      <c r="W7" s="21">
        <v>6</v>
      </c>
      <c r="X7" s="21">
        <v>4531</v>
      </c>
      <c r="Y7" s="24">
        <v>45587</v>
      </c>
      <c r="Z7" s="21" t="s">
        <v>509</v>
      </c>
      <c r="AA7" s="21" t="s">
        <v>493</v>
      </c>
      <c r="AB7" s="21">
        <v>9.4</v>
      </c>
      <c r="AC7" s="21" t="s">
        <v>498</v>
      </c>
      <c r="AD7" s="21">
        <v>68</v>
      </c>
    </row>
    <row r="8" spans="1:30" ht="17.25" customHeight="1" thickBot="1" x14ac:dyDescent="0.3">
      <c r="A8" s="21">
        <v>3</v>
      </c>
      <c r="B8" s="22">
        <v>2.395010395010395E-3</v>
      </c>
      <c r="C8" s="22">
        <v>5.9122661122661124E-3</v>
      </c>
      <c r="D8" s="22">
        <v>8.3000000000000001E-3</v>
      </c>
      <c r="F8" s="21" t="s">
        <v>477</v>
      </c>
      <c r="G8" s="23">
        <v>49930</v>
      </c>
      <c r="H8" s="21">
        <v>1.04</v>
      </c>
      <c r="K8" s="16">
        <f>LARGE(B11:C11,1)/(B11+C11)</f>
        <v>0.76714071940083517</v>
      </c>
      <c r="W8" s="21">
        <v>7</v>
      </c>
      <c r="X8" s="21">
        <v>4530</v>
      </c>
      <c r="Y8" s="24">
        <v>45548</v>
      </c>
      <c r="Z8" s="21" t="s">
        <v>509</v>
      </c>
      <c r="AA8" s="21" t="s">
        <v>496</v>
      </c>
      <c r="AB8" s="21">
        <v>9.4</v>
      </c>
      <c r="AC8" s="21" t="s">
        <v>498</v>
      </c>
      <c r="AD8" s="21">
        <v>68</v>
      </c>
    </row>
    <row r="9" spans="1:30" ht="17.25" customHeight="1" thickBot="1" x14ac:dyDescent="0.3">
      <c r="A9" s="21">
        <v>4</v>
      </c>
      <c r="B9" s="22">
        <v>3.1434511434511431E-3</v>
      </c>
      <c r="C9" s="22">
        <v>1.5081288981288981E-2</v>
      </c>
      <c r="D9" s="22">
        <v>1.8200000000000001E-2</v>
      </c>
      <c r="F9" s="21" t="s">
        <v>478</v>
      </c>
      <c r="G9" s="23">
        <v>49576</v>
      </c>
      <c r="H9" s="21">
        <v>1.03</v>
      </c>
      <c r="K9" s="16">
        <f>LARGE(B12:C12,1)/(B12+C12)</f>
        <v>0.69319271332694143</v>
      </c>
      <c r="W9" s="21">
        <v>8</v>
      </c>
      <c r="X9" s="21">
        <v>4523</v>
      </c>
      <c r="Y9" s="24">
        <v>45618</v>
      </c>
      <c r="Z9" s="21" t="s">
        <v>508</v>
      </c>
      <c r="AA9" s="21" t="s">
        <v>496</v>
      </c>
      <c r="AB9" s="21">
        <v>9.4</v>
      </c>
      <c r="AC9" s="21" t="s">
        <v>498</v>
      </c>
      <c r="AD9" s="21">
        <v>65</v>
      </c>
    </row>
    <row r="10" spans="1:30" ht="17.25" customHeight="1" thickBot="1" x14ac:dyDescent="0.3">
      <c r="A10" s="21">
        <v>5</v>
      </c>
      <c r="B10" s="22">
        <v>6.9854469854469855E-3</v>
      </c>
      <c r="C10" s="22">
        <v>3.5674012474012473E-2</v>
      </c>
      <c r="D10" s="22">
        <v>4.2599999999999999E-2</v>
      </c>
      <c r="F10" s="21" t="s">
        <v>479</v>
      </c>
      <c r="G10" s="23">
        <v>45509</v>
      </c>
      <c r="H10" s="21">
        <v>0.94</v>
      </c>
      <c r="K10" s="16">
        <f>LARGE(B20:C20,1)/(B20+C20)</f>
        <v>0.61412041932267913</v>
      </c>
      <c r="W10" s="21">
        <v>9</v>
      </c>
      <c r="X10" s="21">
        <v>4518</v>
      </c>
      <c r="Y10" s="24">
        <v>45581</v>
      </c>
      <c r="Z10" s="21" t="s">
        <v>509</v>
      </c>
      <c r="AA10" s="21" t="s">
        <v>494</v>
      </c>
      <c r="AB10" s="21">
        <v>9.4</v>
      </c>
      <c r="AC10" s="21" t="s">
        <v>498</v>
      </c>
      <c r="AD10" s="21">
        <v>68</v>
      </c>
    </row>
    <row r="11" spans="1:30" ht="17.25" customHeight="1" thickBot="1" x14ac:dyDescent="0.3">
      <c r="A11" s="21">
        <v>6</v>
      </c>
      <c r="B11" s="22">
        <v>1.2972972972972972E-2</v>
      </c>
      <c r="C11" s="22">
        <v>4.2738669438669441E-2</v>
      </c>
      <c r="D11" s="22">
        <v>5.5599999999999997E-2</v>
      </c>
      <c r="F11" s="21" t="s">
        <v>480</v>
      </c>
      <c r="G11" s="23">
        <v>45945</v>
      </c>
      <c r="H11" s="21">
        <v>0.95</v>
      </c>
      <c r="K11" s="16">
        <f>LARGE(B21:C21,1)/(B21+C21)</f>
        <v>0.64535765245290078</v>
      </c>
      <c r="W11" s="21">
        <v>10</v>
      </c>
      <c r="X11" s="21">
        <v>4512</v>
      </c>
      <c r="Y11" s="24">
        <v>45596</v>
      </c>
      <c r="Z11" s="21" t="s">
        <v>508</v>
      </c>
      <c r="AA11" s="21" t="s">
        <v>495</v>
      </c>
      <c r="AB11" s="21">
        <v>9.4</v>
      </c>
      <c r="AC11" s="21" t="s">
        <v>498</v>
      </c>
      <c r="AD11" s="21">
        <v>62</v>
      </c>
    </row>
    <row r="12" spans="1:30" ht="17.25" customHeight="1" thickBot="1" x14ac:dyDescent="0.25">
      <c r="A12" s="21">
        <v>7</v>
      </c>
      <c r="B12" s="22">
        <v>1.6964656964656967E-2</v>
      </c>
      <c r="C12" s="22">
        <v>3.8329521829521825E-2</v>
      </c>
      <c r="D12" s="22">
        <v>5.5199999999999999E-2</v>
      </c>
      <c r="F12" s="21" t="s">
        <v>481</v>
      </c>
      <c r="G12" s="23">
        <v>47719</v>
      </c>
      <c r="H12" s="21">
        <v>0.99</v>
      </c>
      <c r="W12" s="21">
        <v>20</v>
      </c>
      <c r="X12" s="21">
        <v>4433</v>
      </c>
      <c r="Y12" s="24">
        <v>45609</v>
      </c>
      <c r="Z12" s="21" t="s">
        <v>508</v>
      </c>
      <c r="AA12" s="21" t="s">
        <v>494</v>
      </c>
      <c r="AB12" s="21">
        <v>9.1999999999999993</v>
      </c>
      <c r="AC12" s="21" t="s">
        <v>498</v>
      </c>
      <c r="AD12" s="21">
        <v>66</v>
      </c>
    </row>
    <row r="13" spans="1:30" ht="17.25" customHeight="1" thickBot="1" x14ac:dyDescent="0.25">
      <c r="A13" s="21">
        <v>8</v>
      </c>
      <c r="B13" s="22">
        <v>1.7264033264033262E-2</v>
      </c>
      <c r="C13" s="22">
        <v>3.3970478170478172E-2</v>
      </c>
      <c r="D13" s="22">
        <v>5.1200000000000002E-2</v>
      </c>
      <c r="F13" s="21" t="s">
        <v>482</v>
      </c>
      <c r="G13" s="23">
        <v>47034</v>
      </c>
      <c r="H13" s="21">
        <v>0.98</v>
      </c>
      <c r="W13" s="21">
        <v>25</v>
      </c>
      <c r="X13" s="21">
        <v>4410</v>
      </c>
      <c r="Y13" s="24">
        <v>45540</v>
      </c>
      <c r="Z13" s="21" t="s">
        <v>509</v>
      </c>
      <c r="AA13" s="21" t="s">
        <v>495</v>
      </c>
      <c r="AB13" s="21">
        <v>9.1999999999999993</v>
      </c>
      <c r="AC13" s="21" t="s">
        <v>498</v>
      </c>
      <c r="AD13" s="21">
        <v>68</v>
      </c>
    </row>
    <row r="14" spans="1:30" ht="18" customHeight="1" thickBot="1" x14ac:dyDescent="0.25">
      <c r="A14" s="21">
        <v>9</v>
      </c>
      <c r="B14" s="22">
        <v>1.7513513513513514E-2</v>
      </c>
      <c r="C14" s="22">
        <v>3.0613513513513515E-2</v>
      </c>
      <c r="D14" s="22">
        <v>4.8099999999999997E-2</v>
      </c>
      <c r="F14" s="21" t="s">
        <v>483</v>
      </c>
      <c r="G14" s="23">
        <v>51622</v>
      </c>
      <c r="H14" s="21">
        <v>1.07</v>
      </c>
      <c r="W14" s="21">
        <v>30</v>
      </c>
      <c r="X14" s="21">
        <v>4403</v>
      </c>
      <c r="Y14" s="24">
        <v>45595</v>
      </c>
      <c r="Z14" s="21" t="s">
        <v>509</v>
      </c>
      <c r="AA14" s="21" t="s">
        <v>494</v>
      </c>
      <c r="AB14" s="21">
        <v>9.1999999999999993</v>
      </c>
      <c r="AC14" s="21" t="s">
        <v>498</v>
      </c>
      <c r="AD14" s="21">
        <v>66</v>
      </c>
    </row>
    <row r="15" spans="1:30" ht="15" thickBot="1" x14ac:dyDescent="0.25">
      <c r="A15" s="21">
        <v>10</v>
      </c>
      <c r="B15" s="22">
        <v>1.9309771309771309E-2</v>
      </c>
      <c r="C15" s="22">
        <v>2.7707484407484408E-2</v>
      </c>
      <c r="D15" s="22">
        <v>4.7E-2</v>
      </c>
      <c r="F15" s="21" t="s">
        <v>484</v>
      </c>
      <c r="G15" s="23">
        <v>49528</v>
      </c>
      <c r="H15" s="21">
        <v>1.03</v>
      </c>
      <c r="W15" s="21">
        <v>35</v>
      </c>
      <c r="X15" s="21">
        <v>4393</v>
      </c>
      <c r="Y15" s="24">
        <v>45589</v>
      </c>
      <c r="Z15" s="21" t="s">
        <v>509</v>
      </c>
      <c r="AA15" s="21" t="s">
        <v>495</v>
      </c>
      <c r="AB15" s="21">
        <v>9.1</v>
      </c>
      <c r="AC15" s="21" t="s">
        <v>498</v>
      </c>
      <c r="AD15" s="21">
        <v>66</v>
      </c>
    </row>
    <row r="16" spans="1:30" ht="15" thickBot="1" x14ac:dyDescent="0.25">
      <c r="A16" s="21">
        <v>11</v>
      </c>
      <c r="B16" s="22">
        <v>2.2054054054054056E-2</v>
      </c>
      <c r="C16" s="22">
        <v>2.6504989604989607E-2</v>
      </c>
      <c r="D16" s="22">
        <v>4.8599999999999997E-2</v>
      </c>
      <c r="F16" s="21" t="s">
        <v>485</v>
      </c>
      <c r="G16" s="23">
        <v>47672</v>
      </c>
      <c r="H16" s="21">
        <v>0.99</v>
      </c>
      <c r="W16" s="21">
        <v>40</v>
      </c>
      <c r="X16" s="21">
        <v>4369</v>
      </c>
      <c r="Y16" s="24">
        <v>45617</v>
      </c>
      <c r="Z16" s="21" t="s">
        <v>516</v>
      </c>
      <c r="AA16" s="21" t="s">
        <v>495</v>
      </c>
      <c r="AB16" s="21">
        <v>9.1</v>
      </c>
      <c r="AC16" s="21" t="s">
        <v>498</v>
      </c>
      <c r="AD16" s="21">
        <v>67</v>
      </c>
    </row>
    <row r="17" spans="1:30" ht="15" thickBot="1" x14ac:dyDescent="0.25">
      <c r="A17" s="21">
        <v>12</v>
      </c>
      <c r="B17" s="22">
        <v>2.5347193347193347E-2</v>
      </c>
      <c r="C17" s="22">
        <v>2.6304573804573805E-2</v>
      </c>
      <c r="D17" s="22">
        <v>5.16E-2</v>
      </c>
      <c r="W17" s="21">
        <v>45</v>
      </c>
      <c r="X17" s="21">
        <v>4351</v>
      </c>
      <c r="Y17" s="24">
        <v>45386</v>
      </c>
      <c r="Z17" s="21" t="s">
        <v>509</v>
      </c>
      <c r="AA17" s="21" t="s">
        <v>495</v>
      </c>
      <c r="AB17" s="21">
        <v>9</v>
      </c>
      <c r="AC17" s="21" t="s">
        <v>498</v>
      </c>
      <c r="AD17" s="21">
        <v>66</v>
      </c>
    </row>
    <row r="18" spans="1:30" ht="15" thickBot="1" x14ac:dyDescent="0.25">
      <c r="A18" s="21">
        <v>13</v>
      </c>
      <c r="B18" s="22">
        <v>2.9139293139293136E-2</v>
      </c>
      <c r="C18" s="22">
        <v>2.6905821205821204E-2</v>
      </c>
      <c r="D18" s="22">
        <v>5.6000000000000001E-2</v>
      </c>
      <c r="W18" s="21">
        <v>50</v>
      </c>
      <c r="X18" s="21">
        <v>4342</v>
      </c>
      <c r="Y18" s="24">
        <v>45618</v>
      </c>
      <c r="Z18" s="21" t="s">
        <v>516</v>
      </c>
      <c r="AA18" s="21" t="s">
        <v>496</v>
      </c>
      <c r="AB18" s="21">
        <v>9</v>
      </c>
      <c r="AC18" s="21" t="s">
        <v>498</v>
      </c>
      <c r="AD18" s="21">
        <v>62</v>
      </c>
    </row>
    <row r="19" spans="1:30" ht="17.25" customHeight="1" thickBot="1" x14ac:dyDescent="0.25">
      <c r="A19" s="21">
        <v>14</v>
      </c>
      <c r="B19" s="22">
        <v>3.4727650727650723E-2</v>
      </c>
      <c r="C19" s="22">
        <v>2.6855717255717254E-2</v>
      </c>
      <c r="D19" s="22">
        <v>6.1600000000000002E-2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4299</v>
      </c>
      <c r="Y19" s="24">
        <v>45622</v>
      </c>
      <c r="Z19" s="21" t="s">
        <v>508</v>
      </c>
      <c r="AA19" s="21" t="s">
        <v>493</v>
      </c>
      <c r="AB19" s="21">
        <v>8.9</v>
      </c>
      <c r="AC19" s="21" t="s">
        <v>498</v>
      </c>
      <c r="AD19" s="21">
        <v>67</v>
      </c>
    </row>
    <row r="20" spans="1:30" ht="17.25" customHeight="1" thickBot="1" x14ac:dyDescent="0.25">
      <c r="A20" s="21">
        <v>15</v>
      </c>
      <c r="B20" s="22">
        <v>4.2261954261954261E-2</v>
      </c>
      <c r="C20" s="22">
        <v>2.6555093555093553E-2</v>
      </c>
      <c r="D20" s="22">
        <v>6.88E-2</v>
      </c>
      <c r="F20" s="21" t="s">
        <v>488</v>
      </c>
      <c r="G20" s="23">
        <v>35395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4260</v>
      </c>
      <c r="Y20" s="24">
        <v>45394</v>
      </c>
      <c r="Z20" s="21" t="s">
        <v>509</v>
      </c>
      <c r="AA20" s="21" t="s">
        <v>496</v>
      </c>
      <c r="AB20" s="21">
        <v>8.9</v>
      </c>
      <c r="AC20" s="21" t="s">
        <v>498</v>
      </c>
      <c r="AD20" s="21">
        <v>66</v>
      </c>
    </row>
    <row r="21" spans="1:30" ht="17.25" customHeight="1" thickBot="1" x14ac:dyDescent="0.25">
      <c r="A21" s="21">
        <v>16</v>
      </c>
      <c r="B21" s="22">
        <v>4.8049896049896047E-2</v>
      </c>
      <c r="C21" s="22">
        <v>2.6404781704781704E-2</v>
      </c>
      <c r="D21" s="22">
        <v>7.46E-2</v>
      </c>
      <c r="F21" s="21" t="s">
        <v>492</v>
      </c>
      <c r="G21" s="23">
        <v>49247</v>
      </c>
      <c r="H21" s="21">
        <v>1.02</v>
      </c>
      <c r="J21" s="12">
        <v>5</v>
      </c>
      <c r="K21" s="12">
        <f>X6</f>
        <v>4544</v>
      </c>
      <c r="L21" s="18"/>
      <c r="M21" s="12"/>
      <c r="N21" s="20">
        <f>K21/$F$2</f>
        <v>9.4469854469854467E-2</v>
      </c>
      <c r="W21" s="21">
        <v>125</v>
      </c>
      <c r="X21" s="21">
        <v>4235</v>
      </c>
      <c r="Y21" s="24">
        <v>45351</v>
      </c>
      <c r="Z21" s="21" t="s">
        <v>508</v>
      </c>
      <c r="AA21" s="21" t="s">
        <v>495</v>
      </c>
      <c r="AB21" s="21">
        <v>8.8000000000000007</v>
      </c>
      <c r="AC21" s="21" t="s">
        <v>498</v>
      </c>
      <c r="AD21" s="21">
        <v>66</v>
      </c>
    </row>
    <row r="22" spans="1:30" ht="17.25" customHeight="1" thickBot="1" x14ac:dyDescent="0.25">
      <c r="A22" s="21">
        <v>17</v>
      </c>
      <c r="B22" s="22">
        <v>4.9047817047817042E-2</v>
      </c>
      <c r="C22" s="22">
        <v>2.6254469854469858E-2</v>
      </c>
      <c r="D22" s="22">
        <v>7.5300000000000006E-2</v>
      </c>
      <c r="F22" s="21" t="s">
        <v>493</v>
      </c>
      <c r="G22" s="23">
        <v>51321</v>
      </c>
      <c r="H22" s="21">
        <v>1.07</v>
      </c>
      <c r="J22" s="12">
        <v>10</v>
      </c>
      <c r="K22" s="12">
        <f>X11</f>
        <v>4512</v>
      </c>
      <c r="L22" s="18"/>
      <c r="M22" s="12"/>
      <c r="N22" s="20">
        <f t="shared" ref="N22:N28" si="0">K22/$F$2</f>
        <v>9.3804573804573799E-2</v>
      </c>
      <c r="W22" s="21">
        <v>150</v>
      </c>
      <c r="X22" s="21">
        <v>4207</v>
      </c>
      <c r="Y22" s="24">
        <v>45350</v>
      </c>
      <c r="Z22" s="21" t="s">
        <v>508</v>
      </c>
      <c r="AA22" s="21" t="s">
        <v>494</v>
      </c>
      <c r="AB22" s="21">
        <v>8.6999999999999993</v>
      </c>
      <c r="AC22" s="21" t="s">
        <v>498</v>
      </c>
      <c r="AD22" s="21">
        <v>67</v>
      </c>
    </row>
    <row r="23" spans="1:30" ht="17.25" customHeight="1" thickBot="1" x14ac:dyDescent="0.25">
      <c r="A23" s="21">
        <v>18</v>
      </c>
      <c r="B23" s="22">
        <v>3.9417879417879415E-2</v>
      </c>
      <c r="C23" s="22">
        <v>2.3047817047817047E-2</v>
      </c>
      <c r="D23" s="22">
        <v>6.25E-2</v>
      </c>
      <c r="F23" s="21" t="s">
        <v>494</v>
      </c>
      <c r="G23" s="23">
        <v>51632</v>
      </c>
      <c r="H23" s="21">
        <v>1.07</v>
      </c>
      <c r="J23" s="12">
        <v>20</v>
      </c>
      <c r="K23" s="12">
        <f>X12</f>
        <v>4433</v>
      </c>
      <c r="L23" s="18"/>
      <c r="M23" s="12"/>
      <c r="N23" s="20">
        <f t="shared" si="0"/>
        <v>9.2162162162162165E-2</v>
      </c>
      <c r="W23" s="21">
        <v>175</v>
      </c>
      <c r="X23" s="21">
        <v>4189</v>
      </c>
      <c r="Y23" s="24">
        <v>45546</v>
      </c>
      <c r="Z23" s="21" t="s">
        <v>508</v>
      </c>
      <c r="AA23" s="21" t="s">
        <v>494</v>
      </c>
      <c r="AB23" s="21">
        <v>8.6999999999999993</v>
      </c>
      <c r="AC23" s="21" t="s">
        <v>498</v>
      </c>
      <c r="AD23" s="21">
        <v>69</v>
      </c>
    </row>
    <row r="24" spans="1:30" ht="17.25" customHeight="1" thickBot="1" x14ac:dyDescent="0.25">
      <c r="A24" s="21">
        <v>19</v>
      </c>
      <c r="B24" s="22">
        <v>3.1284823284823286E-2</v>
      </c>
      <c r="C24" s="22">
        <v>1.7636590436590438E-2</v>
      </c>
      <c r="D24" s="22">
        <v>4.9000000000000002E-2</v>
      </c>
      <c r="F24" s="21" t="s">
        <v>495</v>
      </c>
      <c r="G24" s="23">
        <v>50761</v>
      </c>
      <c r="H24" s="21">
        <v>1.05</v>
      </c>
      <c r="J24" s="12">
        <v>30</v>
      </c>
      <c r="K24" s="12">
        <f>X14</f>
        <v>4403</v>
      </c>
      <c r="L24" s="18"/>
      <c r="M24" s="12"/>
      <c r="N24" s="20">
        <f t="shared" si="0"/>
        <v>9.1538461538461541E-2</v>
      </c>
      <c r="W24" s="21">
        <v>200</v>
      </c>
      <c r="X24" s="21">
        <v>4164</v>
      </c>
      <c r="Y24" s="24">
        <v>45645</v>
      </c>
      <c r="Z24" s="21" t="s">
        <v>516</v>
      </c>
      <c r="AA24" s="21" t="s">
        <v>495</v>
      </c>
      <c r="AB24" s="21">
        <v>8.6999999999999993</v>
      </c>
      <c r="AC24" s="21" t="s">
        <v>498</v>
      </c>
      <c r="AD24" s="21">
        <v>65</v>
      </c>
    </row>
    <row r="25" spans="1:30" ht="17.25" customHeight="1" thickBot="1" x14ac:dyDescent="0.25">
      <c r="A25" s="21">
        <v>20</v>
      </c>
      <c r="B25" s="22">
        <v>2.5097713097713099E-2</v>
      </c>
      <c r="C25" s="22">
        <v>1.3177338877338879E-2</v>
      </c>
      <c r="D25" s="22">
        <v>3.8300000000000001E-2</v>
      </c>
      <c r="F25" s="21" t="s">
        <v>496</v>
      </c>
      <c r="G25" s="23">
        <v>54200</v>
      </c>
      <c r="H25" s="21">
        <v>1.1299999999999999</v>
      </c>
      <c r="J25" s="12">
        <v>50</v>
      </c>
      <c r="K25" s="12">
        <f>X18</f>
        <v>4342</v>
      </c>
      <c r="L25" s="18"/>
      <c r="M25" s="12"/>
      <c r="N25" s="20">
        <f t="shared" si="0"/>
        <v>9.0270270270270264E-2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1.9609147609147611E-2</v>
      </c>
      <c r="C26" s="22">
        <v>9.87047817047817E-3</v>
      </c>
      <c r="D26" s="22">
        <v>2.9499999999999998E-2</v>
      </c>
      <c r="F26" s="21" t="s">
        <v>497</v>
      </c>
      <c r="G26" s="23">
        <v>44075</v>
      </c>
      <c r="H26" s="21">
        <v>0.92</v>
      </c>
      <c r="J26" s="12">
        <v>100</v>
      </c>
      <c r="K26" s="12">
        <f>X20</f>
        <v>4260</v>
      </c>
      <c r="L26" s="18"/>
      <c r="M26" s="12"/>
      <c r="N26" s="20">
        <f t="shared" si="0"/>
        <v>8.856548856548857E-2</v>
      </c>
    </row>
    <row r="27" spans="1:30" ht="17.25" customHeight="1" thickBot="1" x14ac:dyDescent="0.25">
      <c r="A27" s="21">
        <v>22</v>
      </c>
      <c r="B27" s="22">
        <v>1.4370062370062369E-2</v>
      </c>
      <c r="C27" s="22">
        <v>7.2149688149688142E-3</v>
      </c>
      <c r="D27" s="22">
        <v>2.1600000000000001E-2</v>
      </c>
      <c r="J27" s="12">
        <v>150</v>
      </c>
      <c r="K27" s="12">
        <f>X22</f>
        <v>4207</v>
      </c>
      <c r="L27" s="18"/>
      <c r="M27" s="12"/>
      <c r="N27" s="20">
        <f t="shared" si="0"/>
        <v>8.7463617463617457E-2</v>
      </c>
    </row>
    <row r="28" spans="1:30" ht="17.25" customHeight="1" thickBot="1" x14ac:dyDescent="0.25">
      <c r="A28" s="21">
        <v>23</v>
      </c>
      <c r="B28" s="22">
        <v>9.4303534303534307E-3</v>
      </c>
      <c r="C28" s="22">
        <v>4.8600831600831606E-3</v>
      </c>
      <c r="D28" s="22">
        <v>1.43E-2</v>
      </c>
      <c r="J28" s="12">
        <v>200</v>
      </c>
      <c r="K28" s="12">
        <f>X24</f>
        <v>4164</v>
      </c>
      <c r="L28" s="18"/>
      <c r="M28" s="12"/>
      <c r="N28" s="20">
        <f t="shared" si="0"/>
        <v>8.6569646569646566E-2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42800</v>
      </c>
      <c r="H2" s="7" t="s">
        <v>462</v>
      </c>
      <c r="W2" s="21">
        <v>1</v>
      </c>
      <c r="X2" s="21">
        <v>3593</v>
      </c>
      <c r="Y2" s="24">
        <v>45387</v>
      </c>
      <c r="Z2" s="21" t="s">
        <v>509</v>
      </c>
      <c r="AA2" s="21" t="s">
        <v>496</v>
      </c>
      <c r="AB2" s="21">
        <v>8.4</v>
      </c>
      <c r="AC2" s="21" t="s">
        <v>498</v>
      </c>
      <c r="AD2" s="21">
        <v>61</v>
      </c>
    </row>
    <row r="3" spans="1:30" ht="15.75" customHeight="1" thickBot="1" x14ac:dyDescent="0.25">
      <c r="W3" s="21">
        <v>2</v>
      </c>
      <c r="X3" s="21">
        <v>3566</v>
      </c>
      <c r="Y3" s="24">
        <v>45527</v>
      </c>
      <c r="Z3" s="21" t="s">
        <v>509</v>
      </c>
      <c r="AA3" s="21" t="s">
        <v>496</v>
      </c>
      <c r="AB3" s="21">
        <v>8.3000000000000007</v>
      </c>
      <c r="AC3" s="21" t="s">
        <v>498</v>
      </c>
      <c r="AD3" s="21">
        <v>62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3560</v>
      </c>
      <c r="Y4" s="24">
        <v>45583</v>
      </c>
      <c r="Z4" s="21" t="s">
        <v>509</v>
      </c>
      <c r="AA4" s="21" t="s">
        <v>496</v>
      </c>
      <c r="AB4" s="21">
        <v>8.3000000000000007</v>
      </c>
      <c r="AC4" s="21" t="s">
        <v>498</v>
      </c>
      <c r="AD4" s="21">
        <v>63</v>
      </c>
    </row>
    <row r="5" spans="1:30" ht="18.75" customHeight="1" thickBot="1" x14ac:dyDescent="0.25">
      <c r="A5" s="21">
        <v>0</v>
      </c>
      <c r="B5" s="98">
        <v>5.1028037383177563E-3</v>
      </c>
      <c r="C5" s="98">
        <v>2.9542056074766355E-3</v>
      </c>
      <c r="D5" s="98">
        <v>8.0000000000000002E-3</v>
      </c>
      <c r="F5" s="21" t="s">
        <v>471</v>
      </c>
      <c r="G5" s="23">
        <v>41628</v>
      </c>
      <c r="H5" s="21">
        <v>0.97</v>
      </c>
      <c r="J5" s="213" t="s">
        <v>472</v>
      </c>
      <c r="K5" s="214"/>
      <c r="L5" s="214"/>
      <c r="M5" s="214"/>
      <c r="N5" s="215"/>
      <c r="W5" s="21">
        <v>4</v>
      </c>
      <c r="X5" s="21">
        <v>3554</v>
      </c>
      <c r="Y5" s="24">
        <v>45310</v>
      </c>
      <c r="Z5" s="21" t="s">
        <v>509</v>
      </c>
      <c r="AA5" s="21" t="s">
        <v>496</v>
      </c>
      <c r="AB5" s="21">
        <v>8.3000000000000007</v>
      </c>
      <c r="AC5" s="21" t="s">
        <v>498</v>
      </c>
      <c r="AD5" s="21">
        <v>61</v>
      </c>
    </row>
    <row r="6" spans="1:30" ht="17.25" customHeight="1" thickBot="1" x14ac:dyDescent="0.25">
      <c r="A6" s="21">
        <v>1</v>
      </c>
      <c r="B6" s="98">
        <v>3.1892523364485982E-3</v>
      </c>
      <c r="C6" s="98">
        <v>1.9355140186915888E-3</v>
      </c>
      <c r="D6" s="98">
        <v>5.1000000000000004E-3</v>
      </c>
      <c r="F6" s="21" t="s">
        <v>473</v>
      </c>
      <c r="G6" s="23">
        <v>43620</v>
      </c>
      <c r="H6" s="21">
        <v>1.02</v>
      </c>
      <c r="J6" s="13" t="s">
        <v>474</v>
      </c>
      <c r="K6" s="14">
        <f>LARGE((K8,K9),1)</f>
        <v>0.80007726482518826</v>
      </c>
      <c r="N6" s="14" t="s">
        <v>499</v>
      </c>
      <c r="W6" s="21">
        <v>5</v>
      </c>
      <c r="X6" s="21">
        <v>3539</v>
      </c>
      <c r="Y6" s="24">
        <v>45555</v>
      </c>
      <c r="Z6" s="21" t="s">
        <v>509</v>
      </c>
      <c r="AA6" s="21" t="s">
        <v>496</v>
      </c>
      <c r="AB6" s="21">
        <v>8.3000000000000007</v>
      </c>
      <c r="AC6" s="21" t="s">
        <v>498</v>
      </c>
      <c r="AD6" s="21">
        <v>62</v>
      </c>
    </row>
    <row r="7" spans="1:30" ht="17.25" customHeight="1" thickBot="1" x14ac:dyDescent="0.25">
      <c r="A7" s="21">
        <v>2</v>
      </c>
      <c r="B7" s="98">
        <v>2.5514018691588781E-3</v>
      </c>
      <c r="C7" s="98">
        <v>1.9355140186915888E-3</v>
      </c>
      <c r="D7" s="98">
        <v>4.4000000000000003E-3</v>
      </c>
      <c r="F7" s="21" t="s">
        <v>475</v>
      </c>
      <c r="G7" s="23">
        <v>43870</v>
      </c>
      <c r="H7" s="21">
        <v>1.03</v>
      </c>
      <c r="J7" s="15" t="s">
        <v>476</v>
      </c>
      <c r="K7" s="14">
        <f>LARGE((K10,K11),1)</f>
        <v>0.6173626358958616</v>
      </c>
      <c r="N7" s="14" t="s">
        <v>498</v>
      </c>
      <c r="W7" s="21">
        <v>6</v>
      </c>
      <c r="X7" s="21">
        <v>3537</v>
      </c>
      <c r="Y7" s="24">
        <v>45394</v>
      </c>
      <c r="Z7" s="21" t="s">
        <v>509</v>
      </c>
      <c r="AA7" s="21" t="s">
        <v>496</v>
      </c>
      <c r="AB7" s="21">
        <v>8.3000000000000007</v>
      </c>
      <c r="AC7" s="21" t="s">
        <v>498</v>
      </c>
      <c r="AD7" s="21">
        <v>62</v>
      </c>
    </row>
    <row r="8" spans="1:30" ht="17.25" customHeight="1" thickBot="1" x14ac:dyDescent="0.3">
      <c r="A8" s="21">
        <v>3</v>
      </c>
      <c r="B8" s="98">
        <v>1.6191588785046728E-3</v>
      </c>
      <c r="C8" s="98">
        <v>3.1070093457943931E-3</v>
      </c>
      <c r="D8" s="98">
        <v>4.7000000000000002E-3</v>
      </c>
      <c r="F8" s="21" t="s">
        <v>477</v>
      </c>
      <c r="G8" s="23">
        <v>44587</v>
      </c>
      <c r="H8" s="21">
        <v>1.04</v>
      </c>
      <c r="K8" s="16">
        <f>LARGE(B11:C11,1)/(B11+C11)</f>
        <v>0.80007726482518826</v>
      </c>
      <c r="W8" s="21">
        <v>7</v>
      </c>
      <c r="X8" s="21">
        <v>3533</v>
      </c>
      <c r="Y8" s="24">
        <v>45387</v>
      </c>
      <c r="Z8" s="21" t="s">
        <v>508</v>
      </c>
      <c r="AA8" s="21" t="s">
        <v>496</v>
      </c>
      <c r="AB8" s="21">
        <v>8.3000000000000007</v>
      </c>
      <c r="AC8" s="21" t="s">
        <v>498</v>
      </c>
      <c r="AD8" s="21">
        <v>62</v>
      </c>
    </row>
    <row r="9" spans="1:30" ht="17.25" customHeight="1" thickBot="1" x14ac:dyDescent="0.3">
      <c r="A9" s="21">
        <v>4</v>
      </c>
      <c r="B9" s="98">
        <v>1.9626168224299067E-3</v>
      </c>
      <c r="C9" s="98">
        <v>8.4551401869158872E-3</v>
      </c>
      <c r="D9" s="98">
        <v>1.04E-2</v>
      </c>
      <c r="F9" s="21" t="s">
        <v>478</v>
      </c>
      <c r="G9" s="23">
        <v>44411</v>
      </c>
      <c r="H9" s="21">
        <v>1.04</v>
      </c>
      <c r="K9" s="16">
        <f>LARGE(B12:C12,1)/(B12+C12)</f>
        <v>0.70759243578887954</v>
      </c>
      <c r="W9" s="21">
        <v>8</v>
      </c>
      <c r="X9" s="21">
        <v>3529</v>
      </c>
      <c r="Y9" s="24">
        <v>45590</v>
      </c>
      <c r="Z9" s="21" t="s">
        <v>508</v>
      </c>
      <c r="AA9" s="21" t="s">
        <v>496</v>
      </c>
      <c r="AB9" s="21">
        <v>8.1999999999999993</v>
      </c>
      <c r="AC9" s="21" t="s">
        <v>498</v>
      </c>
      <c r="AD9" s="21">
        <v>62</v>
      </c>
    </row>
    <row r="10" spans="1:30" ht="17.25" customHeight="1" thickBot="1" x14ac:dyDescent="0.3">
      <c r="A10" s="21">
        <v>5</v>
      </c>
      <c r="B10" s="98">
        <v>4.366822429906542E-3</v>
      </c>
      <c r="C10" s="98">
        <v>2.7199065420560751E-2</v>
      </c>
      <c r="D10" s="98">
        <v>3.1600000000000003E-2</v>
      </c>
      <c r="F10" s="21" t="s">
        <v>479</v>
      </c>
      <c r="G10" s="23">
        <v>41363</v>
      </c>
      <c r="H10" s="21">
        <v>0.97</v>
      </c>
      <c r="K10" s="16">
        <f>LARGE(B20:C20,1)/(B20+C20)</f>
        <v>0.58873126620433802</v>
      </c>
      <c r="W10" s="21">
        <v>9</v>
      </c>
      <c r="X10" s="21">
        <v>3527</v>
      </c>
      <c r="Y10" s="24">
        <v>45422</v>
      </c>
      <c r="Z10" s="21" t="s">
        <v>509</v>
      </c>
      <c r="AA10" s="21" t="s">
        <v>496</v>
      </c>
      <c r="AB10" s="21">
        <v>8.1999999999999993</v>
      </c>
      <c r="AC10" s="21" t="s">
        <v>498</v>
      </c>
      <c r="AD10" s="21">
        <v>60</v>
      </c>
    </row>
    <row r="11" spans="1:30" ht="17.25" customHeight="1" thickBot="1" x14ac:dyDescent="0.3">
      <c r="A11" s="21">
        <v>6</v>
      </c>
      <c r="B11" s="98">
        <v>1.0156542056074766E-2</v>
      </c>
      <c r="C11" s="98">
        <v>4.064579439252336E-2</v>
      </c>
      <c r="D11" s="98">
        <v>5.0900000000000001E-2</v>
      </c>
      <c r="F11" s="21" t="s">
        <v>480</v>
      </c>
      <c r="G11" s="23">
        <v>41146</v>
      </c>
      <c r="H11" s="21">
        <v>0.96</v>
      </c>
      <c r="K11" s="16">
        <f>LARGE(B21:C21,1)/(B21+C21)</f>
        <v>0.6173626358958616</v>
      </c>
      <c r="W11" s="21">
        <v>10</v>
      </c>
      <c r="X11" s="21">
        <v>3525</v>
      </c>
      <c r="Y11" s="24">
        <v>45348</v>
      </c>
      <c r="Z11" s="21" t="s">
        <v>509</v>
      </c>
      <c r="AA11" s="21" t="s">
        <v>492</v>
      </c>
      <c r="AB11" s="21">
        <v>8.1999999999999993</v>
      </c>
      <c r="AC11" s="21" t="s">
        <v>498</v>
      </c>
      <c r="AD11" s="21">
        <v>62</v>
      </c>
    </row>
    <row r="12" spans="1:30" ht="17.25" customHeight="1" thickBot="1" x14ac:dyDescent="0.25">
      <c r="A12" s="21">
        <v>7</v>
      </c>
      <c r="B12" s="98">
        <v>1.4523364485981309E-2</v>
      </c>
      <c r="C12" s="98">
        <v>3.5144859813084114E-2</v>
      </c>
      <c r="D12" s="98">
        <v>4.9700000000000001E-2</v>
      </c>
      <c r="F12" s="21" t="s">
        <v>481</v>
      </c>
      <c r="G12" s="23">
        <v>42994</v>
      </c>
      <c r="H12" s="21">
        <v>1.01</v>
      </c>
      <c r="W12" s="21">
        <v>20</v>
      </c>
      <c r="X12" s="21">
        <v>3492</v>
      </c>
      <c r="Y12" s="24">
        <v>45413</v>
      </c>
      <c r="Z12" s="21" t="s">
        <v>508</v>
      </c>
      <c r="AA12" s="21" t="s">
        <v>494</v>
      </c>
      <c r="AB12" s="21">
        <v>8.1999999999999993</v>
      </c>
      <c r="AC12" s="21" t="s">
        <v>498</v>
      </c>
      <c r="AD12" s="21">
        <v>65</v>
      </c>
    </row>
    <row r="13" spans="1:30" ht="17.25" customHeight="1" thickBot="1" x14ac:dyDescent="0.25">
      <c r="A13" s="21">
        <v>8</v>
      </c>
      <c r="B13" s="98">
        <v>1.8350467289719629E-2</v>
      </c>
      <c r="C13" s="98">
        <v>3.478831775700935E-2</v>
      </c>
      <c r="D13" s="98">
        <v>5.3100000000000001E-2</v>
      </c>
      <c r="F13" s="21" t="s">
        <v>482</v>
      </c>
      <c r="G13" s="23">
        <v>41687</v>
      </c>
      <c r="H13" s="21">
        <v>0.97</v>
      </c>
      <c r="W13" s="21">
        <v>25</v>
      </c>
      <c r="X13" s="21">
        <v>3477</v>
      </c>
      <c r="Y13" s="24">
        <v>45649</v>
      </c>
      <c r="Z13" s="21" t="s">
        <v>508</v>
      </c>
      <c r="AA13" s="21" t="s">
        <v>492</v>
      </c>
      <c r="AB13" s="21">
        <v>8.1</v>
      </c>
      <c r="AC13" s="21" t="s">
        <v>498</v>
      </c>
      <c r="AD13" s="21">
        <v>62</v>
      </c>
    </row>
    <row r="14" spans="1:30" ht="18" customHeight="1" thickBot="1" x14ac:dyDescent="0.25">
      <c r="A14" s="21">
        <v>9</v>
      </c>
      <c r="B14" s="98">
        <v>2.0165887850467287E-2</v>
      </c>
      <c r="C14" s="98">
        <v>3.4126168224299071E-2</v>
      </c>
      <c r="D14" s="98">
        <v>5.4300000000000001E-2</v>
      </c>
      <c r="F14" s="21" t="s">
        <v>483</v>
      </c>
      <c r="G14" s="23">
        <v>41965</v>
      </c>
      <c r="H14" s="21">
        <v>0.98</v>
      </c>
      <c r="W14" s="21">
        <v>30</v>
      </c>
      <c r="X14" s="21">
        <v>3467</v>
      </c>
      <c r="Y14" s="24">
        <v>45546</v>
      </c>
      <c r="Z14" s="21" t="s">
        <v>509</v>
      </c>
      <c r="AA14" s="21" t="s">
        <v>494</v>
      </c>
      <c r="AB14" s="21">
        <v>8.1</v>
      </c>
      <c r="AC14" s="21" t="s">
        <v>498</v>
      </c>
      <c r="AD14" s="21">
        <v>65</v>
      </c>
    </row>
    <row r="15" spans="1:30" ht="15" thickBot="1" x14ac:dyDescent="0.25">
      <c r="A15" s="21">
        <v>10</v>
      </c>
      <c r="B15" s="98">
        <v>2.3109813084112151E-2</v>
      </c>
      <c r="C15" s="98">
        <v>3.2547196261682246E-2</v>
      </c>
      <c r="D15" s="98">
        <v>5.5599999999999997E-2</v>
      </c>
      <c r="F15" s="21" t="s">
        <v>484</v>
      </c>
      <c r="G15" s="23">
        <v>43043</v>
      </c>
      <c r="H15" s="21">
        <v>1.01</v>
      </c>
      <c r="W15" s="21">
        <v>35</v>
      </c>
      <c r="X15" s="21">
        <v>3464</v>
      </c>
      <c r="Y15" s="24">
        <v>45429</v>
      </c>
      <c r="Z15" s="21" t="s">
        <v>509</v>
      </c>
      <c r="AA15" s="21" t="s">
        <v>496</v>
      </c>
      <c r="AB15" s="21">
        <v>8.1</v>
      </c>
      <c r="AC15" s="21" t="s">
        <v>498</v>
      </c>
      <c r="AD15" s="21">
        <v>62</v>
      </c>
    </row>
    <row r="16" spans="1:30" ht="15" thickBot="1" x14ac:dyDescent="0.25">
      <c r="A16" s="21">
        <v>11</v>
      </c>
      <c r="B16" s="98">
        <v>2.5955607476635518E-2</v>
      </c>
      <c r="C16" s="98">
        <v>3.1019158878504677E-2</v>
      </c>
      <c r="D16" s="98">
        <v>5.7000000000000002E-2</v>
      </c>
      <c r="F16" s="21" t="s">
        <v>485</v>
      </c>
      <c r="G16" s="23">
        <v>42754</v>
      </c>
      <c r="H16" s="21">
        <v>1</v>
      </c>
      <c r="W16" s="21">
        <v>40</v>
      </c>
      <c r="X16" s="21">
        <v>3460</v>
      </c>
      <c r="Y16" s="24">
        <v>45520</v>
      </c>
      <c r="Z16" s="21" t="s">
        <v>509</v>
      </c>
      <c r="AA16" s="21" t="s">
        <v>496</v>
      </c>
      <c r="AB16" s="21">
        <v>8.1</v>
      </c>
      <c r="AC16" s="21" t="s">
        <v>498</v>
      </c>
      <c r="AD16" s="21">
        <v>63</v>
      </c>
    </row>
    <row r="17" spans="1:30" ht="15" thickBot="1" x14ac:dyDescent="0.25">
      <c r="A17" s="21">
        <v>12</v>
      </c>
      <c r="B17" s="98">
        <v>2.9929906542056076E-2</v>
      </c>
      <c r="C17" s="98">
        <v>3.0255140186915889E-2</v>
      </c>
      <c r="D17" s="98">
        <v>6.0199999999999997E-2</v>
      </c>
      <c r="W17" s="21">
        <v>45</v>
      </c>
      <c r="X17" s="21">
        <v>3455</v>
      </c>
      <c r="Y17" s="24">
        <v>45636</v>
      </c>
      <c r="Z17" s="21" t="s">
        <v>509</v>
      </c>
      <c r="AA17" s="21" t="s">
        <v>493</v>
      </c>
      <c r="AB17" s="21">
        <v>8.1</v>
      </c>
      <c r="AC17" s="21" t="s">
        <v>498</v>
      </c>
      <c r="AD17" s="21">
        <v>62</v>
      </c>
    </row>
    <row r="18" spans="1:30" ht="15" thickBot="1" x14ac:dyDescent="0.25">
      <c r="A18" s="21">
        <v>13</v>
      </c>
      <c r="B18" s="98">
        <v>3.2579439252336452E-2</v>
      </c>
      <c r="C18" s="98">
        <v>2.9134579439252337E-2</v>
      </c>
      <c r="D18" s="98">
        <v>6.1699999999999998E-2</v>
      </c>
      <c r="W18" s="21">
        <v>50</v>
      </c>
      <c r="X18" s="21">
        <v>3452</v>
      </c>
      <c r="Y18" s="24">
        <v>45392</v>
      </c>
      <c r="Z18" s="21" t="s">
        <v>508</v>
      </c>
      <c r="AA18" s="21" t="s">
        <v>494</v>
      </c>
      <c r="AB18" s="21">
        <v>8.1</v>
      </c>
      <c r="AC18" s="21" t="s">
        <v>498</v>
      </c>
      <c r="AD18" s="21">
        <v>63</v>
      </c>
    </row>
    <row r="19" spans="1:30" ht="17.25" customHeight="1" thickBot="1" x14ac:dyDescent="0.25">
      <c r="A19" s="21">
        <v>14</v>
      </c>
      <c r="B19" s="98">
        <v>3.4983644859813083E-2</v>
      </c>
      <c r="C19" s="98">
        <v>2.8930841121495326E-2</v>
      </c>
      <c r="D19" s="98">
        <v>6.3899999999999998E-2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3421</v>
      </c>
      <c r="Y19" s="24">
        <v>45418</v>
      </c>
      <c r="Z19" s="21" t="s">
        <v>509</v>
      </c>
      <c r="AA19" s="21" t="s">
        <v>492</v>
      </c>
      <c r="AB19" s="21">
        <v>8</v>
      </c>
      <c r="AC19" s="21" t="s">
        <v>498</v>
      </c>
      <c r="AD19" s="21">
        <v>64</v>
      </c>
    </row>
    <row r="20" spans="1:30" ht="17.25" customHeight="1" thickBot="1" x14ac:dyDescent="0.25">
      <c r="A20" s="21">
        <v>15</v>
      </c>
      <c r="B20" s="98">
        <v>3.9154205607476636E-2</v>
      </c>
      <c r="C20" s="98">
        <v>2.7351869158878502E-2</v>
      </c>
      <c r="D20" s="98">
        <v>6.6500000000000004E-2</v>
      </c>
      <c r="F20" s="21" t="s">
        <v>488</v>
      </c>
      <c r="G20" s="23">
        <v>33285</v>
      </c>
      <c r="H20" s="21">
        <v>0.78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3400</v>
      </c>
      <c r="Y20" s="24">
        <v>45397</v>
      </c>
      <c r="Z20" s="21" t="s">
        <v>509</v>
      </c>
      <c r="AA20" s="21" t="s">
        <v>492</v>
      </c>
      <c r="AB20" s="21">
        <v>7.9</v>
      </c>
      <c r="AC20" s="21" t="s">
        <v>498</v>
      </c>
      <c r="AD20" s="21">
        <v>62</v>
      </c>
    </row>
    <row r="21" spans="1:30" ht="17.25" customHeight="1" thickBot="1" x14ac:dyDescent="0.25">
      <c r="A21" s="21">
        <v>16</v>
      </c>
      <c r="B21" s="98">
        <v>4.3226635514018688E-2</v>
      </c>
      <c r="C21" s="98">
        <v>2.6791588785046731E-2</v>
      </c>
      <c r="D21" s="98">
        <v>7.0000000000000007E-2</v>
      </c>
      <c r="F21" s="21" t="s">
        <v>492</v>
      </c>
      <c r="G21" s="23">
        <v>43663</v>
      </c>
      <c r="H21" s="21">
        <v>1.02</v>
      </c>
      <c r="J21" s="12">
        <v>5</v>
      </c>
      <c r="K21" s="12">
        <f>X6</f>
        <v>3539</v>
      </c>
      <c r="L21" s="18"/>
      <c r="M21" s="12"/>
      <c r="N21" s="20">
        <f>K21/$F$2</f>
        <v>8.2686915887850473E-2</v>
      </c>
      <c r="W21" s="21">
        <v>125</v>
      </c>
      <c r="X21" s="21">
        <v>3384</v>
      </c>
      <c r="Y21" s="24">
        <v>45567</v>
      </c>
      <c r="Z21" s="21" t="s">
        <v>508</v>
      </c>
      <c r="AA21" s="21" t="s">
        <v>494</v>
      </c>
      <c r="AB21" s="21">
        <v>7.9</v>
      </c>
      <c r="AC21" s="21" t="s">
        <v>498</v>
      </c>
      <c r="AD21" s="21">
        <v>64</v>
      </c>
    </row>
    <row r="22" spans="1:30" ht="17.25" customHeight="1" thickBot="1" x14ac:dyDescent="0.25">
      <c r="A22" s="21">
        <v>17</v>
      </c>
      <c r="B22" s="98">
        <v>4.2981308411214954E-2</v>
      </c>
      <c r="C22" s="98">
        <v>2.6689719626168222E-2</v>
      </c>
      <c r="D22" s="98">
        <v>6.9599999999999995E-2</v>
      </c>
      <c r="F22" s="21" t="s">
        <v>493</v>
      </c>
      <c r="G22" s="23">
        <v>44889</v>
      </c>
      <c r="H22" s="21">
        <v>1.05</v>
      </c>
      <c r="J22" s="12">
        <v>10</v>
      </c>
      <c r="K22" s="12">
        <f>X11</f>
        <v>3525</v>
      </c>
      <c r="L22" s="18"/>
      <c r="M22" s="12"/>
      <c r="N22" s="20">
        <f t="shared" ref="N22:N28" si="0">K22/$F$2</f>
        <v>8.2359813084112152E-2</v>
      </c>
      <c r="W22" s="21">
        <v>150</v>
      </c>
      <c r="X22" s="21">
        <v>3371</v>
      </c>
      <c r="Y22" s="24">
        <v>45569</v>
      </c>
      <c r="Z22" s="21" t="s">
        <v>508</v>
      </c>
      <c r="AA22" s="21" t="s">
        <v>496</v>
      </c>
      <c r="AB22" s="21">
        <v>7.9</v>
      </c>
      <c r="AC22" s="21" t="s">
        <v>498</v>
      </c>
      <c r="AD22" s="21">
        <v>61</v>
      </c>
    </row>
    <row r="23" spans="1:30" ht="17.25" customHeight="1" thickBot="1" x14ac:dyDescent="0.25">
      <c r="A23" s="21">
        <v>18</v>
      </c>
      <c r="B23" s="98">
        <v>3.8369158878504672E-2</v>
      </c>
      <c r="C23" s="98">
        <v>2.4652336448598128E-2</v>
      </c>
      <c r="D23" s="98">
        <v>6.3E-2</v>
      </c>
      <c r="F23" s="21" t="s">
        <v>494</v>
      </c>
      <c r="G23" s="23">
        <v>44521</v>
      </c>
      <c r="H23" s="21">
        <v>1.04</v>
      </c>
      <c r="J23" s="12">
        <v>20</v>
      </c>
      <c r="K23" s="12">
        <f>X12</f>
        <v>3492</v>
      </c>
      <c r="L23" s="18"/>
      <c r="M23" s="12"/>
      <c r="N23" s="20">
        <f t="shared" si="0"/>
        <v>8.1588785046728979E-2</v>
      </c>
      <c r="W23" s="21">
        <v>175</v>
      </c>
      <c r="X23" s="21">
        <v>3355</v>
      </c>
      <c r="Y23" s="24">
        <v>45646</v>
      </c>
      <c r="Z23" s="21" t="s">
        <v>508</v>
      </c>
      <c r="AA23" s="21" t="s">
        <v>496</v>
      </c>
      <c r="AB23" s="21">
        <v>7.8</v>
      </c>
      <c r="AC23" s="21" t="s">
        <v>498</v>
      </c>
      <c r="AD23" s="21">
        <v>59</v>
      </c>
    </row>
    <row r="24" spans="1:30" ht="17.25" customHeight="1" thickBot="1" x14ac:dyDescent="0.25">
      <c r="A24" s="21">
        <v>19</v>
      </c>
      <c r="B24" s="98">
        <v>3.0518691588785049E-2</v>
      </c>
      <c r="C24" s="98">
        <v>2.0068224299065421E-2</v>
      </c>
      <c r="D24" s="98">
        <v>5.0599999999999999E-2</v>
      </c>
      <c r="F24" s="21" t="s">
        <v>495</v>
      </c>
      <c r="G24" s="23">
        <v>44553</v>
      </c>
      <c r="H24" s="21">
        <v>1.04</v>
      </c>
      <c r="J24" s="12">
        <v>30</v>
      </c>
      <c r="K24" s="12">
        <f>X14</f>
        <v>3467</v>
      </c>
      <c r="L24" s="18"/>
      <c r="M24" s="12"/>
      <c r="N24" s="20">
        <f t="shared" si="0"/>
        <v>8.1004672897196262E-2</v>
      </c>
      <c r="W24" s="21">
        <v>200</v>
      </c>
      <c r="X24" s="21">
        <v>3337</v>
      </c>
      <c r="Y24" s="24">
        <v>45405</v>
      </c>
      <c r="Z24" s="21" t="s">
        <v>509</v>
      </c>
      <c r="AA24" s="21" t="s">
        <v>493</v>
      </c>
      <c r="AB24" s="21">
        <v>7.8</v>
      </c>
      <c r="AC24" s="21" t="s">
        <v>498</v>
      </c>
      <c r="AD24" s="21">
        <v>63</v>
      </c>
    </row>
    <row r="25" spans="1:30" ht="17.25" customHeight="1" thickBot="1" x14ac:dyDescent="0.25">
      <c r="A25" s="21">
        <v>20</v>
      </c>
      <c r="B25" s="98">
        <v>2.4728971962616825E-2</v>
      </c>
      <c r="C25" s="98">
        <v>1.5687850467289721E-2</v>
      </c>
      <c r="D25" s="98">
        <v>4.0399999999999998E-2</v>
      </c>
      <c r="F25" s="21" t="s">
        <v>496</v>
      </c>
      <c r="G25" s="23">
        <v>47823</v>
      </c>
      <c r="H25" s="21">
        <v>1.1200000000000001</v>
      </c>
      <c r="J25" s="12">
        <v>50</v>
      </c>
      <c r="K25" s="12">
        <f>X18</f>
        <v>3452</v>
      </c>
      <c r="L25" s="18"/>
      <c r="M25" s="12"/>
      <c r="N25" s="20">
        <f t="shared" si="0"/>
        <v>8.0654205607476631E-2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98">
        <v>2.0018691588785047E-2</v>
      </c>
      <c r="C26" s="98">
        <v>1.2173364485981308E-2</v>
      </c>
      <c r="D26" s="98">
        <v>3.2099999999999997E-2</v>
      </c>
      <c r="F26" s="21" t="s">
        <v>497</v>
      </c>
      <c r="G26" s="23">
        <v>40805</v>
      </c>
      <c r="H26" s="21">
        <v>0.95</v>
      </c>
      <c r="J26" s="12">
        <v>100</v>
      </c>
      <c r="K26" s="12">
        <f>X20</f>
        <v>3400</v>
      </c>
      <c r="L26" s="18"/>
      <c r="M26" s="12"/>
      <c r="N26" s="20">
        <f t="shared" si="0"/>
        <v>7.9439252336448593E-2</v>
      </c>
    </row>
    <row r="27" spans="1:30" ht="17.25" customHeight="1" thickBot="1" x14ac:dyDescent="0.25">
      <c r="A27" s="21">
        <v>22</v>
      </c>
      <c r="B27" s="98">
        <v>1.4081775700934581E-2</v>
      </c>
      <c r="C27" s="98">
        <v>8.6079439252336448E-3</v>
      </c>
      <c r="D27" s="98">
        <v>2.2700000000000001E-2</v>
      </c>
      <c r="J27" s="12">
        <v>150</v>
      </c>
      <c r="K27" s="12">
        <f>X22</f>
        <v>3371</v>
      </c>
      <c r="L27" s="18"/>
      <c r="M27" s="12"/>
      <c r="N27" s="20">
        <f t="shared" si="0"/>
        <v>7.8761682242990655E-2</v>
      </c>
    </row>
    <row r="28" spans="1:30" ht="17.25" customHeight="1" thickBot="1" x14ac:dyDescent="0.25">
      <c r="A28" s="21">
        <v>23</v>
      </c>
      <c r="B28" s="98">
        <v>9.1261682242990642E-3</v>
      </c>
      <c r="C28" s="98">
        <v>5.1443925233644857E-3</v>
      </c>
      <c r="D28" s="98">
        <v>1.43E-2</v>
      </c>
      <c r="J28" s="12">
        <v>200</v>
      </c>
      <c r="K28" s="12">
        <f>X24</f>
        <v>3337</v>
      </c>
      <c r="L28" s="18"/>
      <c r="M28" s="12"/>
      <c r="N28" s="20">
        <f t="shared" si="0"/>
        <v>7.7967289719626173E-2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pageSetUpPr fitToPage="1"/>
  </sheetPr>
  <dimension ref="A1:AD50"/>
  <sheetViews>
    <sheetView zoomScaleNormal="100" zoomScaleSheetLayoutView="100" workbookViewId="0">
      <selection activeCell="G2" sqref="G1:G104857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9" customWidth="1"/>
  </cols>
  <sheetData>
    <row r="1" spans="1:30" ht="24" thickBot="1" x14ac:dyDescent="0.4">
      <c r="A1" s="186" t="s">
        <v>500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37700</v>
      </c>
      <c r="H2" s="7" t="s">
        <v>462</v>
      </c>
      <c r="W2" s="21">
        <v>1</v>
      </c>
      <c r="X2" s="21">
        <v>7782</v>
      </c>
      <c r="Y2" s="24">
        <v>44997</v>
      </c>
      <c r="Z2" s="21" t="s">
        <v>576</v>
      </c>
      <c r="AA2" s="21" t="s">
        <v>488</v>
      </c>
      <c r="AB2" s="21">
        <v>20.6</v>
      </c>
      <c r="AC2" s="21" t="s">
        <v>464</v>
      </c>
      <c r="AD2" s="21">
        <v>61</v>
      </c>
    </row>
    <row r="3" spans="1:30" ht="17.25" customHeight="1" thickBot="1" x14ac:dyDescent="0.25">
      <c r="W3" s="21">
        <v>2</v>
      </c>
      <c r="X3" s="21">
        <v>6097</v>
      </c>
      <c r="Y3" s="24">
        <v>44962</v>
      </c>
      <c r="Z3" s="21" t="s">
        <v>577</v>
      </c>
      <c r="AA3" s="21" t="s">
        <v>488</v>
      </c>
      <c r="AB3" s="21">
        <v>16.2</v>
      </c>
      <c r="AC3" s="21" t="s">
        <v>464</v>
      </c>
      <c r="AD3" s="21">
        <v>60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5981</v>
      </c>
      <c r="Y4" s="24">
        <v>44997</v>
      </c>
      <c r="Z4" s="21" t="s">
        <v>577</v>
      </c>
      <c r="AA4" s="21" t="s">
        <v>488</v>
      </c>
      <c r="AB4" s="21">
        <v>15.9</v>
      </c>
      <c r="AC4" s="21" t="s">
        <v>464</v>
      </c>
      <c r="AD4" s="21">
        <v>72</v>
      </c>
    </row>
    <row r="5" spans="1:30" ht="17.25" customHeight="1" thickBot="1" x14ac:dyDescent="0.25">
      <c r="A5" s="21">
        <v>0</v>
      </c>
      <c r="B5" s="22">
        <v>2.9241379310344824E-3</v>
      </c>
      <c r="C5" s="22">
        <v>1.4442970822281169E-3</v>
      </c>
      <c r="D5" s="22">
        <v>4.1999999999999997E-3</v>
      </c>
      <c r="E5" s="44"/>
      <c r="F5" s="21" t="s">
        <v>471</v>
      </c>
      <c r="G5" s="23">
        <v>42938</v>
      </c>
      <c r="H5" s="21">
        <v>1.1100000000000001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5300</v>
      </c>
      <c r="Y5" s="24">
        <v>44962</v>
      </c>
      <c r="Z5" s="21" t="s">
        <v>510</v>
      </c>
      <c r="AA5" s="21" t="s">
        <v>488</v>
      </c>
      <c r="AB5" s="21">
        <v>14.1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1.7994694960212203E-3</v>
      </c>
      <c r="C6" s="22">
        <v>8.3156498673740058E-4</v>
      </c>
      <c r="D6" s="22">
        <v>2.5000000000000001E-3</v>
      </c>
      <c r="E6" s="44"/>
      <c r="F6" s="21" t="s">
        <v>473</v>
      </c>
      <c r="G6" s="23">
        <v>44857</v>
      </c>
      <c r="H6" s="21">
        <v>1.1599999999999999</v>
      </c>
      <c r="I6" s="44"/>
      <c r="J6" s="103" t="s">
        <v>474</v>
      </c>
      <c r="K6" s="104">
        <f>LARGE((K8,K9),1)</f>
        <v>0.67334360554699546</v>
      </c>
      <c r="L6" s="44"/>
      <c r="M6" s="44"/>
      <c r="N6" s="104" t="s">
        <v>465</v>
      </c>
      <c r="W6" s="21">
        <v>5</v>
      </c>
      <c r="X6" s="21">
        <v>5195</v>
      </c>
      <c r="Y6" s="24">
        <v>44997</v>
      </c>
      <c r="Z6" s="21" t="s">
        <v>512</v>
      </c>
      <c r="AA6" s="21" t="s">
        <v>488</v>
      </c>
      <c r="AB6" s="21">
        <v>13.8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1.4058355437665782E-3</v>
      </c>
      <c r="C7" s="22">
        <v>6.1273209549071619E-4</v>
      </c>
      <c r="D7" s="22">
        <v>1.9E-3</v>
      </c>
      <c r="E7" s="44"/>
      <c r="F7" s="21" t="s">
        <v>475</v>
      </c>
      <c r="G7" s="23">
        <v>44438</v>
      </c>
      <c r="H7" s="21">
        <v>1.1499999999999999</v>
      </c>
      <c r="I7" s="44"/>
      <c r="J7" s="12" t="s">
        <v>476</v>
      </c>
      <c r="K7" s="104">
        <f>LARGE((K10,K11),1)</f>
        <v>0.63708140848648531</v>
      </c>
      <c r="L7" s="44"/>
      <c r="M7" s="44"/>
      <c r="N7" s="104" t="s">
        <v>464</v>
      </c>
      <c r="W7" s="21">
        <v>6</v>
      </c>
      <c r="X7" s="21">
        <v>5168</v>
      </c>
      <c r="Y7" s="24">
        <v>44997</v>
      </c>
      <c r="Z7" s="21" t="s">
        <v>513</v>
      </c>
      <c r="AA7" s="21" t="s">
        <v>488</v>
      </c>
      <c r="AB7" s="21">
        <v>13.7</v>
      </c>
      <c r="AC7" s="21" t="s">
        <v>464</v>
      </c>
      <c r="AD7" s="21">
        <v>53</v>
      </c>
    </row>
    <row r="8" spans="1:30" ht="17.25" customHeight="1" thickBot="1" x14ac:dyDescent="0.25">
      <c r="A8" s="21">
        <v>3</v>
      </c>
      <c r="B8" s="22">
        <v>9.5596816976127315E-4</v>
      </c>
      <c r="C8" s="22">
        <v>7.0026525198939001E-4</v>
      </c>
      <c r="D8" s="22">
        <v>1.4E-3</v>
      </c>
      <c r="E8" s="44"/>
      <c r="F8" s="21" t="s">
        <v>477</v>
      </c>
      <c r="G8" s="23">
        <v>41569</v>
      </c>
      <c r="H8" s="21">
        <v>1.07</v>
      </c>
      <c r="I8" s="44"/>
      <c r="J8" s="44"/>
      <c r="K8" s="144">
        <f>LARGE(B11:C11,1)/(B11+C11)</f>
        <v>0.67334360554699546</v>
      </c>
      <c r="L8" s="44"/>
      <c r="M8" s="44"/>
      <c r="N8" s="44"/>
      <c r="W8" s="21">
        <v>7</v>
      </c>
      <c r="X8" s="21">
        <v>5148</v>
      </c>
      <c r="Y8" s="24">
        <v>45089</v>
      </c>
      <c r="Z8" s="21" t="s">
        <v>517</v>
      </c>
      <c r="AA8" s="21" t="s">
        <v>492</v>
      </c>
      <c r="AB8" s="21">
        <v>13.7</v>
      </c>
      <c r="AC8" s="21" t="s">
        <v>465</v>
      </c>
      <c r="AD8" s="21">
        <v>51</v>
      </c>
    </row>
    <row r="9" spans="1:30" ht="17.25" customHeight="1" thickBot="1" x14ac:dyDescent="0.25">
      <c r="A9" s="21">
        <v>4</v>
      </c>
      <c r="B9" s="22">
        <v>1.7994694960212203E-3</v>
      </c>
      <c r="C9" s="22">
        <v>1.7506631299734749E-3</v>
      </c>
      <c r="D9" s="22">
        <v>2.5999999999999999E-3</v>
      </c>
      <c r="E9" s="44"/>
      <c r="F9" s="21" t="s">
        <v>478</v>
      </c>
      <c r="G9" s="23">
        <v>36758</v>
      </c>
      <c r="H9" s="21">
        <v>0.95</v>
      </c>
      <c r="I9" s="44"/>
      <c r="J9" s="44"/>
      <c r="K9" s="144">
        <f>LARGE(B12:C12,1)/(B12+C12)</f>
        <v>0.62139874464900058</v>
      </c>
      <c r="L9" s="44"/>
      <c r="M9" s="44"/>
      <c r="N9" s="44"/>
      <c r="W9" s="21">
        <v>8</v>
      </c>
      <c r="X9" s="21">
        <v>4997</v>
      </c>
      <c r="Y9" s="24">
        <v>44962</v>
      </c>
      <c r="Z9" s="21" t="s">
        <v>509</v>
      </c>
      <c r="AA9" s="21" t="s">
        <v>488</v>
      </c>
      <c r="AB9" s="21">
        <v>13.3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3.7676392572944294E-3</v>
      </c>
      <c r="C10" s="22">
        <v>6.0397877984084873E-3</v>
      </c>
      <c r="D10" s="22">
        <v>8.5000000000000006E-3</v>
      </c>
      <c r="E10" s="44"/>
      <c r="F10" s="21" t="s">
        <v>479</v>
      </c>
      <c r="G10" s="23">
        <v>33124</v>
      </c>
      <c r="H10" s="21">
        <v>0.86</v>
      </c>
      <c r="I10" s="44"/>
      <c r="J10" s="44"/>
      <c r="K10" s="144">
        <f>LARGE(B20:C20,1)/(B20+C20)</f>
        <v>0.62233261826803665</v>
      </c>
      <c r="L10" s="44"/>
      <c r="M10" s="44"/>
      <c r="N10" s="44"/>
      <c r="W10" s="21">
        <v>9</v>
      </c>
      <c r="X10" s="21">
        <v>4692</v>
      </c>
      <c r="Y10" s="24">
        <v>44962</v>
      </c>
      <c r="Z10" s="21" t="s">
        <v>520</v>
      </c>
      <c r="AA10" s="21" t="s">
        <v>488</v>
      </c>
      <c r="AB10" s="21">
        <v>12.4</v>
      </c>
      <c r="AC10" s="21" t="s">
        <v>464</v>
      </c>
      <c r="AD10" s="21">
        <v>67</v>
      </c>
    </row>
    <row r="11" spans="1:30" ht="17.25" customHeight="1" thickBot="1" x14ac:dyDescent="0.25">
      <c r="A11" s="21">
        <v>6</v>
      </c>
      <c r="B11" s="22">
        <v>9.2785145888594159E-3</v>
      </c>
      <c r="C11" s="22">
        <v>1.9125994694960215E-2</v>
      </c>
      <c r="D11" s="22">
        <v>2.7900000000000001E-2</v>
      </c>
      <c r="E11" s="44"/>
      <c r="F11" s="21" t="s">
        <v>480</v>
      </c>
      <c r="G11" s="23">
        <v>33246</v>
      </c>
      <c r="H11" s="21">
        <v>0.86</v>
      </c>
      <c r="I11" s="44"/>
      <c r="J11" s="44"/>
      <c r="K11" s="144">
        <f>LARGE(B21:C21,1)/(B21+C21)</f>
        <v>0.63708140848648531</v>
      </c>
      <c r="L11" s="44"/>
      <c r="M11" s="44"/>
      <c r="N11" s="44"/>
      <c r="W11" s="21">
        <v>10</v>
      </c>
      <c r="X11" s="21">
        <v>4527</v>
      </c>
      <c r="Y11" s="24">
        <v>45089</v>
      </c>
      <c r="Z11" s="21" t="s">
        <v>519</v>
      </c>
      <c r="AA11" s="21" t="s">
        <v>492</v>
      </c>
      <c r="AB11" s="21">
        <v>12</v>
      </c>
      <c r="AC11" s="21" t="s">
        <v>465</v>
      </c>
      <c r="AD11" s="21">
        <v>53</v>
      </c>
    </row>
    <row r="12" spans="1:30" ht="17.25" customHeight="1" thickBot="1" x14ac:dyDescent="0.25">
      <c r="A12" s="21">
        <v>7</v>
      </c>
      <c r="B12" s="22">
        <v>1.9119363395225467E-2</v>
      </c>
      <c r="C12" s="22">
        <v>3.1380636604774532E-2</v>
      </c>
      <c r="D12" s="22">
        <v>5.1200000000000002E-2</v>
      </c>
      <c r="E12" s="44"/>
      <c r="F12" s="21" t="s">
        <v>481</v>
      </c>
      <c r="G12" s="23">
        <v>33496</v>
      </c>
      <c r="H12" s="21">
        <v>0.87</v>
      </c>
      <c r="I12" s="44"/>
      <c r="J12" s="44"/>
      <c r="K12" s="44"/>
      <c r="L12" s="44"/>
      <c r="M12" s="44"/>
      <c r="N12" s="44"/>
      <c r="W12" s="21">
        <v>20</v>
      </c>
      <c r="X12" s="21">
        <v>3883</v>
      </c>
      <c r="Y12" s="24">
        <v>44974</v>
      </c>
      <c r="Z12" s="21" t="s">
        <v>510</v>
      </c>
      <c r="AA12" s="21" t="s">
        <v>496</v>
      </c>
      <c r="AB12" s="21">
        <v>10.3</v>
      </c>
      <c r="AC12" s="21" t="s">
        <v>464</v>
      </c>
      <c r="AD12" s="21">
        <v>60</v>
      </c>
    </row>
    <row r="13" spans="1:30" ht="17.25" customHeight="1" thickBot="1" x14ac:dyDescent="0.25">
      <c r="A13" s="21">
        <v>8</v>
      </c>
      <c r="B13" s="22">
        <v>2.6654641909814324E-2</v>
      </c>
      <c r="C13" s="22">
        <v>3.5669761273209546E-2</v>
      </c>
      <c r="D13" s="22">
        <v>6.2700000000000006E-2</v>
      </c>
      <c r="E13" s="44"/>
      <c r="F13" s="21" t="s">
        <v>482</v>
      </c>
      <c r="G13" s="23">
        <v>34001</v>
      </c>
      <c r="H13" s="21">
        <v>0.88</v>
      </c>
      <c r="I13" s="44"/>
      <c r="J13" s="44"/>
      <c r="K13" s="44"/>
      <c r="L13" s="44"/>
      <c r="M13" s="44"/>
      <c r="N13" s="44"/>
      <c r="W13" s="21">
        <v>25</v>
      </c>
      <c r="X13" s="21">
        <v>3844</v>
      </c>
      <c r="Y13" s="24">
        <v>44993</v>
      </c>
      <c r="Z13" s="21" t="s">
        <v>509</v>
      </c>
      <c r="AA13" s="21" t="s">
        <v>494</v>
      </c>
      <c r="AB13" s="21">
        <v>10.199999999999999</v>
      </c>
      <c r="AC13" s="21" t="s">
        <v>464</v>
      </c>
      <c r="AD13" s="21">
        <v>61</v>
      </c>
    </row>
    <row r="14" spans="1:30" ht="17.25" customHeight="1" thickBot="1" x14ac:dyDescent="0.25">
      <c r="A14" s="21">
        <v>9</v>
      </c>
      <c r="B14" s="22">
        <v>2.9747480106100795E-2</v>
      </c>
      <c r="C14" s="22">
        <v>3.2212201591511939E-2</v>
      </c>
      <c r="D14" s="22">
        <v>6.2E-2</v>
      </c>
      <c r="E14" s="44"/>
      <c r="F14" s="21" t="s">
        <v>483</v>
      </c>
      <c r="G14" s="23">
        <v>36976</v>
      </c>
      <c r="H14" s="21">
        <v>0.96</v>
      </c>
      <c r="I14" s="44"/>
      <c r="J14" s="44"/>
      <c r="K14" s="44"/>
      <c r="L14" s="44"/>
      <c r="M14" s="44"/>
      <c r="N14" s="44"/>
      <c r="W14" s="21">
        <v>30</v>
      </c>
      <c r="X14" s="21">
        <v>3825</v>
      </c>
      <c r="Y14" s="24">
        <v>45000</v>
      </c>
      <c r="Z14" s="21" t="s">
        <v>512</v>
      </c>
      <c r="AA14" s="21" t="s">
        <v>494</v>
      </c>
      <c r="AB14" s="21">
        <v>10.1</v>
      </c>
      <c r="AC14" s="21" t="s">
        <v>464</v>
      </c>
      <c r="AD14" s="21">
        <v>56</v>
      </c>
    </row>
    <row r="15" spans="1:30" ht="17.25" customHeight="1" thickBot="1" x14ac:dyDescent="0.25">
      <c r="A15" s="21">
        <v>10</v>
      </c>
      <c r="B15" s="22">
        <v>3.3346419098143239E-2</v>
      </c>
      <c r="C15" s="22">
        <v>3.0461538461538457E-2</v>
      </c>
      <c r="D15" s="22">
        <v>6.4699999999999994E-2</v>
      </c>
      <c r="E15" s="44"/>
      <c r="F15" s="21" t="s">
        <v>484</v>
      </c>
      <c r="G15" s="23"/>
      <c r="H15" s="21"/>
      <c r="I15" s="44"/>
      <c r="J15" s="44"/>
      <c r="K15" s="44"/>
      <c r="L15" s="44"/>
      <c r="M15" s="44"/>
      <c r="N15" s="44"/>
      <c r="W15" s="21">
        <v>35</v>
      </c>
      <c r="X15" s="21">
        <v>3789</v>
      </c>
      <c r="Y15" s="24">
        <v>44953</v>
      </c>
      <c r="Z15" s="21" t="s">
        <v>513</v>
      </c>
      <c r="AA15" s="21" t="s">
        <v>496</v>
      </c>
      <c r="AB15" s="21">
        <v>10.1</v>
      </c>
      <c r="AC15" s="21" t="s">
        <v>464</v>
      </c>
      <c r="AD15" s="21">
        <v>52</v>
      </c>
    </row>
    <row r="16" spans="1:30" ht="17.25" customHeight="1" thickBot="1" x14ac:dyDescent="0.25">
      <c r="A16" s="21">
        <v>11</v>
      </c>
      <c r="B16" s="22">
        <v>3.8632360742705568E-2</v>
      </c>
      <c r="C16" s="22">
        <v>3.1468169761273215E-2</v>
      </c>
      <c r="D16" s="22">
        <v>7.0800000000000002E-2</v>
      </c>
      <c r="E16" s="44"/>
      <c r="F16" s="21" t="s">
        <v>485</v>
      </c>
      <c r="G16" s="23">
        <v>39556</v>
      </c>
      <c r="H16" s="21">
        <v>1.02</v>
      </c>
      <c r="I16" s="44"/>
      <c r="J16" s="44"/>
      <c r="K16" s="44"/>
      <c r="L16" s="44"/>
      <c r="M16" s="44"/>
      <c r="N16" s="44"/>
      <c r="W16" s="21">
        <v>40</v>
      </c>
      <c r="X16" s="21">
        <v>3783</v>
      </c>
      <c r="Y16" s="24">
        <v>45000</v>
      </c>
      <c r="Z16" s="21" t="s">
        <v>509</v>
      </c>
      <c r="AA16" s="21" t="s">
        <v>494</v>
      </c>
      <c r="AB16" s="21">
        <v>10</v>
      </c>
      <c r="AC16" s="21" t="s">
        <v>464</v>
      </c>
      <c r="AD16" s="21">
        <v>60</v>
      </c>
    </row>
    <row r="17" spans="1:30" ht="17.25" customHeight="1" thickBot="1" x14ac:dyDescent="0.25">
      <c r="A17" s="21">
        <v>12</v>
      </c>
      <c r="B17" s="22">
        <v>4.2399999999999993E-2</v>
      </c>
      <c r="C17" s="22">
        <v>3.2649867374005305E-2</v>
      </c>
      <c r="D17" s="22">
        <v>7.5600000000000001E-2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3766</v>
      </c>
      <c r="Y17" s="24">
        <v>44945</v>
      </c>
      <c r="Z17" s="21" t="s">
        <v>516</v>
      </c>
      <c r="AA17" s="21" t="s">
        <v>495</v>
      </c>
      <c r="AB17" s="21">
        <v>10</v>
      </c>
      <c r="AC17" s="21" t="s">
        <v>464</v>
      </c>
      <c r="AD17" s="21">
        <v>58</v>
      </c>
    </row>
    <row r="18" spans="1:30" ht="17.25" customHeight="1" thickBot="1" x14ac:dyDescent="0.25">
      <c r="A18" s="21">
        <v>13</v>
      </c>
      <c r="B18" s="22">
        <v>4.2343766578249342E-2</v>
      </c>
      <c r="C18" s="22">
        <v>3.1774535809018567E-2</v>
      </c>
      <c r="D18" s="22">
        <v>7.4499999999999997E-2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3759</v>
      </c>
      <c r="Y18" s="24">
        <v>44937</v>
      </c>
      <c r="Z18" s="21" t="s">
        <v>516</v>
      </c>
      <c r="AA18" s="21" t="s">
        <v>494</v>
      </c>
      <c r="AB18" s="21">
        <v>10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22">
        <v>4.3637135278514594E-2</v>
      </c>
      <c r="C19" s="22">
        <v>3.0155172413793108E-2</v>
      </c>
      <c r="D19" s="22">
        <v>7.4200000000000002E-2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3726</v>
      </c>
      <c r="Y19" s="24">
        <v>44944</v>
      </c>
      <c r="Z19" s="21" t="s">
        <v>516</v>
      </c>
      <c r="AA19" s="21" t="s">
        <v>494</v>
      </c>
      <c r="AB19" s="21">
        <v>9.9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4.8248275862068965E-2</v>
      </c>
      <c r="C20" s="22">
        <v>2.9279840848806363E-2</v>
      </c>
      <c r="D20" s="22">
        <v>7.7499999999999999E-2</v>
      </c>
      <c r="E20" s="44"/>
      <c r="F20" s="21" t="s">
        <v>488</v>
      </c>
      <c r="G20" s="23">
        <v>26845</v>
      </c>
      <c r="H20" s="21">
        <v>0.69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3683</v>
      </c>
      <c r="Y20" s="24">
        <v>44936</v>
      </c>
      <c r="Z20" s="21" t="s">
        <v>516</v>
      </c>
      <c r="AA20" s="21" t="s">
        <v>493</v>
      </c>
      <c r="AB20" s="21">
        <v>9.8000000000000007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5.0553846153846151E-2</v>
      </c>
      <c r="C21" s="22">
        <v>2.879840848806366E-2</v>
      </c>
      <c r="D21" s="22">
        <v>7.9200000000000007E-2</v>
      </c>
      <c r="E21" s="44"/>
      <c r="F21" s="21" t="s">
        <v>492</v>
      </c>
      <c r="G21" s="23">
        <v>39327</v>
      </c>
      <c r="H21" s="21">
        <v>1.02</v>
      </c>
      <c r="I21" s="44"/>
      <c r="J21" s="12">
        <v>5</v>
      </c>
      <c r="K21" s="12">
        <f>X6</f>
        <v>5195</v>
      </c>
      <c r="L21" s="18"/>
      <c r="M21" s="12"/>
      <c r="N21" s="110">
        <f>K21/$F$2</f>
        <v>0.13779840848806366</v>
      </c>
      <c r="W21" s="21">
        <v>125</v>
      </c>
      <c r="X21" s="21">
        <v>3652</v>
      </c>
      <c r="Y21" s="24">
        <v>44984</v>
      </c>
      <c r="Z21" s="21" t="s">
        <v>511</v>
      </c>
      <c r="AA21" s="21" t="s">
        <v>492</v>
      </c>
      <c r="AB21" s="21">
        <v>9.6999999999999993</v>
      </c>
      <c r="AC21" s="21" t="s">
        <v>464</v>
      </c>
      <c r="AD21" s="21">
        <v>53</v>
      </c>
    </row>
    <row r="22" spans="1:30" ht="17.25" customHeight="1" thickBot="1" x14ac:dyDescent="0.25">
      <c r="A22" s="21">
        <v>17</v>
      </c>
      <c r="B22" s="22">
        <v>4.9091777188328911E-2</v>
      </c>
      <c r="C22" s="22">
        <v>2.8010610079575598E-2</v>
      </c>
      <c r="D22" s="22">
        <v>7.6999999999999999E-2</v>
      </c>
      <c r="E22" s="44"/>
      <c r="F22" s="21" t="s">
        <v>493</v>
      </c>
      <c r="G22" s="23">
        <v>41653</v>
      </c>
      <c r="H22" s="21">
        <v>1.08</v>
      </c>
      <c r="I22" s="44"/>
      <c r="J22" s="12">
        <v>10</v>
      </c>
      <c r="K22" s="12">
        <f>X11</f>
        <v>4527</v>
      </c>
      <c r="L22" s="18"/>
      <c r="M22" s="12"/>
      <c r="N22" s="110">
        <f t="shared" ref="N22:N28" si="0">K22/$F$2</f>
        <v>0.12007957559681698</v>
      </c>
      <c r="W22" s="21">
        <v>150</v>
      </c>
      <c r="X22" s="21">
        <v>3631</v>
      </c>
      <c r="Y22" s="24">
        <v>45280</v>
      </c>
      <c r="Z22" s="21" t="s">
        <v>509</v>
      </c>
      <c r="AA22" s="21" t="s">
        <v>494</v>
      </c>
      <c r="AB22" s="21">
        <v>9.6</v>
      </c>
      <c r="AC22" s="21" t="s">
        <v>464</v>
      </c>
      <c r="AD22" s="21">
        <v>61</v>
      </c>
    </row>
    <row r="23" spans="1:30" ht="17.25" customHeight="1" thickBot="1" x14ac:dyDescent="0.25">
      <c r="A23" s="21">
        <v>18</v>
      </c>
      <c r="B23" s="22">
        <v>3.6439257294429706E-2</v>
      </c>
      <c r="C23" s="22">
        <v>2.1358090185676394E-2</v>
      </c>
      <c r="D23" s="22">
        <v>5.7700000000000001E-2</v>
      </c>
      <c r="E23" s="44"/>
      <c r="F23" s="21" t="s">
        <v>494</v>
      </c>
      <c r="G23" s="23">
        <v>41627</v>
      </c>
      <c r="H23" s="21">
        <v>1.08</v>
      </c>
      <c r="I23" s="44"/>
      <c r="J23" s="12">
        <v>20</v>
      </c>
      <c r="K23" s="12">
        <f>X12</f>
        <v>3883</v>
      </c>
      <c r="L23" s="18"/>
      <c r="M23" s="12"/>
      <c r="N23" s="110">
        <f t="shared" si="0"/>
        <v>0.1029973474801061</v>
      </c>
      <c r="W23" s="21">
        <v>175</v>
      </c>
      <c r="X23" s="21">
        <v>3603</v>
      </c>
      <c r="Y23" s="24">
        <v>44960</v>
      </c>
      <c r="Z23" s="21" t="s">
        <v>516</v>
      </c>
      <c r="AA23" s="21" t="s">
        <v>496</v>
      </c>
      <c r="AB23" s="21">
        <v>9.6</v>
      </c>
      <c r="AC23" s="21" t="s">
        <v>464</v>
      </c>
      <c r="AD23" s="21">
        <v>58</v>
      </c>
    </row>
    <row r="24" spans="1:30" ht="17.25" customHeight="1" thickBot="1" x14ac:dyDescent="0.25">
      <c r="A24" s="21">
        <v>19</v>
      </c>
      <c r="B24" s="22">
        <v>2.7216976127320953E-2</v>
      </c>
      <c r="C24" s="22">
        <v>1.5493368700265252E-2</v>
      </c>
      <c r="D24" s="22">
        <v>4.2700000000000002E-2</v>
      </c>
      <c r="E24" s="44"/>
      <c r="F24" s="21" t="s">
        <v>495</v>
      </c>
      <c r="G24" s="23">
        <v>42628</v>
      </c>
      <c r="H24" s="21">
        <v>1.1000000000000001</v>
      </c>
      <c r="I24" s="44"/>
      <c r="J24" s="12">
        <v>30</v>
      </c>
      <c r="K24" s="12">
        <f>X14</f>
        <v>3825</v>
      </c>
      <c r="L24" s="18"/>
      <c r="M24" s="12"/>
      <c r="N24" s="110">
        <f t="shared" si="0"/>
        <v>0.10145888594164457</v>
      </c>
      <c r="W24" s="21">
        <v>200</v>
      </c>
      <c r="X24" s="21">
        <v>3569</v>
      </c>
      <c r="Y24" s="24">
        <v>44960</v>
      </c>
      <c r="Z24" s="21" t="s">
        <v>512</v>
      </c>
      <c r="AA24" s="21" t="s">
        <v>496</v>
      </c>
      <c r="AB24" s="21">
        <v>9.5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2.1256233421750665E-2</v>
      </c>
      <c r="C25" s="22">
        <v>1.1379310344827587E-2</v>
      </c>
      <c r="D25" s="22">
        <v>3.2500000000000001E-2</v>
      </c>
      <c r="E25" s="44"/>
      <c r="F25" s="21" t="s">
        <v>496</v>
      </c>
      <c r="G25" s="23">
        <v>42896</v>
      </c>
      <c r="H25" s="21">
        <v>1.1100000000000001</v>
      </c>
      <c r="I25" s="44"/>
      <c r="J25" s="12">
        <v>50</v>
      </c>
      <c r="K25" s="12">
        <f>X18</f>
        <v>3759</v>
      </c>
      <c r="L25" s="18"/>
      <c r="M25" s="12"/>
      <c r="N25" s="110">
        <f t="shared" si="0"/>
        <v>9.9708222811671091E-2</v>
      </c>
    </row>
    <row r="26" spans="1:30" ht="17.25" customHeight="1" thickBot="1" x14ac:dyDescent="0.25">
      <c r="A26" s="21">
        <v>21</v>
      </c>
      <c r="B26" s="22">
        <v>1.5632891246684349E-2</v>
      </c>
      <c r="C26" s="22">
        <v>8.6220159151193625E-3</v>
      </c>
      <c r="D26" s="22">
        <v>2.4199999999999999E-2</v>
      </c>
      <c r="E26" s="44"/>
      <c r="F26" s="21" t="s">
        <v>497</v>
      </c>
      <c r="G26" s="23">
        <v>32757</v>
      </c>
      <c r="H26" s="21">
        <v>0.85</v>
      </c>
      <c r="I26" s="44"/>
      <c r="J26" s="12">
        <v>100</v>
      </c>
      <c r="K26" s="12">
        <f>X20</f>
        <v>3683</v>
      </c>
      <c r="L26" s="18"/>
      <c r="M26" s="12"/>
      <c r="N26" s="110">
        <f t="shared" si="0"/>
        <v>9.7692307692307689E-2</v>
      </c>
    </row>
    <row r="27" spans="1:30" ht="17.25" customHeight="1" thickBot="1" x14ac:dyDescent="0.25">
      <c r="A27" s="21">
        <v>22</v>
      </c>
      <c r="B27" s="22">
        <v>1.0065782493368699E-2</v>
      </c>
      <c r="C27" s="22">
        <v>5.5145888594164459E-3</v>
      </c>
      <c r="D27" s="22">
        <v>1.55E-2</v>
      </c>
      <c r="E27" s="44"/>
      <c r="F27" s="44"/>
      <c r="G27" s="44"/>
      <c r="H27" s="44"/>
      <c r="I27" s="44"/>
      <c r="J27" s="12">
        <v>150</v>
      </c>
      <c r="K27" s="12">
        <f>X22</f>
        <v>3631</v>
      </c>
      <c r="L27" s="18"/>
      <c r="M27" s="12"/>
      <c r="N27" s="110">
        <f t="shared" si="0"/>
        <v>9.6312997347480112E-2</v>
      </c>
    </row>
    <row r="28" spans="1:30" ht="17.25" customHeight="1" thickBot="1" x14ac:dyDescent="0.25">
      <c r="A28" s="21">
        <v>23</v>
      </c>
      <c r="B28" s="22">
        <v>5.9607427055702921E-3</v>
      </c>
      <c r="C28" s="22">
        <v>2.9323607427055704E-3</v>
      </c>
      <c r="D28" s="22">
        <v>8.8999999999999999E-3</v>
      </c>
      <c r="E28" s="44"/>
      <c r="F28" s="44"/>
      <c r="G28" s="44"/>
      <c r="H28" s="44"/>
      <c r="I28" s="44"/>
      <c r="J28" s="12">
        <v>200</v>
      </c>
      <c r="K28" s="12">
        <f>X24</f>
        <v>3569</v>
      </c>
      <c r="L28" s="18"/>
      <c r="M28" s="12"/>
      <c r="N28" s="110">
        <f t="shared" si="0"/>
        <v>9.4668435013262595E-2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54400</v>
      </c>
      <c r="H2" s="7" t="s">
        <v>462</v>
      </c>
      <c r="W2" s="21">
        <v>1</v>
      </c>
      <c r="X2" s="21">
        <v>5615</v>
      </c>
      <c r="Y2" s="24">
        <v>45365</v>
      </c>
      <c r="Z2" s="21" t="s">
        <v>509</v>
      </c>
      <c r="AA2" s="21" t="s">
        <v>495</v>
      </c>
      <c r="AB2" s="21">
        <v>10.3</v>
      </c>
      <c r="AC2" s="21" t="s">
        <v>464</v>
      </c>
      <c r="AD2" s="21">
        <v>54</v>
      </c>
    </row>
    <row r="3" spans="1:30" ht="15" thickBot="1" x14ac:dyDescent="0.25">
      <c r="W3" s="21">
        <v>2</v>
      </c>
      <c r="X3" s="21">
        <v>5557</v>
      </c>
      <c r="Y3" s="24">
        <v>45604</v>
      </c>
      <c r="Z3" s="21" t="s">
        <v>509</v>
      </c>
      <c r="AA3" s="21" t="s">
        <v>496</v>
      </c>
      <c r="AB3" s="21">
        <v>10.199999999999999</v>
      </c>
      <c r="AC3" s="21" t="s">
        <v>464</v>
      </c>
      <c r="AD3" s="21">
        <v>53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5555</v>
      </c>
      <c r="Y4" s="24">
        <v>45352</v>
      </c>
      <c r="Z4" s="21" t="s">
        <v>509</v>
      </c>
      <c r="AA4" s="21" t="s">
        <v>496</v>
      </c>
      <c r="AB4" s="21">
        <v>10.199999999999999</v>
      </c>
      <c r="AC4" s="21" t="s">
        <v>464</v>
      </c>
      <c r="AD4" s="21">
        <v>54</v>
      </c>
    </row>
    <row r="5" spans="1:30" ht="18.75" customHeight="1" thickBot="1" x14ac:dyDescent="0.25">
      <c r="A5" s="21">
        <v>0</v>
      </c>
      <c r="B5" s="22">
        <v>2.9825367647058824E-3</v>
      </c>
      <c r="C5" s="22">
        <v>2.1262867647058822E-3</v>
      </c>
      <c r="D5" s="22">
        <v>5.1000000000000004E-3</v>
      </c>
      <c r="F5" s="21" t="s">
        <v>471</v>
      </c>
      <c r="G5" s="23">
        <v>57799</v>
      </c>
      <c r="H5" s="21">
        <v>1.06</v>
      </c>
      <c r="J5" s="213" t="s">
        <v>472</v>
      </c>
      <c r="K5" s="214"/>
      <c r="L5" s="214"/>
      <c r="M5" s="214"/>
      <c r="N5" s="215"/>
      <c r="W5" s="21">
        <v>4</v>
      </c>
      <c r="X5" s="21">
        <v>5500</v>
      </c>
      <c r="Y5" s="24">
        <v>45331</v>
      </c>
      <c r="Z5" s="21" t="s">
        <v>508</v>
      </c>
      <c r="AA5" s="21" t="s">
        <v>496</v>
      </c>
      <c r="AB5" s="21">
        <v>10.1</v>
      </c>
      <c r="AC5" s="21" t="s">
        <v>464</v>
      </c>
      <c r="AD5" s="21">
        <v>54</v>
      </c>
    </row>
    <row r="6" spans="1:30" ht="17.25" customHeight="1" thickBot="1" x14ac:dyDescent="0.25">
      <c r="A6" s="21">
        <v>1</v>
      </c>
      <c r="B6" s="22">
        <v>1.8198529411764706E-3</v>
      </c>
      <c r="C6" s="22">
        <v>1.4340073529411762E-3</v>
      </c>
      <c r="D6" s="22">
        <v>3.3E-3</v>
      </c>
      <c r="F6" s="21" t="s">
        <v>473</v>
      </c>
      <c r="G6" s="23">
        <v>60884</v>
      </c>
      <c r="H6" s="21">
        <v>1.1200000000000001</v>
      </c>
      <c r="J6" s="13" t="s">
        <v>474</v>
      </c>
      <c r="K6" s="14">
        <f>LARGE((K8,K9),1)</f>
        <v>0.69444299973049517</v>
      </c>
      <c r="N6" s="14" t="s">
        <v>465</v>
      </c>
      <c r="W6" s="21">
        <v>5</v>
      </c>
      <c r="X6" s="21">
        <v>5484</v>
      </c>
      <c r="Y6" s="24">
        <v>45350</v>
      </c>
      <c r="Z6" s="21" t="s">
        <v>509</v>
      </c>
      <c r="AA6" s="21" t="s">
        <v>494</v>
      </c>
      <c r="AB6" s="21">
        <v>10.1</v>
      </c>
      <c r="AC6" s="21" t="s">
        <v>464</v>
      </c>
      <c r="AD6" s="21">
        <v>55</v>
      </c>
    </row>
    <row r="7" spans="1:30" ht="17.25" customHeight="1" thickBot="1" x14ac:dyDescent="0.25">
      <c r="A7" s="21">
        <v>2</v>
      </c>
      <c r="B7" s="22">
        <v>1.4154411764705883E-3</v>
      </c>
      <c r="C7" s="22">
        <v>1.1373161764705881E-3</v>
      </c>
      <c r="D7" s="22">
        <v>2.5999999999999999E-3</v>
      </c>
      <c r="F7" s="21" t="s">
        <v>475</v>
      </c>
      <c r="G7" s="23">
        <v>59401</v>
      </c>
      <c r="H7" s="21">
        <v>1.0900000000000001</v>
      </c>
      <c r="J7" s="15" t="s">
        <v>476</v>
      </c>
      <c r="K7" s="14">
        <f>LARGE((K10,K11),1)</f>
        <v>0.5724309051466222</v>
      </c>
      <c r="N7" s="14" t="s">
        <v>464</v>
      </c>
      <c r="W7" s="21">
        <v>6</v>
      </c>
      <c r="X7" s="21">
        <v>5478</v>
      </c>
      <c r="Y7" s="24">
        <v>45349</v>
      </c>
      <c r="Z7" s="21" t="s">
        <v>509</v>
      </c>
      <c r="AA7" s="21" t="s">
        <v>493</v>
      </c>
      <c r="AB7" s="21">
        <v>10.1</v>
      </c>
      <c r="AC7" s="21" t="s">
        <v>464</v>
      </c>
      <c r="AD7" s="21">
        <v>54</v>
      </c>
    </row>
    <row r="8" spans="1:30" ht="17.25" customHeight="1" thickBot="1" x14ac:dyDescent="0.3">
      <c r="A8" s="21">
        <v>3</v>
      </c>
      <c r="B8" s="22">
        <v>1.011029411764706E-3</v>
      </c>
      <c r="C8" s="22">
        <v>1.2362132352941176E-3</v>
      </c>
      <c r="D8" s="22">
        <v>2.2000000000000001E-3</v>
      </c>
      <c r="F8" s="21" t="s">
        <v>477</v>
      </c>
      <c r="G8" s="23">
        <v>57817</v>
      </c>
      <c r="H8" s="21">
        <v>1.06</v>
      </c>
      <c r="K8" s="16">
        <f>LARGE(B11:C11,1)/(B11+C11)</f>
        <v>0.69444299973049517</v>
      </c>
      <c r="W8" s="21">
        <v>7</v>
      </c>
      <c r="X8" s="21">
        <v>5456</v>
      </c>
      <c r="Y8" s="24">
        <v>45331</v>
      </c>
      <c r="Z8" s="21" t="s">
        <v>509</v>
      </c>
      <c r="AA8" s="21" t="s">
        <v>496</v>
      </c>
      <c r="AB8" s="21">
        <v>10</v>
      </c>
      <c r="AC8" s="21" t="s">
        <v>464</v>
      </c>
      <c r="AD8" s="21">
        <v>54</v>
      </c>
    </row>
    <row r="9" spans="1:30" ht="17.25" customHeight="1" thickBot="1" x14ac:dyDescent="0.3">
      <c r="A9" s="21">
        <v>4</v>
      </c>
      <c r="B9" s="22">
        <v>1.364889705882353E-3</v>
      </c>
      <c r="C9" s="22">
        <v>2.8680147058823525E-3</v>
      </c>
      <c r="D9" s="22">
        <v>4.3E-3</v>
      </c>
      <c r="F9" s="21" t="s">
        <v>478</v>
      </c>
      <c r="G9" s="23">
        <v>53297</v>
      </c>
      <c r="H9" s="21">
        <v>0.98</v>
      </c>
      <c r="K9" s="16">
        <f>LARGE(B12:C12,1)/(B12+C12)</f>
        <v>0.65370097082642209</v>
      </c>
      <c r="W9" s="21">
        <v>8</v>
      </c>
      <c r="X9" s="21">
        <v>5438</v>
      </c>
      <c r="Y9" s="24">
        <v>45296</v>
      </c>
      <c r="Z9" s="21" t="s">
        <v>509</v>
      </c>
      <c r="AA9" s="21" t="s">
        <v>496</v>
      </c>
      <c r="AB9" s="21">
        <v>10</v>
      </c>
      <c r="AC9" s="21" t="s">
        <v>464</v>
      </c>
      <c r="AD9" s="21">
        <v>54</v>
      </c>
    </row>
    <row r="10" spans="1:30" ht="17.25" customHeight="1" thickBot="1" x14ac:dyDescent="0.3">
      <c r="A10" s="21">
        <v>5</v>
      </c>
      <c r="B10" s="22">
        <v>3.4880514705882353E-3</v>
      </c>
      <c r="C10" s="22">
        <v>9.4941176470588213E-3</v>
      </c>
      <c r="D10" s="22">
        <v>1.2999999999999999E-2</v>
      </c>
      <c r="F10" s="21" t="s">
        <v>479</v>
      </c>
      <c r="G10" s="23">
        <v>48590</v>
      </c>
      <c r="H10" s="21">
        <v>0.89</v>
      </c>
      <c r="K10" s="16">
        <f>LARGE(B20:C20,1)/(B20+C20)</f>
        <v>0.55588673255862453</v>
      </c>
      <c r="W10" s="21">
        <v>9</v>
      </c>
      <c r="X10" s="21">
        <v>5416</v>
      </c>
      <c r="Y10" s="24">
        <v>45329</v>
      </c>
      <c r="Z10" s="21" t="s">
        <v>508</v>
      </c>
      <c r="AA10" s="21" t="s">
        <v>494</v>
      </c>
      <c r="AB10" s="21">
        <v>10</v>
      </c>
      <c r="AC10" s="21" t="s">
        <v>464</v>
      </c>
      <c r="AD10" s="21">
        <v>57</v>
      </c>
    </row>
    <row r="11" spans="1:30" ht="17.25" customHeight="1" thickBot="1" x14ac:dyDescent="0.3">
      <c r="A11" s="21">
        <v>6</v>
      </c>
      <c r="B11" s="22">
        <v>1.1879595588235294E-2</v>
      </c>
      <c r="C11" s="22">
        <v>2.699889705882353E-2</v>
      </c>
      <c r="D11" s="22">
        <v>3.8899999999999997E-2</v>
      </c>
      <c r="F11" s="21" t="s">
        <v>480</v>
      </c>
      <c r="G11" s="23">
        <v>48657</v>
      </c>
      <c r="H11" s="21">
        <v>0.89</v>
      </c>
      <c r="K11" s="16">
        <f>LARGE(B21:C21,1)/(B21+C21)</f>
        <v>0.5724309051466222</v>
      </c>
      <c r="W11" s="21">
        <v>10</v>
      </c>
      <c r="X11" s="21">
        <v>5408</v>
      </c>
      <c r="Y11" s="24">
        <v>45324</v>
      </c>
      <c r="Z11" s="21" t="s">
        <v>509</v>
      </c>
      <c r="AA11" s="21" t="s">
        <v>496</v>
      </c>
      <c r="AB11" s="21">
        <v>9.9</v>
      </c>
      <c r="AC11" s="21" t="s">
        <v>464</v>
      </c>
      <c r="AD11" s="21">
        <v>57</v>
      </c>
    </row>
    <row r="12" spans="1:30" ht="17.25" customHeight="1" thickBot="1" x14ac:dyDescent="0.25">
      <c r="A12" s="21">
        <v>7</v>
      </c>
      <c r="B12" s="22">
        <v>2.0877757352941177E-2</v>
      </c>
      <c r="C12" s="22">
        <v>3.9410477941176469E-2</v>
      </c>
      <c r="D12" s="22">
        <v>6.0299999999999999E-2</v>
      </c>
      <c r="F12" s="21" t="s">
        <v>481</v>
      </c>
      <c r="G12" s="23">
        <v>50920</v>
      </c>
      <c r="H12" s="21">
        <v>0.94</v>
      </c>
      <c r="W12" s="21">
        <v>20</v>
      </c>
      <c r="X12" s="21">
        <v>5363</v>
      </c>
      <c r="Y12" s="24">
        <v>45335</v>
      </c>
      <c r="Z12" s="21" t="s">
        <v>509</v>
      </c>
      <c r="AA12" s="21" t="s">
        <v>493</v>
      </c>
      <c r="AB12" s="21">
        <v>9.9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2.2899816176470588E-2</v>
      </c>
      <c r="C13" s="22">
        <v>3.8915992647058827E-2</v>
      </c>
      <c r="D13" s="22">
        <v>6.1800000000000001E-2</v>
      </c>
      <c r="F13" s="21" t="s">
        <v>482</v>
      </c>
      <c r="G13" s="23">
        <v>50143</v>
      </c>
      <c r="H13" s="21">
        <v>0.92</v>
      </c>
      <c r="W13" s="21">
        <v>25</v>
      </c>
      <c r="X13" s="21">
        <v>5345</v>
      </c>
      <c r="Y13" s="24">
        <v>45649</v>
      </c>
      <c r="Z13" s="21" t="s">
        <v>509</v>
      </c>
      <c r="AA13" s="21" t="s">
        <v>492</v>
      </c>
      <c r="AB13" s="21">
        <v>9.8000000000000007</v>
      </c>
      <c r="AC13" s="21" t="s">
        <v>464</v>
      </c>
      <c r="AD13" s="21">
        <v>55</v>
      </c>
    </row>
    <row r="14" spans="1:30" ht="15" thickBot="1" x14ac:dyDescent="0.25">
      <c r="A14" s="21">
        <v>9</v>
      </c>
      <c r="B14" s="22">
        <v>2.5022977941176472E-2</v>
      </c>
      <c r="C14" s="22">
        <v>3.4020588235294115E-2</v>
      </c>
      <c r="D14" s="22">
        <v>5.91E-2</v>
      </c>
      <c r="F14" s="21" t="s">
        <v>483</v>
      </c>
      <c r="G14" s="23">
        <v>55476</v>
      </c>
      <c r="H14" s="21">
        <v>1.02</v>
      </c>
      <c r="W14" s="21">
        <v>30</v>
      </c>
      <c r="X14" s="21">
        <v>5323</v>
      </c>
      <c r="Y14" s="24">
        <v>45365</v>
      </c>
      <c r="Z14" s="21" t="s">
        <v>508</v>
      </c>
      <c r="AA14" s="21" t="s">
        <v>495</v>
      </c>
      <c r="AB14" s="21">
        <v>9.8000000000000007</v>
      </c>
      <c r="AC14" s="21" t="s">
        <v>464</v>
      </c>
      <c r="AD14" s="21">
        <v>57</v>
      </c>
    </row>
    <row r="15" spans="1:30" ht="15" thickBot="1" x14ac:dyDescent="0.25">
      <c r="A15" s="21">
        <v>10</v>
      </c>
      <c r="B15" s="22">
        <v>2.7904411764705882E-2</v>
      </c>
      <c r="C15" s="22">
        <v>3.2240441176470583E-2</v>
      </c>
      <c r="D15" s="22">
        <v>6.0199999999999997E-2</v>
      </c>
      <c r="F15" s="21" t="s">
        <v>484</v>
      </c>
      <c r="G15" s="23">
        <v>55580</v>
      </c>
      <c r="H15" s="21">
        <v>1.02</v>
      </c>
      <c r="W15" s="21">
        <v>35</v>
      </c>
      <c r="X15" s="21">
        <v>5313</v>
      </c>
      <c r="Y15" s="24">
        <v>45316</v>
      </c>
      <c r="Z15" s="21" t="s">
        <v>509</v>
      </c>
      <c r="AA15" s="21" t="s">
        <v>495</v>
      </c>
      <c r="AB15" s="21">
        <v>9.8000000000000007</v>
      </c>
      <c r="AC15" s="21" t="s">
        <v>464</v>
      </c>
      <c r="AD15" s="21">
        <v>57</v>
      </c>
    </row>
    <row r="16" spans="1:30" ht="15" thickBot="1" x14ac:dyDescent="0.25">
      <c r="A16" s="21">
        <v>11</v>
      </c>
      <c r="B16" s="22">
        <v>3.1443014705882351E-2</v>
      </c>
      <c r="C16" s="22">
        <v>3.2487683823529408E-2</v>
      </c>
      <c r="D16" s="22">
        <v>6.3899999999999998E-2</v>
      </c>
      <c r="F16" s="21" t="s">
        <v>485</v>
      </c>
      <c r="G16" s="23">
        <v>55019</v>
      </c>
      <c r="H16" s="21">
        <v>1.01</v>
      </c>
      <c r="W16" s="21">
        <v>40</v>
      </c>
      <c r="X16" s="21">
        <v>5298</v>
      </c>
      <c r="Y16" s="24">
        <v>45328</v>
      </c>
      <c r="Z16" s="21" t="s">
        <v>508</v>
      </c>
      <c r="AA16" s="21" t="s">
        <v>493</v>
      </c>
      <c r="AB16" s="21">
        <v>9.6999999999999993</v>
      </c>
      <c r="AC16" s="21" t="s">
        <v>464</v>
      </c>
      <c r="AD16" s="21">
        <v>57</v>
      </c>
    </row>
    <row r="17" spans="1:30" ht="15" thickBot="1" x14ac:dyDescent="0.25">
      <c r="A17" s="21">
        <v>12</v>
      </c>
      <c r="B17" s="22">
        <v>3.457720588235294E-2</v>
      </c>
      <c r="C17" s="22">
        <v>3.2734926470588233E-2</v>
      </c>
      <c r="D17" s="22">
        <v>6.7299999999999999E-2</v>
      </c>
      <c r="W17" s="21">
        <v>45</v>
      </c>
      <c r="X17" s="21">
        <v>5284</v>
      </c>
      <c r="Y17" s="24">
        <v>45638</v>
      </c>
      <c r="Z17" s="21" t="s">
        <v>508</v>
      </c>
      <c r="AA17" s="21" t="s">
        <v>495</v>
      </c>
      <c r="AB17" s="21">
        <v>9.6999999999999993</v>
      </c>
      <c r="AC17" s="21" t="s">
        <v>464</v>
      </c>
      <c r="AD17" s="21">
        <v>56</v>
      </c>
    </row>
    <row r="18" spans="1:30" ht="15" thickBot="1" x14ac:dyDescent="0.25">
      <c r="A18" s="21">
        <v>13</v>
      </c>
      <c r="B18" s="22">
        <v>3.5335477941176467E-2</v>
      </c>
      <c r="C18" s="22">
        <v>3.214154411764706E-2</v>
      </c>
      <c r="D18" s="22">
        <v>6.7500000000000004E-2</v>
      </c>
      <c r="W18" s="21">
        <v>50</v>
      </c>
      <c r="X18" s="21">
        <v>5271</v>
      </c>
      <c r="Y18" s="24">
        <v>45351</v>
      </c>
      <c r="Z18" s="21" t="s">
        <v>508</v>
      </c>
      <c r="AA18" s="21" t="s">
        <v>495</v>
      </c>
      <c r="AB18" s="21">
        <v>9.6999999999999993</v>
      </c>
      <c r="AC18" s="21" t="s">
        <v>464</v>
      </c>
      <c r="AD18" s="21">
        <v>58</v>
      </c>
    </row>
    <row r="19" spans="1:30" ht="17.25" customHeight="1" thickBot="1" x14ac:dyDescent="0.25">
      <c r="A19" s="21">
        <v>14</v>
      </c>
      <c r="B19" s="22">
        <v>3.831801470588235E-2</v>
      </c>
      <c r="C19" s="22">
        <v>3.1993198529411765E-2</v>
      </c>
      <c r="D19" s="22">
        <v>7.0300000000000001E-2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5225</v>
      </c>
      <c r="Y19" s="24">
        <v>45310</v>
      </c>
      <c r="Z19" s="21" t="s">
        <v>508</v>
      </c>
      <c r="AA19" s="21" t="s">
        <v>496</v>
      </c>
      <c r="AB19" s="21">
        <v>9.6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4.1654411764705884E-2</v>
      </c>
      <c r="C20" s="22">
        <v>3.3278860294117647E-2</v>
      </c>
      <c r="D20" s="22">
        <v>7.4899999999999994E-2</v>
      </c>
      <c r="F20" s="21" t="s">
        <v>488</v>
      </c>
      <c r="G20" s="23">
        <v>37399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5185</v>
      </c>
      <c r="Y20" s="24">
        <v>45327</v>
      </c>
      <c r="Z20" s="21" t="s">
        <v>508</v>
      </c>
      <c r="AA20" s="21" t="s">
        <v>492</v>
      </c>
      <c r="AB20" s="21">
        <v>9.5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4.5546875000000001E-2</v>
      </c>
      <c r="C21" s="22">
        <v>3.4020588235294115E-2</v>
      </c>
      <c r="D21" s="22">
        <v>7.9500000000000001E-2</v>
      </c>
      <c r="F21" s="21" t="s">
        <v>492</v>
      </c>
      <c r="G21" s="23">
        <v>56247</v>
      </c>
      <c r="H21" s="21">
        <v>1.03</v>
      </c>
      <c r="J21" s="12">
        <v>5</v>
      </c>
      <c r="K21" s="12">
        <f>X6</f>
        <v>5484</v>
      </c>
      <c r="L21" s="18"/>
      <c r="M21" s="12"/>
      <c r="N21" s="20">
        <f>K21/$F$2</f>
        <v>0.10080882352941177</v>
      </c>
      <c r="W21" s="21">
        <v>125</v>
      </c>
      <c r="X21" s="21">
        <v>5131</v>
      </c>
      <c r="Y21" s="24">
        <v>45603</v>
      </c>
      <c r="Z21" s="21" t="s">
        <v>509</v>
      </c>
      <c r="AA21" s="21" t="s">
        <v>495</v>
      </c>
      <c r="AB21" s="21">
        <v>9.4</v>
      </c>
      <c r="AC21" s="21" t="s">
        <v>464</v>
      </c>
      <c r="AD21" s="21">
        <v>56</v>
      </c>
    </row>
    <row r="22" spans="1:30" ht="17.25" customHeight="1" thickBot="1" x14ac:dyDescent="0.25">
      <c r="A22" s="21">
        <v>17</v>
      </c>
      <c r="B22" s="22">
        <v>4.4636948529411767E-2</v>
      </c>
      <c r="C22" s="22">
        <v>3.2734926470588233E-2</v>
      </c>
      <c r="D22" s="22">
        <v>7.7399999999999997E-2</v>
      </c>
      <c r="F22" s="21" t="s">
        <v>493</v>
      </c>
      <c r="G22" s="23">
        <v>59275</v>
      </c>
      <c r="H22" s="21">
        <v>1.0900000000000001</v>
      </c>
      <c r="J22" s="12">
        <v>10</v>
      </c>
      <c r="K22" s="12">
        <f>X11</f>
        <v>5408</v>
      </c>
      <c r="L22" s="18"/>
      <c r="M22" s="12"/>
      <c r="N22" s="20">
        <f t="shared" ref="N22:N28" si="0">K22/$F$2</f>
        <v>9.9411764705882352E-2</v>
      </c>
      <c r="W22" s="21">
        <v>150</v>
      </c>
      <c r="X22" s="21">
        <v>5084</v>
      </c>
      <c r="Y22" s="24">
        <v>45631</v>
      </c>
      <c r="Z22" s="21" t="s">
        <v>508</v>
      </c>
      <c r="AA22" s="21" t="s">
        <v>495</v>
      </c>
      <c r="AB22" s="21">
        <v>9.3000000000000007</v>
      </c>
      <c r="AC22" s="21" t="s">
        <v>464</v>
      </c>
      <c r="AD22" s="21">
        <v>56</v>
      </c>
    </row>
    <row r="23" spans="1:30" ht="17.25" customHeight="1" thickBot="1" x14ac:dyDescent="0.25">
      <c r="A23" s="21">
        <v>18</v>
      </c>
      <c r="B23" s="22">
        <v>3.5739889705882349E-2</v>
      </c>
      <c r="C23" s="22">
        <v>2.4081433823529411E-2</v>
      </c>
      <c r="D23" s="22">
        <v>5.9799999999999999E-2</v>
      </c>
      <c r="F23" s="21" t="s">
        <v>494</v>
      </c>
      <c r="G23" s="23">
        <v>59897</v>
      </c>
      <c r="H23" s="21">
        <v>1.1000000000000001</v>
      </c>
      <c r="J23" s="12">
        <v>20</v>
      </c>
      <c r="K23" s="12">
        <f>X12</f>
        <v>5363</v>
      </c>
      <c r="L23" s="18"/>
      <c r="M23" s="12"/>
      <c r="N23" s="20">
        <f t="shared" si="0"/>
        <v>9.8584558823529414E-2</v>
      </c>
      <c r="W23" s="21">
        <v>175</v>
      </c>
      <c r="X23" s="21">
        <v>5043</v>
      </c>
      <c r="Y23" s="24">
        <v>45567</v>
      </c>
      <c r="Z23" s="21" t="s">
        <v>509</v>
      </c>
      <c r="AA23" s="21" t="s">
        <v>494</v>
      </c>
      <c r="AB23" s="21">
        <v>9.3000000000000007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2.4163602941176469E-2</v>
      </c>
      <c r="C24" s="22">
        <v>1.7752022058823529E-2</v>
      </c>
      <c r="D24" s="22">
        <v>4.19E-2</v>
      </c>
      <c r="F24" s="21" t="s">
        <v>495</v>
      </c>
      <c r="G24" s="23">
        <v>59242</v>
      </c>
      <c r="H24" s="21">
        <v>1.0900000000000001</v>
      </c>
      <c r="J24" s="12">
        <v>30</v>
      </c>
      <c r="K24" s="12">
        <f>X14</f>
        <v>5323</v>
      </c>
      <c r="L24" s="18"/>
      <c r="M24" s="12"/>
      <c r="N24" s="20">
        <f t="shared" si="0"/>
        <v>9.7849264705882358E-2</v>
      </c>
      <c r="W24" s="21">
        <v>200</v>
      </c>
      <c r="X24" s="21">
        <v>5005</v>
      </c>
      <c r="Y24" s="24">
        <v>45300</v>
      </c>
      <c r="Z24" s="21" t="s">
        <v>508</v>
      </c>
      <c r="AA24" s="21" t="s">
        <v>493</v>
      </c>
      <c r="AB24" s="21">
        <v>9.1999999999999993</v>
      </c>
      <c r="AC24" s="21" t="s">
        <v>464</v>
      </c>
      <c r="AD24" s="21">
        <v>59</v>
      </c>
    </row>
    <row r="25" spans="1:30" ht="17.25" customHeight="1" thickBot="1" x14ac:dyDescent="0.25">
      <c r="A25" s="21">
        <v>20</v>
      </c>
      <c r="B25" s="22">
        <v>1.966452205882353E-2</v>
      </c>
      <c r="C25" s="22">
        <v>1.3103860294117647E-2</v>
      </c>
      <c r="D25" s="22">
        <v>3.2800000000000003E-2</v>
      </c>
      <c r="F25" s="21" t="s">
        <v>496</v>
      </c>
      <c r="G25" s="23">
        <v>61171</v>
      </c>
      <c r="H25" s="21">
        <v>1.1200000000000001</v>
      </c>
      <c r="J25" s="12">
        <v>50</v>
      </c>
      <c r="K25" s="12">
        <f>X18</f>
        <v>5271</v>
      </c>
      <c r="L25" s="18"/>
      <c r="M25" s="12"/>
      <c r="N25" s="20">
        <f t="shared" si="0"/>
        <v>9.6893382352941176E-2</v>
      </c>
    </row>
    <row r="26" spans="1:30" ht="17.25" customHeight="1" thickBot="1" x14ac:dyDescent="0.25">
      <c r="A26" s="21">
        <v>21</v>
      </c>
      <c r="B26" s="22">
        <v>1.6024816176470589E-2</v>
      </c>
      <c r="C26" s="22">
        <v>9.9391544117647043E-3</v>
      </c>
      <c r="D26" s="22">
        <v>2.5999999999999999E-2</v>
      </c>
      <c r="F26" s="21" t="s">
        <v>497</v>
      </c>
      <c r="G26" s="23">
        <v>47375</v>
      </c>
      <c r="H26" s="21">
        <v>0.87</v>
      </c>
      <c r="J26" s="12">
        <v>100</v>
      </c>
      <c r="K26" s="12">
        <f>X20</f>
        <v>5185</v>
      </c>
      <c r="L26" s="18"/>
      <c r="M26" s="12"/>
      <c r="N26" s="20">
        <f t="shared" si="0"/>
        <v>9.5312499999999994E-2</v>
      </c>
    </row>
    <row r="27" spans="1:30" ht="17.25" customHeight="1" thickBot="1" x14ac:dyDescent="0.25">
      <c r="A27" s="21">
        <v>22</v>
      </c>
      <c r="B27" s="22">
        <v>1.1727941176470589E-2</v>
      </c>
      <c r="C27" s="22">
        <v>6.8238970588235292E-3</v>
      </c>
      <c r="D27" s="22">
        <v>1.8499999999999999E-2</v>
      </c>
      <c r="J27" s="12">
        <v>150</v>
      </c>
      <c r="K27" s="12">
        <f>X22</f>
        <v>5084</v>
      </c>
      <c r="L27" s="18"/>
      <c r="M27" s="12"/>
      <c r="N27" s="20">
        <f t="shared" si="0"/>
        <v>9.345588235294118E-2</v>
      </c>
    </row>
    <row r="28" spans="1:30" ht="17.25" customHeight="1" thickBot="1" x14ac:dyDescent="0.25">
      <c r="A28" s="21">
        <v>23</v>
      </c>
      <c r="B28" s="22">
        <v>6.0661764705882354E-3</v>
      </c>
      <c r="C28" s="22">
        <v>3.5602941176470591E-3</v>
      </c>
      <c r="D28" s="22">
        <v>9.5999999999999992E-3</v>
      </c>
      <c r="J28" s="12">
        <v>200</v>
      </c>
      <c r="K28" s="12">
        <f>X24</f>
        <v>5005</v>
      </c>
      <c r="L28" s="18"/>
      <c r="M28" s="12"/>
      <c r="N28" s="20">
        <f t="shared" si="0"/>
        <v>9.2003676470588241E-2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4300</v>
      </c>
      <c r="H2" s="7" t="s">
        <v>462</v>
      </c>
      <c r="W2" s="21">
        <v>1</v>
      </c>
      <c r="X2" s="21">
        <v>693</v>
      </c>
      <c r="Y2" s="24">
        <v>45341</v>
      </c>
      <c r="Z2" s="21" t="s">
        <v>513</v>
      </c>
      <c r="AA2" s="21" t="s">
        <v>492</v>
      </c>
      <c r="AB2" s="21">
        <v>16.100000000000001</v>
      </c>
      <c r="AC2" s="21" t="s">
        <v>465</v>
      </c>
      <c r="AD2" s="21">
        <v>51</v>
      </c>
    </row>
    <row r="3" spans="1:30" ht="15" thickBot="1" x14ac:dyDescent="0.25">
      <c r="W3" s="21">
        <v>2</v>
      </c>
      <c r="X3" s="21">
        <v>670</v>
      </c>
      <c r="Y3" s="24">
        <v>45358</v>
      </c>
      <c r="Z3" s="21" t="s">
        <v>511</v>
      </c>
      <c r="AA3" s="21" t="s">
        <v>495</v>
      </c>
      <c r="AB3" s="21">
        <v>15.6</v>
      </c>
      <c r="AC3" s="21" t="s">
        <v>465</v>
      </c>
      <c r="AD3" s="21">
        <v>51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668</v>
      </c>
      <c r="Y4" s="24">
        <v>45360</v>
      </c>
      <c r="Z4" s="21" t="s">
        <v>511</v>
      </c>
      <c r="AA4" s="21" t="s">
        <v>497</v>
      </c>
      <c r="AB4" s="21">
        <v>15.5</v>
      </c>
      <c r="AC4" s="21" t="s">
        <v>465</v>
      </c>
      <c r="AD4" s="21">
        <v>58</v>
      </c>
    </row>
    <row r="5" spans="1:30" ht="18.75" customHeight="1" thickBot="1" x14ac:dyDescent="0.25">
      <c r="A5" s="21">
        <v>0</v>
      </c>
      <c r="B5" s="22">
        <v>1.6790697674418603E-3</v>
      </c>
      <c r="C5" s="22">
        <v>1.5627906976744186E-3</v>
      </c>
      <c r="D5" s="22">
        <v>3.2000000000000002E-3</v>
      </c>
      <c r="F5" s="21" t="s">
        <v>471</v>
      </c>
      <c r="G5" s="23">
        <v>5600</v>
      </c>
      <c r="H5" s="21">
        <v>1.29</v>
      </c>
      <c r="J5" s="213" t="s">
        <v>472</v>
      </c>
      <c r="K5" s="214"/>
      <c r="L5" s="214"/>
      <c r="M5" s="214"/>
      <c r="N5" s="215"/>
      <c r="W5" s="21">
        <v>4</v>
      </c>
      <c r="X5" s="21">
        <v>664</v>
      </c>
      <c r="Y5" s="24">
        <v>45345</v>
      </c>
      <c r="Z5" s="21" t="s">
        <v>511</v>
      </c>
      <c r="AA5" s="21" t="s">
        <v>496</v>
      </c>
      <c r="AB5" s="21">
        <v>15.4</v>
      </c>
      <c r="AC5" s="21" t="s">
        <v>465</v>
      </c>
      <c r="AD5" s="21">
        <v>56</v>
      </c>
    </row>
    <row r="6" spans="1:30" ht="17.25" customHeight="1" thickBot="1" x14ac:dyDescent="0.25">
      <c r="A6" s="21">
        <v>1</v>
      </c>
      <c r="B6" s="22">
        <v>9.2790697674418601E-4</v>
      </c>
      <c r="C6" s="22">
        <v>8.9302325581395352E-4</v>
      </c>
      <c r="D6" s="22">
        <v>1.8E-3</v>
      </c>
      <c r="F6" s="21" t="s">
        <v>473</v>
      </c>
      <c r="G6" s="23">
        <v>6316</v>
      </c>
      <c r="H6" s="21">
        <v>1.46</v>
      </c>
      <c r="J6" s="13" t="s">
        <v>474</v>
      </c>
      <c r="K6" s="14">
        <f>LARGE((K8,K9),1)</f>
        <v>0.59001021818837529</v>
      </c>
      <c r="N6" s="14" t="s">
        <v>465</v>
      </c>
      <c r="W6" s="21">
        <v>5</v>
      </c>
      <c r="X6" s="21">
        <v>660</v>
      </c>
      <c r="Y6" s="24">
        <v>45349</v>
      </c>
      <c r="Z6" s="21" t="s">
        <v>515</v>
      </c>
      <c r="AA6" s="21" t="s">
        <v>493</v>
      </c>
      <c r="AB6" s="21">
        <v>15.3</v>
      </c>
      <c r="AC6" s="21" t="s">
        <v>465</v>
      </c>
      <c r="AD6" s="21">
        <v>50</v>
      </c>
    </row>
    <row r="7" spans="1:30" ht="17.25" customHeight="1" thickBot="1" x14ac:dyDescent="0.25">
      <c r="A7" s="21">
        <v>2</v>
      </c>
      <c r="B7" s="22">
        <v>5.7441860465116273E-4</v>
      </c>
      <c r="C7" s="22">
        <v>5.581395348837209E-4</v>
      </c>
      <c r="D7" s="22">
        <v>1.1000000000000001E-3</v>
      </c>
      <c r="F7" s="21" t="s">
        <v>475</v>
      </c>
      <c r="G7" s="23">
        <v>6273</v>
      </c>
      <c r="H7" s="21">
        <v>1.45</v>
      </c>
      <c r="J7" s="15" t="s">
        <v>476</v>
      </c>
      <c r="K7" s="14">
        <f>LARGE((K10,K11),1)</f>
        <v>0.56560462767422648</v>
      </c>
      <c r="N7" s="14" t="s">
        <v>465</v>
      </c>
      <c r="W7" s="21">
        <v>6</v>
      </c>
      <c r="X7" s="21">
        <v>659</v>
      </c>
      <c r="Y7" s="24">
        <v>45335</v>
      </c>
      <c r="Z7" s="21" t="s">
        <v>511</v>
      </c>
      <c r="AA7" s="21" t="s">
        <v>493</v>
      </c>
      <c r="AB7" s="21">
        <v>15.3</v>
      </c>
      <c r="AC7" s="21" t="s">
        <v>465</v>
      </c>
      <c r="AD7" s="21">
        <v>53</v>
      </c>
    </row>
    <row r="8" spans="1:30" ht="17.25" customHeight="1" thickBot="1" x14ac:dyDescent="0.3">
      <c r="A8" s="21">
        <v>3</v>
      </c>
      <c r="B8" s="22">
        <v>5.7441860465116273E-4</v>
      </c>
      <c r="C8" s="22">
        <v>5.581395348837209E-4</v>
      </c>
      <c r="D8" s="22">
        <v>1.1000000000000001E-3</v>
      </c>
      <c r="F8" s="21" t="s">
        <v>477</v>
      </c>
      <c r="G8" s="23">
        <v>5333</v>
      </c>
      <c r="H8" s="21">
        <v>1.23</v>
      </c>
      <c r="K8" s="16">
        <f>LARGE(B11:C11,1)/(B11+C11)</f>
        <v>0.51766927434583221</v>
      </c>
      <c r="W8" s="21">
        <v>7</v>
      </c>
      <c r="X8" s="21">
        <v>655</v>
      </c>
      <c r="Y8" s="24">
        <v>45335</v>
      </c>
      <c r="Z8" s="21" t="s">
        <v>513</v>
      </c>
      <c r="AA8" s="21" t="s">
        <v>493</v>
      </c>
      <c r="AB8" s="21">
        <v>15.2</v>
      </c>
      <c r="AC8" s="21" t="s">
        <v>464</v>
      </c>
      <c r="AD8" s="21">
        <v>52</v>
      </c>
    </row>
    <row r="9" spans="1:30" ht="17.25" customHeight="1" thickBot="1" x14ac:dyDescent="0.3">
      <c r="A9" s="21">
        <v>4</v>
      </c>
      <c r="B9" s="22">
        <v>1.3697674418604651E-3</v>
      </c>
      <c r="C9" s="22">
        <v>1.0604651162790697E-3</v>
      </c>
      <c r="D9" s="22">
        <v>2.3999999999999998E-3</v>
      </c>
      <c r="F9" s="21" t="s">
        <v>478</v>
      </c>
      <c r="G9" s="23">
        <v>4364</v>
      </c>
      <c r="H9" s="21">
        <v>1.01</v>
      </c>
      <c r="K9" s="16">
        <f>LARGE(B12:C12,1)/(B12+C12)</f>
        <v>0.59001021818837529</v>
      </c>
      <c r="W9" s="21">
        <v>8</v>
      </c>
      <c r="X9" s="21">
        <v>650</v>
      </c>
      <c r="Y9" s="24">
        <v>45342</v>
      </c>
      <c r="Z9" s="21" t="s">
        <v>513</v>
      </c>
      <c r="AA9" s="21" t="s">
        <v>493</v>
      </c>
      <c r="AB9" s="21">
        <v>15.1</v>
      </c>
      <c r="AC9" s="21" t="s">
        <v>465</v>
      </c>
      <c r="AD9" s="21">
        <v>52</v>
      </c>
    </row>
    <row r="10" spans="1:30" ht="17.25" customHeight="1" thickBot="1" x14ac:dyDescent="0.3">
      <c r="A10" s="21">
        <v>5</v>
      </c>
      <c r="B10" s="22">
        <v>3.4023255813953488E-3</v>
      </c>
      <c r="C10" s="22">
        <v>2.9581395348837209E-3</v>
      </c>
      <c r="D10" s="22">
        <v>6.4000000000000003E-3</v>
      </c>
      <c r="F10" s="21" t="s">
        <v>479</v>
      </c>
      <c r="G10" s="23">
        <v>3698</v>
      </c>
      <c r="H10" s="21">
        <v>0.85</v>
      </c>
      <c r="K10" s="16">
        <f>LARGE(B20:C20,1)/(B20+C20)</f>
        <v>0.55514446295930187</v>
      </c>
      <c r="W10" s="21">
        <v>9</v>
      </c>
      <c r="X10" s="21">
        <v>650</v>
      </c>
      <c r="Y10" s="24">
        <v>45370</v>
      </c>
      <c r="Z10" s="21" t="s">
        <v>511</v>
      </c>
      <c r="AA10" s="21" t="s">
        <v>493</v>
      </c>
      <c r="AB10" s="21">
        <v>15.1</v>
      </c>
      <c r="AC10" s="21" t="s">
        <v>465</v>
      </c>
      <c r="AD10" s="21">
        <v>52</v>
      </c>
    </row>
    <row r="11" spans="1:30" ht="17.25" customHeight="1" thickBot="1" x14ac:dyDescent="0.3">
      <c r="A11" s="21">
        <v>6</v>
      </c>
      <c r="B11" s="22">
        <v>8.9255813953488354E-3</v>
      </c>
      <c r="C11" s="22">
        <v>8.3162790697674412E-3</v>
      </c>
      <c r="D11" s="22">
        <v>1.7299999999999999E-2</v>
      </c>
      <c r="F11" s="21" t="s">
        <v>480</v>
      </c>
      <c r="G11" s="23">
        <v>3786</v>
      </c>
      <c r="H11" s="21">
        <v>0.88</v>
      </c>
      <c r="K11" s="16">
        <f>LARGE(B21:C21,1)/(B21+C21)</f>
        <v>0.56560462767422648</v>
      </c>
      <c r="W11" s="21">
        <v>10</v>
      </c>
      <c r="X11" s="21">
        <v>646</v>
      </c>
      <c r="Y11" s="24">
        <v>45343</v>
      </c>
      <c r="Z11" s="21" t="s">
        <v>515</v>
      </c>
      <c r="AA11" s="21" t="s">
        <v>494</v>
      </c>
      <c r="AB11" s="21">
        <v>15</v>
      </c>
      <c r="AC11" s="21" t="s">
        <v>465</v>
      </c>
      <c r="AD11" s="21">
        <v>52</v>
      </c>
    </row>
    <row r="12" spans="1:30" ht="17.25" customHeight="1" thickBot="1" x14ac:dyDescent="0.25">
      <c r="A12" s="21">
        <v>7</v>
      </c>
      <c r="B12" s="22">
        <v>1.586279069767442E-2</v>
      </c>
      <c r="C12" s="22">
        <v>2.2827906976744184E-2</v>
      </c>
      <c r="D12" s="22">
        <v>3.8600000000000002E-2</v>
      </c>
      <c r="F12" s="21" t="s">
        <v>481</v>
      </c>
      <c r="G12" s="23"/>
      <c r="H12" s="21"/>
      <c r="W12" s="21">
        <v>20</v>
      </c>
      <c r="X12" s="21">
        <v>638</v>
      </c>
      <c r="Y12" s="24">
        <v>45334</v>
      </c>
      <c r="Z12" s="21" t="s">
        <v>513</v>
      </c>
      <c r="AA12" s="21" t="s">
        <v>492</v>
      </c>
      <c r="AB12" s="21">
        <v>14.8</v>
      </c>
      <c r="AC12" s="21" t="s">
        <v>464</v>
      </c>
      <c r="AD12" s="21">
        <v>53</v>
      </c>
    </row>
    <row r="13" spans="1:30" ht="17.25" customHeight="1" thickBot="1" x14ac:dyDescent="0.25">
      <c r="A13" s="21">
        <v>8</v>
      </c>
      <c r="B13" s="22">
        <v>2.7130232558139539E-2</v>
      </c>
      <c r="C13" s="22">
        <v>3.2316279069767445E-2</v>
      </c>
      <c r="D13" s="22">
        <v>5.9499999999999997E-2</v>
      </c>
      <c r="F13" s="21" t="s">
        <v>482</v>
      </c>
      <c r="G13" s="23">
        <v>2705</v>
      </c>
      <c r="H13" s="21">
        <v>0.63</v>
      </c>
      <c r="W13" s="21">
        <v>25</v>
      </c>
      <c r="X13" s="21">
        <v>636</v>
      </c>
      <c r="Y13" s="24">
        <v>45336</v>
      </c>
      <c r="Z13" s="21" t="s">
        <v>510</v>
      </c>
      <c r="AA13" s="21" t="s">
        <v>494</v>
      </c>
      <c r="AB13" s="21">
        <v>14.8</v>
      </c>
      <c r="AC13" s="21" t="s">
        <v>465</v>
      </c>
      <c r="AD13" s="21">
        <v>51</v>
      </c>
    </row>
    <row r="14" spans="1:30" ht="15" thickBot="1" x14ac:dyDescent="0.25">
      <c r="A14" s="21">
        <v>9</v>
      </c>
      <c r="B14" s="22">
        <v>3.221162790697675E-2</v>
      </c>
      <c r="C14" s="22">
        <v>3.9348837209302323E-2</v>
      </c>
      <c r="D14" s="22">
        <v>7.1599999999999997E-2</v>
      </c>
      <c r="F14" s="21" t="s">
        <v>483</v>
      </c>
      <c r="G14" s="23">
        <v>3086</v>
      </c>
      <c r="H14" s="21">
        <v>0.71</v>
      </c>
      <c r="W14" s="21">
        <v>30</v>
      </c>
      <c r="X14" s="21">
        <v>634</v>
      </c>
      <c r="Y14" s="24">
        <v>45345</v>
      </c>
      <c r="Z14" s="21" t="s">
        <v>515</v>
      </c>
      <c r="AA14" s="21" t="s">
        <v>496</v>
      </c>
      <c r="AB14" s="21">
        <v>14.7</v>
      </c>
      <c r="AC14" s="21" t="s">
        <v>464</v>
      </c>
      <c r="AD14" s="21">
        <v>51</v>
      </c>
    </row>
    <row r="15" spans="1:30" ht="15" thickBot="1" x14ac:dyDescent="0.25">
      <c r="A15" s="21">
        <v>10</v>
      </c>
      <c r="B15" s="22">
        <v>3.5702325581395342E-2</v>
      </c>
      <c r="C15" s="22">
        <v>4.3758139534883722E-2</v>
      </c>
      <c r="D15" s="22">
        <v>7.9500000000000001E-2</v>
      </c>
      <c r="F15" s="21" t="s">
        <v>484</v>
      </c>
      <c r="G15" s="23">
        <v>3191</v>
      </c>
      <c r="H15" s="21">
        <v>0.74</v>
      </c>
      <c r="W15" s="21">
        <v>35</v>
      </c>
      <c r="X15" s="21">
        <v>629</v>
      </c>
      <c r="Y15" s="24">
        <v>45362</v>
      </c>
      <c r="Z15" s="21" t="s">
        <v>511</v>
      </c>
      <c r="AA15" s="21" t="s">
        <v>492</v>
      </c>
      <c r="AB15" s="21">
        <v>14.6</v>
      </c>
      <c r="AC15" s="21" t="s">
        <v>465</v>
      </c>
      <c r="AD15" s="21">
        <v>50</v>
      </c>
    </row>
    <row r="16" spans="1:30" ht="15" thickBot="1" x14ac:dyDescent="0.25">
      <c r="A16" s="21">
        <v>11</v>
      </c>
      <c r="B16" s="22">
        <v>3.7823255813953488E-2</v>
      </c>
      <c r="C16" s="22">
        <v>4.9506976744186047E-2</v>
      </c>
      <c r="D16" s="22">
        <v>8.7300000000000003E-2</v>
      </c>
      <c r="F16" s="21" t="s">
        <v>485</v>
      </c>
      <c r="G16" s="23">
        <v>3368</v>
      </c>
      <c r="H16" s="21">
        <v>0.78</v>
      </c>
      <c r="W16" s="21">
        <v>40</v>
      </c>
      <c r="X16" s="21">
        <v>626</v>
      </c>
      <c r="Y16" s="24">
        <v>45344</v>
      </c>
      <c r="Z16" s="21" t="s">
        <v>513</v>
      </c>
      <c r="AA16" s="21" t="s">
        <v>495</v>
      </c>
      <c r="AB16" s="21">
        <v>14.6</v>
      </c>
      <c r="AC16" s="21" t="s">
        <v>465</v>
      </c>
      <c r="AD16" s="21">
        <v>51</v>
      </c>
    </row>
    <row r="17" spans="1:30" ht="15" thickBot="1" x14ac:dyDescent="0.25">
      <c r="A17" s="21">
        <v>12</v>
      </c>
      <c r="B17" s="22">
        <v>3.8795348837209302E-2</v>
      </c>
      <c r="C17" s="22">
        <v>5.207441860465116E-2</v>
      </c>
      <c r="D17" s="22">
        <v>9.0800000000000006E-2</v>
      </c>
      <c r="W17" s="21">
        <v>45</v>
      </c>
      <c r="X17" s="21">
        <v>623</v>
      </c>
      <c r="Y17" s="24">
        <v>45351</v>
      </c>
      <c r="Z17" s="21" t="s">
        <v>511</v>
      </c>
      <c r="AA17" s="21" t="s">
        <v>495</v>
      </c>
      <c r="AB17" s="21">
        <v>14.5</v>
      </c>
      <c r="AC17" s="21" t="s">
        <v>465</v>
      </c>
      <c r="AD17" s="21">
        <v>52</v>
      </c>
    </row>
    <row r="18" spans="1:30" ht="15" thickBot="1" x14ac:dyDescent="0.25">
      <c r="A18" s="21">
        <v>13</v>
      </c>
      <c r="B18" s="22">
        <v>3.8309302325581392E-2</v>
      </c>
      <c r="C18" s="22">
        <v>4.9618604651162794E-2</v>
      </c>
      <c r="D18" s="22">
        <v>8.7900000000000006E-2</v>
      </c>
      <c r="W18" s="21">
        <v>50</v>
      </c>
      <c r="X18" s="21">
        <v>620</v>
      </c>
      <c r="Y18" s="24">
        <v>45324</v>
      </c>
      <c r="Z18" s="21" t="s">
        <v>513</v>
      </c>
      <c r="AA18" s="21" t="s">
        <v>496</v>
      </c>
      <c r="AB18" s="21">
        <v>14.4</v>
      </c>
      <c r="AC18" s="21" t="s">
        <v>465</v>
      </c>
      <c r="AD18" s="21">
        <v>52</v>
      </c>
    </row>
    <row r="19" spans="1:30" ht="17.25" customHeight="1" thickBot="1" x14ac:dyDescent="0.25">
      <c r="A19" s="21">
        <v>14</v>
      </c>
      <c r="B19" s="22">
        <v>3.7204651162790696E-2</v>
      </c>
      <c r="C19" s="22">
        <v>4.7162790697674421E-2</v>
      </c>
      <c r="D19" s="22">
        <v>8.4400000000000003E-2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606</v>
      </c>
      <c r="Y19" s="24">
        <v>45359</v>
      </c>
      <c r="Z19" s="21" t="s">
        <v>515</v>
      </c>
      <c r="AA19" s="21" t="s">
        <v>496</v>
      </c>
      <c r="AB19" s="21">
        <v>14.1</v>
      </c>
      <c r="AC19" s="21" t="s">
        <v>465</v>
      </c>
      <c r="AD19" s="21">
        <v>55</v>
      </c>
    </row>
    <row r="20" spans="1:30" ht="17.25" customHeight="1" thickBot="1" x14ac:dyDescent="0.25">
      <c r="A20" s="21">
        <v>15</v>
      </c>
      <c r="B20" s="22">
        <v>3.6630232558139533E-2</v>
      </c>
      <c r="C20" s="22">
        <v>4.5711627906976741E-2</v>
      </c>
      <c r="D20" s="22">
        <v>8.2400000000000001E-2</v>
      </c>
      <c r="F20" s="21" t="s">
        <v>488</v>
      </c>
      <c r="G20" s="23">
        <v>3462</v>
      </c>
      <c r="H20" s="21">
        <v>0.8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597</v>
      </c>
      <c r="Y20" s="24">
        <v>45316</v>
      </c>
      <c r="Z20" s="21" t="s">
        <v>511</v>
      </c>
      <c r="AA20" s="21" t="s">
        <v>495</v>
      </c>
      <c r="AB20" s="21">
        <v>13.9</v>
      </c>
      <c r="AC20" s="21" t="s">
        <v>465</v>
      </c>
      <c r="AD20" s="21">
        <v>52</v>
      </c>
    </row>
    <row r="21" spans="1:30" ht="17.25" customHeight="1" thickBot="1" x14ac:dyDescent="0.25">
      <c r="A21" s="21">
        <v>16</v>
      </c>
      <c r="B21" s="22">
        <v>3.3006976744186046E-2</v>
      </c>
      <c r="C21" s="22">
        <v>4.2976744186046516E-2</v>
      </c>
      <c r="D21" s="22">
        <v>7.5899999999999995E-2</v>
      </c>
      <c r="F21" s="21" t="s">
        <v>492</v>
      </c>
      <c r="G21" s="23">
        <v>4413</v>
      </c>
      <c r="H21" s="21">
        <v>1.02</v>
      </c>
      <c r="J21" s="12">
        <v>5</v>
      </c>
      <c r="K21" s="12">
        <f>X6</f>
        <v>660</v>
      </c>
      <c r="L21" s="18"/>
      <c r="M21" s="12"/>
      <c r="N21" s="20">
        <f>K21/$F$2</f>
        <v>0.15348837209302327</v>
      </c>
      <c r="W21" s="21">
        <v>125</v>
      </c>
      <c r="X21" s="21">
        <v>592</v>
      </c>
      <c r="Y21" s="24">
        <v>45359</v>
      </c>
      <c r="Z21" s="21" t="s">
        <v>513</v>
      </c>
      <c r="AA21" s="21" t="s">
        <v>496</v>
      </c>
      <c r="AB21" s="21">
        <v>13.8</v>
      </c>
      <c r="AC21" s="21" t="s">
        <v>465</v>
      </c>
      <c r="AD21" s="21">
        <v>50</v>
      </c>
    </row>
    <row r="22" spans="1:30" ht="17.25" customHeight="1" thickBot="1" x14ac:dyDescent="0.25">
      <c r="A22" s="21">
        <v>17</v>
      </c>
      <c r="B22" s="22">
        <v>2.9516279069767441E-2</v>
      </c>
      <c r="C22" s="22">
        <v>3.6725581395348837E-2</v>
      </c>
      <c r="D22" s="22">
        <v>6.6299999999999998E-2</v>
      </c>
      <c r="F22" s="21" t="s">
        <v>493</v>
      </c>
      <c r="G22" s="23">
        <v>4539</v>
      </c>
      <c r="H22" s="21">
        <v>1.05</v>
      </c>
      <c r="J22" s="12">
        <v>10</v>
      </c>
      <c r="K22" s="12">
        <f>X11</f>
        <v>646</v>
      </c>
      <c r="L22" s="18"/>
      <c r="M22" s="12"/>
      <c r="N22" s="20">
        <f t="shared" ref="N22:N28" si="0">K22/$F$2</f>
        <v>0.15023255813953487</v>
      </c>
      <c r="W22" s="21">
        <v>150</v>
      </c>
      <c r="X22" s="21">
        <v>584</v>
      </c>
      <c r="Y22" s="24">
        <v>45370</v>
      </c>
      <c r="Z22" s="21" t="s">
        <v>512</v>
      </c>
      <c r="AA22" s="21" t="s">
        <v>493</v>
      </c>
      <c r="AB22" s="21">
        <v>13.6</v>
      </c>
      <c r="AC22" s="21" t="s">
        <v>464</v>
      </c>
      <c r="AD22" s="21">
        <v>53</v>
      </c>
    </row>
    <row r="23" spans="1:30" ht="17.25" customHeight="1" thickBot="1" x14ac:dyDescent="0.25">
      <c r="A23" s="21">
        <v>18</v>
      </c>
      <c r="B23" s="22">
        <v>2.1341860465116283E-2</v>
      </c>
      <c r="C23" s="22">
        <v>2.7851162790697676E-2</v>
      </c>
      <c r="D23" s="22">
        <v>4.9099999999999998E-2</v>
      </c>
      <c r="F23" s="21" t="s">
        <v>494</v>
      </c>
      <c r="G23" s="23">
        <v>4423</v>
      </c>
      <c r="H23" s="21">
        <v>1.02</v>
      </c>
      <c r="J23" s="12">
        <v>20</v>
      </c>
      <c r="K23" s="12">
        <f>X12</f>
        <v>638</v>
      </c>
      <c r="L23" s="18"/>
      <c r="M23" s="12"/>
      <c r="N23" s="20">
        <f t="shared" si="0"/>
        <v>0.14837209302325582</v>
      </c>
      <c r="W23" s="21">
        <v>175</v>
      </c>
      <c r="X23" s="21">
        <v>579</v>
      </c>
      <c r="Y23" s="24">
        <v>45323</v>
      </c>
      <c r="Z23" s="21" t="s">
        <v>512</v>
      </c>
      <c r="AA23" s="21" t="s">
        <v>495</v>
      </c>
      <c r="AB23" s="21">
        <v>13.5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1.5420930232558141E-2</v>
      </c>
      <c r="C24" s="22">
        <v>1.9981395348837208E-2</v>
      </c>
      <c r="D24" s="22">
        <v>3.5400000000000001E-2</v>
      </c>
      <c r="F24" s="21" t="s">
        <v>495</v>
      </c>
      <c r="G24" s="23">
        <v>4543</v>
      </c>
      <c r="H24" s="21">
        <v>1.05</v>
      </c>
      <c r="J24" s="12">
        <v>30</v>
      </c>
      <c r="K24" s="12">
        <f>X14</f>
        <v>634</v>
      </c>
      <c r="L24" s="18"/>
      <c r="M24" s="12"/>
      <c r="N24" s="20">
        <f t="shared" si="0"/>
        <v>0.14744186046511629</v>
      </c>
      <c r="W24" s="21">
        <v>200</v>
      </c>
      <c r="X24" s="21">
        <v>573</v>
      </c>
      <c r="Y24" s="24">
        <v>45371</v>
      </c>
      <c r="Z24" s="21" t="s">
        <v>511</v>
      </c>
      <c r="AA24" s="21" t="s">
        <v>494</v>
      </c>
      <c r="AB24" s="21">
        <v>13.3</v>
      </c>
      <c r="AC24" s="21" t="s">
        <v>465</v>
      </c>
      <c r="AD24" s="21">
        <v>56</v>
      </c>
    </row>
    <row r="25" spans="1:30" ht="17.25" customHeight="1" thickBot="1" x14ac:dyDescent="0.25">
      <c r="A25" s="21">
        <v>20</v>
      </c>
      <c r="B25" s="22">
        <v>1.0825581395348838E-2</v>
      </c>
      <c r="C25" s="22">
        <v>1.4288372093023256E-2</v>
      </c>
      <c r="D25" s="22">
        <v>2.5100000000000001E-2</v>
      </c>
      <c r="F25" s="21" t="s">
        <v>496</v>
      </c>
      <c r="G25" s="23">
        <v>4809</v>
      </c>
      <c r="H25" s="21">
        <v>1.1100000000000001</v>
      </c>
      <c r="J25" s="12">
        <v>50</v>
      </c>
      <c r="K25" s="12">
        <f>X18</f>
        <v>620</v>
      </c>
      <c r="L25" s="18"/>
      <c r="M25" s="12"/>
      <c r="N25" s="20">
        <f t="shared" si="0"/>
        <v>0.14418604651162792</v>
      </c>
    </row>
    <row r="26" spans="1:30" ht="17.25" customHeight="1" thickBot="1" x14ac:dyDescent="0.25">
      <c r="A26" s="21">
        <v>21</v>
      </c>
      <c r="B26" s="22">
        <v>7.4674418604651158E-3</v>
      </c>
      <c r="C26" s="22">
        <v>9.4883720930232576E-3</v>
      </c>
      <c r="D26" s="22">
        <v>1.6899999999999998E-2</v>
      </c>
      <c r="F26" s="21" t="s">
        <v>497</v>
      </c>
      <c r="G26" s="23">
        <v>4118</v>
      </c>
      <c r="H26" s="21">
        <v>0.95</v>
      </c>
      <c r="J26" s="12">
        <v>100</v>
      </c>
      <c r="K26" s="12">
        <f>X20</f>
        <v>597</v>
      </c>
      <c r="L26" s="18"/>
      <c r="M26" s="12"/>
      <c r="N26" s="20">
        <f t="shared" si="0"/>
        <v>0.13883720930232557</v>
      </c>
    </row>
    <row r="27" spans="1:30" ht="17.25" customHeight="1" thickBot="1" x14ac:dyDescent="0.25">
      <c r="A27" s="21">
        <v>22</v>
      </c>
      <c r="B27" s="22">
        <v>4.7720930232558138E-3</v>
      </c>
      <c r="C27" s="22">
        <v>5.6930232558139535E-3</v>
      </c>
      <c r="D27" s="22">
        <v>1.0500000000000001E-2</v>
      </c>
      <c r="J27" s="12">
        <v>150</v>
      </c>
      <c r="K27" s="12">
        <f>X22</f>
        <v>584</v>
      </c>
      <c r="L27" s="18"/>
      <c r="M27" s="12"/>
      <c r="N27" s="20">
        <f t="shared" si="0"/>
        <v>0.13581395348837208</v>
      </c>
    </row>
    <row r="28" spans="1:30" ht="17.25" customHeight="1" thickBot="1" x14ac:dyDescent="0.25">
      <c r="A28" s="21">
        <v>23</v>
      </c>
      <c r="B28" s="22">
        <v>2.4744186046511628E-3</v>
      </c>
      <c r="C28" s="22">
        <v>2.9023255813953484E-3</v>
      </c>
      <c r="D28" s="22">
        <v>5.4000000000000003E-3</v>
      </c>
      <c r="J28" s="12">
        <v>200</v>
      </c>
      <c r="K28" s="12">
        <f>X24</f>
        <v>573</v>
      </c>
      <c r="L28" s="18"/>
      <c r="M28" s="12"/>
      <c r="N28" s="20">
        <f t="shared" si="0"/>
        <v>0.13325581395348837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524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3.25" customHeight="1" thickBot="1" x14ac:dyDescent="0.4">
      <c r="D2" s="5" t="s">
        <v>675</v>
      </c>
      <c r="F2" s="6">
        <v>29700</v>
      </c>
      <c r="G2" s="96">
        <v>29700</v>
      </c>
      <c r="H2" s="7" t="s">
        <v>462</v>
      </c>
      <c r="W2" s="21">
        <v>1</v>
      </c>
      <c r="X2" s="21">
        <v>3601</v>
      </c>
      <c r="Y2" s="24">
        <v>45120</v>
      </c>
      <c r="Z2" s="21" t="s">
        <v>519</v>
      </c>
      <c r="AA2" s="21" t="s">
        <v>495</v>
      </c>
      <c r="AB2" s="21">
        <v>12.1</v>
      </c>
      <c r="AC2" s="21" t="s">
        <v>464</v>
      </c>
      <c r="AD2" s="21">
        <v>51</v>
      </c>
    </row>
    <row r="3" spans="1:30" ht="17.25" customHeight="1" thickBot="1" x14ac:dyDescent="0.25">
      <c r="W3" s="21">
        <v>2</v>
      </c>
      <c r="X3" s="21">
        <v>3242</v>
      </c>
      <c r="Y3" s="24">
        <v>45280</v>
      </c>
      <c r="Z3" s="21" t="s">
        <v>512</v>
      </c>
      <c r="AA3" s="21" t="s">
        <v>494</v>
      </c>
      <c r="AB3" s="21">
        <v>10.9</v>
      </c>
      <c r="AC3" s="21" t="s">
        <v>464</v>
      </c>
      <c r="AD3" s="21">
        <v>58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3066</v>
      </c>
      <c r="Y4" s="24">
        <v>45114</v>
      </c>
      <c r="Z4" s="21" t="s">
        <v>519</v>
      </c>
      <c r="AA4" s="21" t="s">
        <v>496</v>
      </c>
      <c r="AB4" s="21">
        <v>10.3</v>
      </c>
      <c r="AC4" s="21" t="s">
        <v>465</v>
      </c>
      <c r="AD4" s="21">
        <v>52</v>
      </c>
    </row>
    <row r="5" spans="1:30" ht="17.25" customHeight="1" thickBot="1" x14ac:dyDescent="0.25">
      <c r="A5" s="21">
        <v>0</v>
      </c>
      <c r="B5" s="22">
        <v>4.2222222222222227E-3</v>
      </c>
      <c r="C5" s="22">
        <v>4.9740740740740743E-3</v>
      </c>
      <c r="D5" s="22">
        <v>9.1999999999999998E-3</v>
      </c>
      <c r="E5" s="44"/>
      <c r="F5" s="21" t="s">
        <v>471</v>
      </c>
      <c r="G5" s="23">
        <v>29797</v>
      </c>
      <c r="H5" s="25">
        <v>1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2851</v>
      </c>
      <c r="Y5" s="24">
        <v>45035</v>
      </c>
      <c r="Z5" s="21" t="s">
        <v>519</v>
      </c>
      <c r="AA5" s="21" t="s">
        <v>494</v>
      </c>
      <c r="AB5" s="21">
        <v>9.6</v>
      </c>
      <c r="AC5" s="21" t="s">
        <v>465</v>
      </c>
      <c r="AD5" s="21">
        <v>66</v>
      </c>
    </row>
    <row r="6" spans="1:30" ht="17.25" customHeight="1" thickBot="1" x14ac:dyDescent="0.25">
      <c r="A6" s="21">
        <v>1</v>
      </c>
      <c r="B6" s="22">
        <v>3.0740740740740741E-3</v>
      </c>
      <c r="C6" s="22">
        <v>3.5259259259259258E-3</v>
      </c>
      <c r="D6" s="22">
        <v>6.6E-3</v>
      </c>
      <c r="E6" s="44"/>
      <c r="F6" s="21" t="s">
        <v>473</v>
      </c>
      <c r="G6" s="23">
        <v>31929</v>
      </c>
      <c r="H6" s="25">
        <v>1.07</v>
      </c>
      <c r="I6" s="44"/>
      <c r="J6" s="103" t="s">
        <v>474</v>
      </c>
      <c r="K6" s="104">
        <f>LARGE((K8,K9),1)</f>
        <v>0.76461606972453722</v>
      </c>
      <c r="L6" s="44"/>
      <c r="M6" s="44"/>
      <c r="N6" s="104" t="s">
        <v>465</v>
      </c>
      <c r="W6" s="21">
        <v>5</v>
      </c>
      <c r="X6" s="21">
        <v>2809</v>
      </c>
      <c r="Y6" s="24">
        <v>44995</v>
      </c>
      <c r="Z6" s="21" t="s">
        <v>509</v>
      </c>
      <c r="AA6" s="21" t="s">
        <v>496</v>
      </c>
      <c r="AB6" s="21">
        <v>9.5</v>
      </c>
      <c r="AC6" s="21" t="s">
        <v>465</v>
      </c>
      <c r="AD6" s="21">
        <v>60</v>
      </c>
    </row>
    <row r="7" spans="1:30" ht="17.25" customHeight="1" thickBot="1" x14ac:dyDescent="0.25">
      <c r="A7" s="21">
        <v>2</v>
      </c>
      <c r="B7" s="22">
        <v>2.8518518518518519E-3</v>
      </c>
      <c r="C7" s="22">
        <v>3.4000000000000002E-3</v>
      </c>
      <c r="D7" s="22">
        <v>6.1999999999999998E-3</v>
      </c>
      <c r="E7" s="44"/>
      <c r="F7" s="21" t="s">
        <v>475</v>
      </c>
      <c r="G7" s="23">
        <v>32783</v>
      </c>
      <c r="H7" s="25">
        <v>1.1000000000000001</v>
      </c>
      <c r="I7" s="44"/>
      <c r="J7" s="12" t="s">
        <v>476</v>
      </c>
      <c r="K7" s="104">
        <f>LARGE((K10,K11),1)</f>
        <v>0.59370211866645539</v>
      </c>
      <c r="L7" s="44"/>
      <c r="M7" s="44"/>
      <c r="N7" s="104" t="s">
        <v>465</v>
      </c>
      <c r="W7" s="21">
        <v>6</v>
      </c>
      <c r="X7" s="21">
        <v>2803</v>
      </c>
      <c r="Y7" s="24">
        <v>44939</v>
      </c>
      <c r="Z7" s="21" t="s">
        <v>509</v>
      </c>
      <c r="AA7" s="21" t="s">
        <v>496</v>
      </c>
      <c r="AB7" s="21">
        <v>9.4</v>
      </c>
      <c r="AC7" s="21" t="s">
        <v>465</v>
      </c>
      <c r="AD7" s="21">
        <v>58</v>
      </c>
    </row>
    <row r="8" spans="1:30" ht="17.25" customHeight="1" thickBot="1" x14ac:dyDescent="0.25">
      <c r="A8" s="21">
        <v>3</v>
      </c>
      <c r="B8" s="22">
        <v>1.8518518518518519E-3</v>
      </c>
      <c r="C8" s="22">
        <v>2.3925925925925929E-3</v>
      </c>
      <c r="D8" s="22">
        <v>4.3E-3</v>
      </c>
      <c r="E8" s="44"/>
      <c r="F8" s="21" t="s">
        <v>477</v>
      </c>
      <c r="G8" s="23">
        <v>30619</v>
      </c>
      <c r="H8" s="25">
        <v>1.03</v>
      </c>
      <c r="I8" s="44"/>
      <c r="J8" s="44"/>
      <c r="K8" s="144">
        <f>LARGE(B11:C11,1)/(B11+C11)</f>
        <v>0.73587674247982393</v>
      </c>
      <c r="L8" s="44"/>
      <c r="M8" s="44"/>
      <c r="N8" s="44"/>
      <c r="W8" s="21">
        <v>7</v>
      </c>
      <c r="X8" s="21">
        <v>2797</v>
      </c>
      <c r="Y8" s="24">
        <v>44960</v>
      </c>
      <c r="Z8" s="21" t="s">
        <v>508</v>
      </c>
      <c r="AA8" s="21" t="s">
        <v>496</v>
      </c>
      <c r="AB8" s="21">
        <v>9.4</v>
      </c>
      <c r="AC8" s="21" t="s">
        <v>465</v>
      </c>
      <c r="AD8" s="21">
        <v>59</v>
      </c>
    </row>
    <row r="9" spans="1:30" ht="17.25" customHeight="1" thickBot="1" x14ac:dyDescent="0.25">
      <c r="A9" s="21">
        <v>4</v>
      </c>
      <c r="B9" s="22">
        <v>1.9259259259259258E-3</v>
      </c>
      <c r="C9" s="22">
        <v>3.9037037037037035E-3</v>
      </c>
      <c r="D9" s="22">
        <v>5.7999999999999996E-3</v>
      </c>
      <c r="E9" s="44"/>
      <c r="F9" s="21" t="s">
        <v>478</v>
      </c>
      <c r="G9" s="23">
        <v>30189</v>
      </c>
      <c r="H9" s="25">
        <v>1.01</v>
      </c>
      <c r="I9" s="44"/>
      <c r="J9" s="44"/>
      <c r="K9" s="144">
        <f>LARGE(B12:C12,1)/(B12+C12)</f>
        <v>0.76461606972453722</v>
      </c>
      <c r="L9" s="44"/>
      <c r="M9" s="44"/>
      <c r="N9" s="44"/>
      <c r="W9" s="21">
        <v>8</v>
      </c>
      <c r="X9" s="21">
        <v>2794</v>
      </c>
      <c r="Y9" s="24">
        <v>45126</v>
      </c>
      <c r="Z9" s="21" t="s">
        <v>509</v>
      </c>
      <c r="AA9" s="21" t="s">
        <v>494</v>
      </c>
      <c r="AB9" s="21">
        <v>9.4</v>
      </c>
      <c r="AC9" s="21" t="s">
        <v>465</v>
      </c>
      <c r="AD9" s="21">
        <v>58</v>
      </c>
    </row>
    <row r="10" spans="1:30" ht="17.25" customHeight="1" thickBot="1" x14ac:dyDescent="0.25">
      <c r="A10" s="21">
        <v>5</v>
      </c>
      <c r="B10" s="22">
        <v>4.2592592592592595E-3</v>
      </c>
      <c r="C10" s="22">
        <v>8.7518518518518527E-3</v>
      </c>
      <c r="D10" s="22">
        <v>1.2999999999999999E-2</v>
      </c>
      <c r="E10" s="44"/>
      <c r="F10" s="21" t="s">
        <v>479</v>
      </c>
      <c r="G10" s="23">
        <v>29712</v>
      </c>
      <c r="H10" s="25">
        <v>1</v>
      </c>
      <c r="I10" s="44"/>
      <c r="J10" s="44"/>
      <c r="K10" s="144">
        <f>LARGE(B20:C20,1)/(B20+C20)</f>
        <v>0.59370211866645539</v>
      </c>
      <c r="L10" s="44"/>
      <c r="M10" s="44"/>
      <c r="N10" s="44"/>
      <c r="W10" s="21">
        <v>9</v>
      </c>
      <c r="X10" s="21">
        <v>2780</v>
      </c>
      <c r="Y10" s="24">
        <v>45133</v>
      </c>
      <c r="Z10" s="21" t="s">
        <v>508</v>
      </c>
      <c r="AA10" s="21" t="s">
        <v>494</v>
      </c>
      <c r="AB10" s="21">
        <v>9.4</v>
      </c>
      <c r="AC10" s="21" t="s">
        <v>465</v>
      </c>
      <c r="AD10" s="21">
        <v>59</v>
      </c>
    </row>
    <row r="11" spans="1:30" ht="17.25" customHeight="1" thickBot="1" x14ac:dyDescent="0.25">
      <c r="A11" s="21">
        <v>6</v>
      </c>
      <c r="B11" s="22">
        <v>9.3333333333333324E-3</v>
      </c>
      <c r="C11" s="22">
        <v>2.6003703703703706E-2</v>
      </c>
      <c r="D11" s="22">
        <v>3.5299999999999998E-2</v>
      </c>
      <c r="E11" s="44"/>
      <c r="F11" s="21" t="s">
        <v>480</v>
      </c>
      <c r="G11" s="23">
        <v>28241</v>
      </c>
      <c r="H11" s="25">
        <v>0.95</v>
      </c>
      <c r="I11" s="44"/>
      <c r="J11" s="44"/>
      <c r="K11" s="144">
        <f>LARGE(B21:C21,1)/(B21+C21)</f>
        <v>0.58286702614711572</v>
      </c>
      <c r="L11" s="44"/>
      <c r="M11" s="44"/>
      <c r="N11" s="44"/>
      <c r="W11" s="21">
        <v>10</v>
      </c>
      <c r="X11" s="21">
        <v>2778</v>
      </c>
      <c r="Y11" s="24">
        <v>45002</v>
      </c>
      <c r="Z11" s="21" t="s">
        <v>508</v>
      </c>
      <c r="AA11" s="21" t="s">
        <v>496</v>
      </c>
      <c r="AB11" s="21">
        <v>9.4</v>
      </c>
      <c r="AC11" s="21" t="s">
        <v>465</v>
      </c>
      <c r="AD11" s="21">
        <v>58</v>
      </c>
    </row>
    <row r="12" spans="1:30" ht="17.25" customHeight="1" thickBot="1" x14ac:dyDescent="0.25">
      <c r="A12" s="21">
        <v>7</v>
      </c>
      <c r="B12" s="22">
        <v>1.3703703703703704E-2</v>
      </c>
      <c r="C12" s="22">
        <v>4.4514814814814813E-2</v>
      </c>
      <c r="D12" s="22">
        <v>5.8200000000000002E-2</v>
      </c>
      <c r="E12" s="44"/>
      <c r="F12" s="21" t="s">
        <v>481</v>
      </c>
      <c r="G12" s="23">
        <v>29119</v>
      </c>
      <c r="H12" s="25">
        <v>0.98</v>
      </c>
      <c r="I12" s="44"/>
      <c r="J12" s="44"/>
      <c r="K12" s="44"/>
      <c r="L12" s="44"/>
      <c r="M12" s="44"/>
      <c r="N12" s="44"/>
      <c r="W12" s="21">
        <v>20</v>
      </c>
      <c r="X12" s="21">
        <v>2733</v>
      </c>
      <c r="Y12" s="24">
        <v>44988</v>
      </c>
      <c r="Z12" s="21" t="s">
        <v>510</v>
      </c>
      <c r="AA12" s="21" t="s">
        <v>496</v>
      </c>
      <c r="AB12" s="21">
        <v>9.1999999999999993</v>
      </c>
      <c r="AC12" s="21" t="s">
        <v>465</v>
      </c>
      <c r="AD12" s="21">
        <v>59</v>
      </c>
    </row>
    <row r="13" spans="1:30" ht="17.25" customHeight="1" thickBot="1" x14ac:dyDescent="0.25">
      <c r="A13" s="21">
        <v>8</v>
      </c>
      <c r="B13" s="22">
        <v>1.4814814814814815E-2</v>
      </c>
      <c r="C13" s="22">
        <v>4.5648148148148146E-2</v>
      </c>
      <c r="D13" s="22">
        <v>6.0499999999999998E-2</v>
      </c>
      <c r="E13" s="44"/>
      <c r="F13" s="21" t="s">
        <v>482</v>
      </c>
      <c r="G13" s="23">
        <v>28890</v>
      </c>
      <c r="H13" s="25">
        <v>0.97</v>
      </c>
      <c r="I13" s="44"/>
      <c r="J13" s="44"/>
      <c r="K13" s="44"/>
      <c r="L13" s="44"/>
      <c r="M13" s="44"/>
      <c r="N13" s="44"/>
      <c r="W13" s="21">
        <v>25</v>
      </c>
      <c r="X13" s="21">
        <v>2724</v>
      </c>
      <c r="Y13" s="24">
        <v>44936</v>
      </c>
      <c r="Z13" s="21" t="s">
        <v>508</v>
      </c>
      <c r="AA13" s="21" t="s">
        <v>493</v>
      </c>
      <c r="AB13" s="21">
        <v>9.1999999999999993</v>
      </c>
      <c r="AC13" s="21" t="s">
        <v>465</v>
      </c>
      <c r="AD13" s="21">
        <v>57</v>
      </c>
    </row>
    <row r="14" spans="1:30" ht="17.25" customHeight="1" thickBot="1" x14ac:dyDescent="0.25">
      <c r="A14" s="21">
        <v>9</v>
      </c>
      <c r="B14" s="22">
        <v>1.748148148148148E-2</v>
      </c>
      <c r="C14" s="22">
        <v>4.073703703703703E-2</v>
      </c>
      <c r="D14" s="22">
        <v>5.8200000000000002E-2</v>
      </c>
      <c r="E14" s="44"/>
      <c r="F14" s="21" t="s">
        <v>483</v>
      </c>
      <c r="G14" s="23">
        <v>29489</v>
      </c>
      <c r="H14" s="25">
        <v>0.99</v>
      </c>
      <c r="I14" s="44"/>
      <c r="J14" s="44"/>
      <c r="K14" s="44"/>
      <c r="L14" s="44"/>
      <c r="M14" s="44"/>
      <c r="N14" s="44"/>
      <c r="W14" s="21">
        <v>30</v>
      </c>
      <c r="X14" s="21">
        <v>2712</v>
      </c>
      <c r="Y14" s="24">
        <v>45015</v>
      </c>
      <c r="Z14" s="21" t="s">
        <v>509</v>
      </c>
      <c r="AA14" s="21" t="s">
        <v>495</v>
      </c>
      <c r="AB14" s="21">
        <v>9.1</v>
      </c>
      <c r="AC14" s="21" t="s">
        <v>465</v>
      </c>
      <c r="AD14" s="21">
        <v>59</v>
      </c>
    </row>
    <row r="15" spans="1:30" ht="17.25" customHeight="1" thickBot="1" x14ac:dyDescent="0.25">
      <c r="A15" s="21">
        <v>10</v>
      </c>
      <c r="B15" s="22">
        <v>1.9592592592592592E-2</v>
      </c>
      <c r="C15" s="22">
        <v>3.9603703703703703E-2</v>
      </c>
      <c r="D15" s="22">
        <v>5.9200000000000003E-2</v>
      </c>
      <c r="E15" s="44"/>
      <c r="F15" s="21" t="s">
        <v>484</v>
      </c>
      <c r="G15" s="23">
        <v>28507</v>
      </c>
      <c r="H15" s="25">
        <v>0.96</v>
      </c>
      <c r="I15" s="44"/>
      <c r="J15" s="44"/>
      <c r="K15" s="44"/>
      <c r="L15" s="44"/>
      <c r="M15" s="44"/>
      <c r="N15" s="44"/>
      <c r="W15" s="21">
        <v>35</v>
      </c>
      <c r="X15" s="21">
        <v>2707</v>
      </c>
      <c r="Y15" s="24">
        <v>44999</v>
      </c>
      <c r="Z15" s="21" t="s">
        <v>509</v>
      </c>
      <c r="AA15" s="21" t="s">
        <v>493</v>
      </c>
      <c r="AB15" s="21">
        <v>9.1</v>
      </c>
      <c r="AC15" s="21" t="s">
        <v>465</v>
      </c>
      <c r="AD15" s="21">
        <v>57</v>
      </c>
    </row>
    <row r="16" spans="1:30" ht="17.25" customHeight="1" thickBot="1" x14ac:dyDescent="0.25">
      <c r="A16" s="21">
        <v>11</v>
      </c>
      <c r="B16" s="22">
        <v>2.2222222222222223E-2</v>
      </c>
      <c r="C16" s="22">
        <v>4.073703703703703E-2</v>
      </c>
      <c r="D16" s="22">
        <v>6.2899999999999998E-2</v>
      </c>
      <c r="E16" s="44"/>
      <c r="F16" s="21" t="s">
        <v>485</v>
      </c>
      <c r="G16" s="23">
        <v>28048</v>
      </c>
      <c r="H16" s="25">
        <v>0.94</v>
      </c>
      <c r="I16" s="44"/>
      <c r="J16" s="44"/>
      <c r="K16" s="44"/>
      <c r="L16" s="44"/>
      <c r="M16" s="44"/>
      <c r="N16" s="44"/>
      <c r="W16" s="21">
        <v>40</v>
      </c>
      <c r="X16" s="21">
        <v>2701</v>
      </c>
      <c r="Y16" s="24">
        <v>44946</v>
      </c>
      <c r="Z16" s="21" t="s">
        <v>508</v>
      </c>
      <c r="AA16" s="21" t="s">
        <v>496</v>
      </c>
      <c r="AB16" s="21">
        <v>9.1</v>
      </c>
      <c r="AC16" s="21" t="s">
        <v>465</v>
      </c>
      <c r="AD16" s="21">
        <v>57</v>
      </c>
    </row>
    <row r="17" spans="1:30" ht="17.25" customHeight="1" thickBot="1" x14ac:dyDescent="0.25">
      <c r="A17" s="21">
        <v>12</v>
      </c>
      <c r="B17" s="22">
        <v>2.5148148148148149E-2</v>
      </c>
      <c r="C17" s="22">
        <v>4.3633333333333336E-2</v>
      </c>
      <c r="D17" s="22">
        <v>6.88E-2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2684</v>
      </c>
      <c r="Y17" s="24">
        <v>45016</v>
      </c>
      <c r="Z17" s="21" t="s">
        <v>509</v>
      </c>
      <c r="AA17" s="21" t="s">
        <v>496</v>
      </c>
      <c r="AB17" s="21">
        <v>9</v>
      </c>
      <c r="AC17" s="21" t="s">
        <v>465</v>
      </c>
      <c r="AD17" s="21">
        <v>58</v>
      </c>
    </row>
    <row r="18" spans="1:30" ht="17.25" customHeight="1" thickBot="1" x14ac:dyDescent="0.25">
      <c r="A18" s="21">
        <v>13</v>
      </c>
      <c r="B18" s="22">
        <v>2.6111111111111106E-2</v>
      </c>
      <c r="C18" s="22">
        <v>4.2374074074074071E-2</v>
      </c>
      <c r="D18" s="22">
        <v>6.8500000000000005E-2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2674</v>
      </c>
      <c r="Y18" s="24">
        <v>45128</v>
      </c>
      <c r="Z18" s="21" t="s">
        <v>509</v>
      </c>
      <c r="AA18" s="21" t="s">
        <v>496</v>
      </c>
      <c r="AB18" s="21">
        <v>9</v>
      </c>
      <c r="AC18" s="21" t="s">
        <v>465</v>
      </c>
      <c r="AD18" s="21">
        <v>59</v>
      </c>
    </row>
    <row r="19" spans="1:30" ht="17.25" customHeight="1" thickBot="1" x14ac:dyDescent="0.25">
      <c r="A19" s="21">
        <v>14</v>
      </c>
      <c r="B19" s="22">
        <v>2.7000000000000003E-2</v>
      </c>
      <c r="C19" s="22">
        <v>4.187037037037037E-2</v>
      </c>
      <c r="D19" s="22">
        <v>6.8900000000000003E-2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2650</v>
      </c>
      <c r="Y19" s="24">
        <v>44952</v>
      </c>
      <c r="Z19" s="21" t="s">
        <v>508</v>
      </c>
      <c r="AA19" s="21" t="s">
        <v>495</v>
      </c>
      <c r="AB19" s="21">
        <v>8.9</v>
      </c>
      <c r="AC19" s="21" t="s">
        <v>465</v>
      </c>
      <c r="AD19" s="21">
        <v>57</v>
      </c>
    </row>
    <row r="20" spans="1:30" ht="17.25" customHeight="1" thickBot="1" x14ac:dyDescent="0.25">
      <c r="A20" s="21">
        <v>15</v>
      </c>
      <c r="B20" s="22">
        <v>2.8481481481481479E-2</v>
      </c>
      <c r="C20" s="22">
        <v>4.1618518518518527E-2</v>
      </c>
      <c r="D20" s="22">
        <v>7.0099999999999996E-2</v>
      </c>
      <c r="E20" s="44"/>
      <c r="F20" s="21" t="s">
        <v>488</v>
      </c>
      <c r="G20" s="23">
        <v>19197</v>
      </c>
      <c r="H20" s="21">
        <v>0.64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2621</v>
      </c>
      <c r="Y20" s="24">
        <v>44993</v>
      </c>
      <c r="Z20" s="21" t="s">
        <v>509</v>
      </c>
      <c r="AA20" s="21" t="s">
        <v>494</v>
      </c>
      <c r="AB20" s="21">
        <v>8.8000000000000007</v>
      </c>
      <c r="AC20" s="21" t="s">
        <v>465</v>
      </c>
      <c r="AD20" s="21">
        <v>58</v>
      </c>
    </row>
    <row r="21" spans="1:30" ht="17.25" customHeight="1" thickBot="1" x14ac:dyDescent="0.25">
      <c r="A21" s="21">
        <v>16</v>
      </c>
      <c r="B21" s="22">
        <v>3.037037037037037E-2</v>
      </c>
      <c r="C21" s="22">
        <v>4.2437037037037044E-2</v>
      </c>
      <c r="D21" s="22">
        <v>7.2800000000000004E-2</v>
      </c>
      <c r="E21" s="44"/>
      <c r="F21" s="21" t="s">
        <v>492</v>
      </c>
      <c r="G21" s="23">
        <v>30811</v>
      </c>
      <c r="H21" s="21">
        <v>1.03</v>
      </c>
      <c r="I21" s="44"/>
      <c r="J21" s="12">
        <v>5</v>
      </c>
      <c r="K21" s="12">
        <f>X6</f>
        <v>2809</v>
      </c>
      <c r="L21" s="18"/>
      <c r="M21" s="12"/>
      <c r="N21" s="110">
        <f>K21/$F$2</f>
        <v>9.4579124579124582E-2</v>
      </c>
      <c r="W21" s="21">
        <v>125</v>
      </c>
      <c r="X21" s="21">
        <v>2603</v>
      </c>
      <c r="Y21" s="24">
        <v>44963</v>
      </c>
      <c r="Z21" s="21" t="s">
        <v>508</v>
      </c>
      <c r="AA21" s="21" t="s">
        <v>492</v>
      </c>
      <c r="AB21" s="21">
        <v>8.8000000000000007</v>
      </c>
      <c r="AC21" s="21" t="s">
        <v>465</v>
      </c>
      <c r="AD21" s="21">
        <v>57</v>
      </c>
    </row>
    <row r="22" spans="1:30" ht="17.25" customHeight="1" thickBot="1" x14ac:dyDescent="0.25">
      <c r="A22" s="21">
        <v>17</v>
      </c>
      <c r="B22" s="22">
        <v>3.1407407407407405E-2</v>
      </c>
      <c r="C22" s="22">
        <v>4.1555555555555554E-2</v>
      </c>
      <c r="D22" s="22">
        <v>7.2999999999999995E-2</v>
      </c>
      <c r="E22" s="44"/>
      <c r="F22" s="21" t="s">
        <v>493</v>
      </c>
      <c r="G22" s="23">
        <v>32391</v>
      </c>
      <c r="H22" s="21">
        <v>1.0900000000000001</v>
      </c>
      <c r="I22" s="44"/>
      <c r="J22" s="12">
        <v>10</v>
      </c>
      <c r="K22" s="12">
        <f>X11</f>
        <v>2778</v>
      </c>
      <c r="L22" s="18"/>
      <c r="M22" s="12"/>
      <c r="N22" s="110">
        <f t="shared" ref="N22:N28" si="0">K22/$F$2</f>
        <v>9.3535353535353541E-2</v>
      </c>
      <c r="W22" s="21">
        <v>150</v>
      </c>
      <c r="X22" s="21">
        <v>2586</v>
      </c>
      <c r="Y22" s="24">
        <v>45016</v>
      </c>
      <c r="Z22" s="21" t="s">
        <v>510</v>
      </c>
      <c r="AA22" s="21" t="s">
        <v>496</v>
      </c>
      <c r="AB22" s="21">
        <v>8.6999999999999993</v>
      </c>
      <c r="AC22" s="21" t="s">
        <v>465</v>
      </c>
      <c r="AD22" s="21">
        <v>60</v>
      </c>
    </row>
    <row r="23" spans="1:30" ht="17.25" customHeight="1" thickBot="1" x14ac:dyDescent="0.25">
      <c r="A23" s="21">
        <v>18</v>
      </c>
      <c r="B23" s="22">
        <v>2.5703703703703708E-2</v>
      </c>
      <c r="C23" s="22">
        <v>3.2362962962962968E-2</v>
      </c>
      <c r="D23" s="22">
        <v>5.8099999999999999E-2</v>
      </c>
      <c r="E23" s="44"/>
      <c r="F23" s="21" t="s">
        <v>494</v>
      </c>
      <c r="G23" s="23">
        <v>32979</v>
      </c>
      <c r="H23" s="21">
        <v>1.1100000000000001</v>
      </c>
      <c r="I23" s="44"/>
      <c r="J23" s="12">
        <v>20</v>
      </c>
      <c r="K23" s="12">
        <f>X12</f>
        <v>2733</v>
      </c>
      <c r="L23" s="18"/>
      <c r="M23" s="12"/>
      <c r="N23" s="110">
        <f t="shared" si="0"/>
        <v>9.2020202020202016E-2</v>
      </c>
      <c r="W23" s="21">
        <v>175</v>
      </c>
      <c r="X23" s="21">
        <v>2565</v>
      </c>
      <c r="Y23" s="24">
        <v>44960</v>
      </c>
      <c r="Z23" s="21" t="s">
        <v>512</v>
      </c>
      <c r="AA23" s="21" t="s">
        <v>496</v>
      </c>
      <c r="AB23" s="21">
        <v>8.6</v>
      </c>
      <c r="AC23" s="21" t="s">
        <v>465</v>
      </c>
      <c r="AD23" s="21">
        <v>59</v>
      </c>
    </row>
    <row r="24" spans="1:30" ht="17.25" customHeight="1" thickBot="1" x14ac:dyDescent="0.25">
      <c r="A24" s="21">
        <v>19</v>
      </c>
      <c r="B24" s="22">
        <v>1.9259259259259261E-2</v>
      </c>
      <c r="C24" s="22">
        <v>2.505925925925926E-2</v>
      </c>
      <c r="D24" s="22">
        <v>4.4400000000000002E-2</v>
      </c>
      <c r="E24" s="44"/>
      <c r="F24" s="21" t="s">
        <v>495</v>
      </c>
      <c r="G24" s="23">
        <v>33076</v>
      </c>
      <c r="H24" s="21">
        <v>1.1100000000000001</v>
      </c>
      <c r="I24" s="44"/>
      <c r="J24" s="12">
        <v>30</v>
      </c>
      <c r="K24" s="12">
        <f>X14</f>
        <v>2712</v>
      </c>
      <c r="L24" s="18"/>
      <c r="M24" s="12"/>
      <c r="N24" s="110">
        <f t="shared" si="0"/>
        <v>9.1313131313131318E-2</v>
      </c>
      <c r="W24" s="21">
        <v>200</v>
      </c>
      <c r="X24" s="21">
        <v>2549</v>
      </c>
      <c r="Y24" s="24">
        <v>44980</v>
      </c>
      <c r="Z24" s="21" t="s">
        <v>510</v>
      </c>
      <c r="AA24" s="21" t="s">
        <v>495</v>
      </c>
      <c r="AB24" s="21">
        <v>8.6</v>
      </c>
      <c r="AC24" s="21" t="s">
        <v>465</v>
      </c>
      <c r="AD24" s="21">
        <v>59</v>
      </c>
    </row>
    <row r="25" spans="1:30" ht="17.25" customHeight="1" thickBot="1" x14ac:dyDescent="0.25">
      <c r="A25" s="21">
        <v>20</v>
      </c>
      <c r="B25" s="22">
        <v>1.4777777777777777E-2</v>
      </c>
      <c r="C25" s="22">
        <v>1.9518518518518518E-2</v>
      </c>
      <c r="D25" s="22">
        <v>3.4299999999999997E-2</v>
      </c>
      <c r="E25" s="44"/>
      <c r="F25" s="21" t="s">
        <v>496</v>
      </c>
      <c r="G25" s="23">
        <v>34726</v>
      </c>
      <c r="H25" s="21">
        <v>1.1599999999999999</v>
      </c>
      <c r="I25" s="44"/>
      <c r="J25" s="12">
        <v>50</v>
      </c>
      <c r="K25" s="12">
        <f>X18</f>
        <v>2674</v>
      </c>
      <c r="L25" s="18"/>
      <c r="M25" s="12"/>
      <c r="N25" s="110">
        <f t="shared" si="0"/>
        <v>9.0033670033670035E-2</v>
      </c>
    </row>
    <row r="26" spans="1:30" ht="17.25" customHeight="1" thickBot="1" x14ac:dyDescent="0.25">
      <c r="A26" s="21">
        <v>21</v>
      </c>
      <c r="B26" s="22">
        <v>1.1666666666666667E-2</v>
      </c>
      <c r="C26" s="22">
        <v>1.5677777777777777E-2</v>
      </c>
      <c r="D26" s="22">
        <v>2.7400000000000001E-2</v>
      </c>
      <c r="E26" s="44"/>
      <c r="F26" s="21" t="s">
        <v>497</v>
      </c>
      <c r="G26" s="23">
        <v>25444</v>
      </c>
      <c r="H26" s="21">
        <v>0.85</v>
      </c>
      <c r="I26" s="44"/>
      <c r="J26" s="12">
        <v>100</v>
      </c>
      <c r="K26" s="12">
        <f>X20</f>
        <v>2621</v>
      </c>
      <c r="L26" s="18"/>
      <c r="M26" s="12"/>
      <c r="N26" s="110">
        <f t="shared" si="0"/>
        <v>8.8249158249158244E-2</v>
      </c>
    </row>
    <row r="27" spans="1:30" ht="17.25" customHeight="1" thickBot="1" x14ac:dyDescent="0.25">
      <c r="A27" s="21">
        <v>22</v>
      </c>
      <c r="B27" s="22">
        <v>8.8148148148148153E-3</v>
      </c>
      <c r="C27" s="22">
        <v>1.1522222222222222E-2</v>
      </c>
      <c r="D27" s="22">
        <v>2.0299999999999999E-2</v>
      </c>
      <c r="E27" s="44"/>
      <c r="F27" s="44"/>
      <c r="G27" s="44"/>
      <c r="H27" s="44"/>
      <c r="I27" s="44"/>
      <c r="J27" s="12">
        <v>150</v>
      </c>
      <c r="K27" s="12">
        <f>X22</f>
        <v>2586</v>
      </c>
      <c r="L27" s="18"/>
      <c r="M27" s="12"/>
      <c r="N27" s="110">
        <f t="shared" si="0"/>
        <v>8.7070707070707076E-2</v>
      </c>
    </row>
    <row r="28" spans="1:30" ht="17.25" customHeight="1" thickBot="1" x14ac:dyDescent="0.25">
      <c r="A28" s="21">
        <v>23</v>
      </c>
      <c r="B28" s="22">
        <v>6.2962962962962964E-3</v>
      </c>
      <c r="C28" s="22">
        <v>7.7444444444444444E-3</v>
      </c>
      <c r="D28" s="22">
        <v>1.4E-2</v>
      </c>
      <c r="E28" s="44"/>
      <c r="F28" s="44"/>
      <c r="G28" s="44"/>
      <c r="H28" s="44"/>
      <c r="I28" s="44"/>
      <c r="J28" s="12">
        <v>200</v>
      </c>
      <c r="K28" s="12">
        <f>X24</f>
        <v>2549</v>
      </c>
      <c r="L28" s="18"/>
      <c r="M28" s="12"/>
      <c r="N28" s="110">
        <f t="shared" si="0"/>
        <v>8.5824915824915832E-2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2" max="22" width="9" customWidth="1"/>
    <col min="23" max="30" width="9" hidden="1" customWidth="1"/>
    <col min="31" max="32" width="9" customWidth="1"/>
  </cols>
  <sheetData>
    <row r="1" spans="1:30" ht="24" thickBot="1" x14ac:dyDescent="0.4">
      <c r="A1" s="222" t="s">
        <v>775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35">
      <c r="A2" s="97"/>
      <c r="B2" s="97"/>
      <c r="C2" s="97"/>
      <c r="D2" s="53" t="s">
        <v>690</v>
      </c>
      <c r="E2" s="97"/>
      <c r="F2" s="6">
        <v>14900</v>
      </c>
      <c r="G2" s="97"/>
      <c r="H2" s="54" t="s">
        <v>462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W2" s="21">
        <v>1</v>
      </c>
      <c r="X2" s="21">
        <v>1550</v>
      </c>
      <c r="Y2" s="24">
        <v>45301</v>
      </c>
      <c r="Z2" s="21" t="s">
        <v>508</v>
      </c>
      <c r="AA2" s="21" t="s">
        <v>494</v>
      </c>
      <c r="AB2" s="21">
        <v>10.4</v>
      </c>
      <c r="AC2" s="21" t="s">
        <v>464</v>
      </c>
      <c r="AD2" s="21">
        <v>52</v>
      </c>
    </row>
    <row r="3" spans="1:30" ht="15.75" customHeight="1" thickBo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W3" s="21">
        <v>2</v>
      </c>
      <c r="X3" s="21">
        <v>1530</v>
      </c>
      <c r="Y3" s="24">
        <v>45363</v>
      </c>
      <c r="Z3" s="21" t="s">
        <v>508</v>
      </c>
      <c r="AA3" s="21" t="s">
        <v>493</v>
      </c>
      <c r="AB3" s="21">
        <v>10.3</v>
      </c>
      <c r="AC3" s="21" t="s">
        <v>465</v>
      </c>
      <c r="AD3" s="21">
        <v>52</v>
      </c>
    </row>
    <row r="4" spans="1:30" ht="15" thickBot="1" x14ac:dyDescent="0.25">
      <c r="A4" s="8" t="s">
        <v>463</v>
      </c>
      <c r="B4" s="154" t="s">
        <v>464</v>
      </c>
      <c r="C4" s="155" t="s">
        <v>465</v>
      </c>
      <c r="D4" s="10" t="s">
        <v>466</v>
      </c>
      <c r="E4" s="95"/>
      <c r="F4" s="11" t="s">
        <v>467</v>
      </c>
      <c r="G4" s="11" t="s">
        <v>468</v>
      </c>
      <c r="H4" s="11" t="s">
        <v>469</v>
      </c>
      <c r="I4" s="95"/>
      <c r="J4" s="223" t="s">
        <v>470</v>
      </c>
      <c r="K4" s="224"/>
      <c r="L4" s="224"/>
      <c r="M4" s="224"/>
      <c r="N4" s="225"/>
      <c r="O4" s="97"/>
      <c r="P4" s="97"/>
      <c r="Q4" s="97"/>
      <c r="R4" s="97"/>
      <c r="S4" s="97"/>
      <c r="T4" s="97"/>
      <c r="U4" s="97"/>
      <c r="W4" s="21">
        <v>3</v>
      </c>
      <c r="X4" s="21">
        <v>1514</v>
      </c>
      <c r="Y4" s="24">
        <v>45371</v>
      </c>
      <c r="Z4" s="21" t="s">
        <v>509</v>
      </c>
      <c r="AA4" s="21" t="s">
        <v>494</v>
      </c>
      <c r="AB4" s="21">
        <v>10.199999999999999</v>
      </c>
      <c r="AC4" s="21" t="s">
        <v>465</v>
      </c>
      <c r="AD4" s="21">
        <v>51</v>
      </c>
    </row>
    <row r="5" spans="1:30" ht="18.75" customHeight="1" thickBot="1" x14ac:dyDescent="0.25">
      <c r="A5" s="21">
        <v>0</v>
      </c>
      <c r="B5" s="22">
        <v>3.8765100671140939E-3</v>
      </c>
      <c r="C5" s="22">
        <v>4.1154362416107376E-3</v>
      </c>
      <c r="D5" s="22">
        <v>8.0000000000000002E-3</v>
      </c>
      <c r="E5" s="95"/>
      <c r="F5" s="21" t="s">
        <v>471</v>
      </c>
      <c r="G5" s="23">
        <v>15353</v>
      </c>
      <c r="H5" s="21">
        <v>1.08</v>
      </c>
      <c r="I5" s="95"/>
      <c r="J5" s="194" t="s">
        <v>472</v>
      </c>
      <c r="K5" s="195"/>
      <c r="L5" s="195"/>
      <c r="M5" s="195"/>
      <c r="N5" s="196"/>
      <c r="O5" s="97"/>
      <c r="P5" s="97"/>
      <c r="Q5" s="97"/>
      <c r="R5" s="97"/>
      <c r="S5" s="97"/>
      <c r="T5" s="97"/>
      <c r="U5" s="97"/>
      <c r="W5" s="21">
        <v>4</v>
      </c>
      <c r="X5" s="21">
        <v>1499</v>
      </c>
      <c r="Y5" s="24">
        <v>45362</v>
      </c>
      <c r="Z5" s="21" t="s">
        <v>508</v>
      </c>
      <c r="AA5" s="21" t="s">
        <v>492</v>
      </c>
      <c r="AB5" s="21">
        <v>10.1</v>
      </c>
      <c r="AC5" s="21" t="s">
        <v>465</v>
      </c>
      <c r="AD5" s="21">
        <v>54</v>
      </c>
    </row>
    <row r="6" spans="1:30" ht="17.25" customHeight="1" thickBot="1" x14ac:dyDescent="0.25">
      <c r="A6" s="21">
        <v>1</v>
      </c>
      <c r="B6" s="22">
        <v>2.2442953020134233E-3</v>
      </c>
      <c r="C6" s="22">
        <v>3.1355704697986577E-3</v>
      </c>
      <c r="D6" s="22">
        <v>5.4000000000000003E-3</v>
      </c>
      <c r="E6" s="95"/>
      <c r="F6" s="21" t="s">
        <v>473</v>
      </c>
      <c r="G6" s="23"/>
      <c r="H6" s="21"/>
      <c r="I6" s="95"/>
      <c r="J6" s="46" t="s">
        <v>474</v>
      </c>
      <c r="K6" s="47">
        <v>0.57569536589640247</v>
      </c>
      <c r="L6" s="95"/>
      <c r="M6" s="95"/>
      <c r="N6" s="47" t="s">
        <v>465</v>
      </c>
      <c r="O6" s="97"/>
      <c r="P6" s="97"/>
      <c r="Q6" s="97"/>
      <c r="R6" s="97"/>
      <c r="S6" s="97"/>
      <c r="T6" s="97"/>
      <c r="U6" s="97"/>
      <c r="W6" s="21">
        <v>5</v>
      </c>
      <c r="X6" s="21">
        <v>1499</v>
      </c>
      <c r="Y6" s="24">
        <v>45377</v>
      </c>
      <c r="Z6" s="21" t="s">
        <v>509</v>
      </c>
      <c r="AA6" s="21" t="s">
        <v>493</v>
      </c>
      <c r="AB6" s="21">
        <v>10.1</v>
      </c>
      <c r="AC6" s="21" t="s">
        <v>464</v>
      </c>
      <c r="AD6" s="21">
        <v>52</v>
      </c>
    </row>
    <row r="7" spans="1:30" ht="17.25" customHeight="1" thickBot="1" x14ac:dyDescent="0.25">
      <c r="A7" s="21">
        <v>2</v>
      </c>
      <c r="B7" s="22">
        <v>1.5812080536912751E-3</v>
      </c>
      <c r="C7" s="22">
        <v>2.4496644295302012E-3</v>
      </c>
      <c r="D7" s="22">
        <v>4.1000000000000003E-3</v>
      </c>
      <c r="E7" s="95"/>
      <c r="F7" s="21" t="s">
        <v>475</v>
      </c>
      <c r="G7" s="23">
        <v>16731</v>
      </c>
      <c r="H7" s="21">
        <v>1.18</v>
      </c>
      <c r="I7" s="95"/>
      <c r="J7" s="21" t="s">
        <v>476</v>
      </c>
      <c r="K7" s="47">
        <v>0.52717829551464912</v>
      </c>
      <c r="L7" s="95"/>
      <c r="M7" s="95"/>
      <c r="N7" s="47" t="s">
        <v>464</v>
      </c>
      <c r="O7" s="97"/>
      <c r="P7" s="97"/>
      <c r="Q7" s="97"/>
      <c r="R7" s="97"/>
      <c r="S7" s="97"/>
      <c r="T7" s="97"/>
      <c r="U7" s="97"/>
      <c r="W7" s="21">
        <v>6</v>
      </c>
      <c r="X7" s="21">
        <v>1498</v>
      </c>
      <c r="Y7" s="24">
        <v>45359</v>
      </c>
      <c r="Z7" s="21" t="s">
        <v>516</v>
      </c>
      <c r="AA7" s="21" t="s">
        <v>496</v>
      </c>
      <c r="AB7" s="21">
        <v>10.1</v>
      </c>
      <c r="AC7" s="21" t="s">
        <v>464</v>
      </c>
      <c r="AD7" s="21">
        <v>51</v>
      </c>
    </row>
    <row r="8" spans="1:30" ht="17.25" customHeight="1" thickBot="1" x14ac:dyDescent="0.25">
      <c r="A8" s="21">
        <v>3</v>
      </c>
      <c r="B8" s="22">
        <v>1.1731543624161074E-3</v>
      </c>
      <c r="C8" s="22">
        <v>1.5187919463087248E-3</v>
      </c>
      <c r="D8" s="22">
        <v>2.7000000000000001E-3</v>
      </c>
      <c r="E8" s="95"/>
      <c r="F8" s="21" t="s">
        <v>477</v>
      </c>
      <c r="G8" s="23">
        <v>16363</v>
      </c>
      <c r="H8" s="21">
        <v>1.1499999999999999</v>
      </c>
      <c r="I8" s="95"/>
      <c r="J8" s="95"/>
      <c r="K8" s="51">
        <v>0.57569536589640247</v>
      </c>
      <c r="L8" s="95"/>
      <c r="M8" s="95"/>
      <c r="N8" s="95"/>
      <c r="O8" s="97"/>
      <c r="P8" s="97"/>
      <c r="Q8" s="97"/>
      <c r="R8" s="97"/>
      <c r="S8" s="97"/>
      <c r="T8" s="97"/>
      <c r="U8" s="97"/>
      <c r="W8" s="21">
        <v>7</v>
      </c>
      <c r="X8" s="21">
        <v>1498</v>
      </c>
      <c r="Y8" s="24">
        <v>45378</v>
      </c>
      <c r="Z8" s="21" t="s">
        <v>508</v>
      </c>
      <c r="AA8" s="21" t="s">
        <v>494</v>
      </c>
      <c r="AB8" s="21">
        <v>10.1</v>
      </c>
      <c r="AC8" s="21" t="s">
        <v>465</v>
      </c>
      <c r="AD8" s="21">
        <v>51</v>
      </c>
    </row>
    <row r="9" spans="1:30" ht="17.25" customHeight="1" thickBot="1" x14ac:dyDescent="0.25">
      <c r="A9" s="21">
        <v>4</v>
      </c>
      <c r="B9" s="22">
        <v>1.5812080536912751E-3</v>
      </c>
      <c r="C9" s="22">
        <v>1.616778523489933E-3</v>
      </c>
      <c r="D9" s="22">
        <v>3.2000000000000002E-3</v>
      </c>
      <c r="E9" s="95"/>
      <c r="F9" s="21" t="s">
        <v>478</v>
      </c>
      <c r="G9" s="23">
        <v>15809</v>
      </c>
      <c r="H9" s="21">
        <v>1.1100000000000001</v>
      </c>
      <c r="I9" s="95"/>
      <c r="J9" s="95"/>
      <c r="K9" s="51">
        <v>0.54103760636837772</v>
      </c>
      <c r="L9" s="95"/>
      <c r="M9" s="95"/>
      <c r="N9" s="95"/>
      <c r="O9" s="97"/>
      <c r="P9" s="97"/>
      <c r="Q9" s="97"/>
      <c r="R9" s="97"/>
      <c r="S9" s="97"/>
      <c r="T9" s="97"/>
      <c r="U9" s="97"/>
      <c r="W9" s="21">
        <v>8</v>
      </c>
      <c r="X9" s="21">
        <v>1496</v>
      </c>
      <c r="Y9" s="24">
        <v>45384</v>
      </c>
      <c r="Z9" s="21" t="s">
        <v>508</v>
      </c>
      <c r="AA9" s="21" t="s">
        <v>493</v>
      </c>
      <c r="AB9" s="21">
        <v>10</v>
      </c>
      <c r="AC9" s="21" t="s">
        <v>465</v>
      </c>
      <c r="AD9" s="21">
        <v>52</v>
      </c>
    </row>
    <row r="10" spans="1:30" ht="17.25" customHeight="1" thickBot="1" x14ac:dyDescent="0.25">
      <c r="A10" s="21">
        <v>5</v>
      </c>
      <c r="B10" s="22">
        <v>4.1315436241610732E-3</v>
      </c>
      <c r="C10" s="22">
        <v>4.7523489932885911E-3</v>
      </c>
      <c r="D10" s="22">
        <v>8.9999999999999993E-3</v>
      </c>
      <c r="E10" s="95"/>
      <c r="F10" s="21" t="s">
        <v>479</v>
      </c>
      <c r="G10" s="23"/>
      <c r="H10" s="21"/>
      <c r="I10" s="95"/>
      <c r="J10" s="95"/>
      <c r="K10" s="51">
        <v>0.5258473756460692</v>
      </c>
      <c r="L10" s="95"/>
      <c r="M10" s="95"/>
      <c r="N10" s="95"/>
      <c r="O10" s="97"/>
      <c r="P10" s="97"/>
      <c r="Q10" s="97"/>
      <c r="R10" s="97"/>
      <c r="S10" s="97"/>
      <c r="T10" s="97"/>
      <c r="U10" s="97"/>
      <c r="W10" s="21">
        <v>9</v>
      </c>
      <c r="X10" s="21">
        <v>1494</v>
      </c>
      <c r="Y10" s="24">
        <v>45301</v>
      </c>
      <c r="Z10" s="21" t="s">
        <v>516</v>
      </c>
      <c r="AA10" s="21" t="s">
        <v>494</v>
      </c>
      <c r="AB10" s="21">
        <v>10</v>
      </c>
      <c r="AC10" s="21" t="s">
        <v>465</v>
      </c>
      <c r="AD10" s="21">
        <v>52</v>
      </c>
    </row>
    <row r="11" spans="1:30" ht="17.25" customHeight="1" thickBot="1" x14ac:dyDescent="0.25">
      <c r="A11" s="21">
        <v>6</v>
      </c>
      <c r="B11" s="22">
        <v>1.1374496644295301E-2</v>
      </c>
      <c r="C11" s="22">
        <v>1.5432885906040267E-2</v>
      </c>
      <c r="D11" s="22">
        <v>2.7E-2</v>
      </c>
      <c r="E11" s="95"/>
      <c r="F11" s="21" t="s">
        <v>480</v>
      </c>
      <c r="G11" s="23"/>
      <c r="H11" s="21"/>
      <c r="I11" s="95"/>
      <c r="J11" s="95"/>
      <c r="K11" s="51">
        <v>0.52717829551464912</v>
      </c>
      <c r="L11" s="95"/>
      <c r="M11" s="95"/>
      <c r="N11" s="95"/>
      <c r="O11" s="97"/>
      <c r="P11" s="97"/>
      <c r="Q11" s="97"/>
      <c r="R11" s="97"/>
      <c r="S11" s="97"/>
      <c r="T11" s="97"/>
      <c r="U11" s="97"/>
      <c r="W11" s="21">
        <v>10</v>
      </c>
      <c r="X11" s="21">
        <v>1491</v>
      </c>
      <c r="Y11" s="24">
        <v>45299</v>
      </c>
      <c r="Z11" s="21" t="s">
        <v>508</v>
      </c>
      <c r="AA11" s="21" t="s">
        <v>492</v>
      </c>
      <c r="AB11" s="21">
        <v>10</v>
      </c>
      <c r="AC11" s="21" t="s">
        <v>464</v>
      </c>
      <c r="AD11" s="21">
        <v>56</v>
      </c>
    </row>
    <row r="12" spans="1:30" ht="17.25" customHeight="1" thickBot="1" x14ac:dyDescent="0.25">
      <c r="A12" s="21">
        <v>7</v>
      </c>
      <c r="B12" s="22">
        <v>2.356510067114094E-2</v>
      </c>
      <c r="C12" s="22">
        <v>2.7779194630872486E-2</v>
      </c>
      <c r="D12" s="22">
        <v>5.1499999999999997E-2</v>
      </c>
      <c r="E12" s="95"/>
      <c r="F12" s="21" t="s">
        <v>481</v>
      </c>
      <c r="G12" s="23"/>
      <c r="H12" s="21"/>
      <c r="I12" s="95"/>
      <c r="J12" s="95"/>
      <c r="K12" s="95"/>
      <c r="L12" s="95"/>
      <c r="M12" s="95"/>
      <c r="N12" s="95"/>
      <c r="O12" s="97"/>
      <c r="P12" s="97"/>
      <c r="Q12" s="97"/>
      <c r="R12" s="97"/>
      <c r="S12" s="97"/>
      <c r="T12" s="97"/>
      <c r="U12" s="97"/>
      <c r="W12" s="21">
        <v>20</v>
      </c>
      <c r="X12" s="21">
        <v>1470</v>
      </c>
      <c r="Y12" s="24">
        <v>45364</v>
      </c>
      <c r="Z12" s="21" t="s">
        <v>509</v>
      </c>
      <c r="AA12" s="21" t="s">
        <v>494</v>
      </c>
      <c r="AB12" s="21">
        <v>9.9</v>
      </c>
      <c r="AC12" s="21" t="s">
        <v>465</v>
      </c>
      <c r="AD12" s="21">
        <v>51</v>
      </c>
    </row>
    <row r="13" spans="1:30" ht="17.25" customHeight="1" thickBot="1" x14ac:dyDescent="0.25">
      <c r="A13" s="21">
        <v>8</v>
      </c>
      <c r="B13" s="22">
        <v>2.922684563758389E-2</v>
      </c>
      <c r="C13" s="22">
        <v>3.1894630872483225E-2</v>
      </c>
      <c r="D13" s="22">
        <v>6.0900000000000003E-2</v>
      </c>
      <c r="E13" s="95"/>
      <c r="F13" s="21" t="s">
        <v>482</v>
      </c>
      <c r="G13" s="23">
        <v>8529</v>
      </c>
      <c r="H13" s="21">
        <v>0.6</v>
      </c>
      <c r="I13" s="95"/>
      <c r="J13" s="95"/>
      <c r="K13" s="95"/>
      <c r="L13" s="95"/>
      <c r="M13" s="95"/>
      <c r="N13" s="95"/>
      <c r="O13" s="97"/>
      <c r="P13" s="97"/>
      <c r="Q13" s="97"/>
      <c r="R13" s="97"/>
      <c r="S13" s="97"/>
      <c r="T13" s="97"/>
      <c r="U13" s="97"/>
      <c r="W13" s="21">
        <v>25</v>
      </c>
      <c r="X13" s="21">
        <v>1461</v>
      </c>
      <c r="Y13" s="24">
        <v>45378</v>
      </c>
      <c r="Z13" s="21" t="s">
        <v>509</v>
      </c>
      <c r="AA13" s="21" t="s">
        <v>494</v>
      </c>
      <c r="AB13" s="21">
        <v>9.8000000000000007</v>
      </c>
      <c r="AC13" s="21" t="s">
        <v>464</v>
      </c>
      <c r="AD13" s="21">
        <v>51</v>
      </c>
    </row>
    <row r="14" spans="1:30" ht="15" thickBot="1" x14ac:dyDescent="0.25">
      <c r="A14" s="21">
        <v>9</v>
      </c>
      <c r="B14" s="22">
        <v>2.9328859060402685E-2</v>
      </c>
      <c r="C14" s="22">
        <v>3.0767785234899325E-2</v>
      </c>
      <c r="D14" s="22">
        <v>5.9900000000000002E-2</v>
      </c>
      <c r="E14" s="95"/>
      <c r="F14" s="21" t="s">
        <v>483</v>
      </c>
      <c r="G14" s="23">
        <v>12413</v>
      </c>
      <c r="H14" s="21">
        <v>0.87</v>
      </c>
      <c r="I14" s="95"/>
      <c r="J14" s="95"/>
      <c r="K14" s="95"/>
      <c r="L14" s="95"/>
      <c r="M14" s="95"/>
      <c r="N14" s="95"/>
      <c r="O14" s="97"/>
      <c r="P14" s="97"/>
      <c r="Q14" s="97"/>
      <c r="R14" s="97"/>
      <c r="S14" s="97"/>
      <c r="T14" s="97"/>
      <c r="U14" s="97"/>
      <c r="W14" s="21">
        <v>30</v>
      </c>
      <c r="X14" s="21">
        <v>1452</v>
      </c>
      <c r="Y14" s="24">
        <v>45302</v>
      </c>
      <c r="Z14" s="21" t="s">
        <v>508</v>
      </c>
      <c r="AA14" s="21" t="s">
        <v>495</v>
      </c>
      <c r="AB14" s="21">
        <v>9.6999999999999993</v>
      </c>
      <c r="AC14" s="21" t="s">
        <v>464</v>
      </c>
      <c r="AD14" s="21">
        <v>51</v>
      </c>
    </row>
    <row r="15" spans="1:30" ht="15.75" customHeight="1" thickBot="1" x14ac:dyDescent="0.25">
      <c r="A15" s="21">
        <v>10</v>
      </c>
      <c r="B15" s="22">
        <v>3.014496644295302E-2</v>
      </c>
      <c r="C15" s="22">
        <v>3.032684563758389E-2</v>
      </c>
      <c r="D15" s="22">
        <v>6.0499999999999998E-2</v>
      </c>
      <c r="E15" s="95"/>
      <c r="F15" s="21" t="s">
        <v>484</v>
      </c>
      <c r="G15" s="23">
        <v>14155</v>
      </c>
      <c r="H15" s="21">
        <v>1</v>
      </c>
      <c r="I15" s="95"/>
      <c r="J15" s="95"/>
      <c r="K15" s="95"/>
      <c r="L15" s="95"/>
      <c r="M15" s="95"/>
      <c r="N15" s="95"/>
      <c r="O15" s="97"/>
      <c r="P15" s="97"/>
      <c r="Q15" s="97"/>
      <c r="R15" s="97"/>
      <c r="S15" s="97"/>
      <c r="T15" s="97"/>
      <c r="U15" s="97"/>
      <c r="W15" s="21">
        <v>35</v>
      </c>
      <c r="X15" s="21">
        <v>1445</v>
      </c>
      <c r="Y15" s="24">
        <v>45413</v>
      </c>
      <c r="Z15" s="21" t="s">
        <v>516</v>
      </c>
      <c r="AA15" s="21" t="s">
        <v>494</v>
      </c>
      <c r="AB15" s="21">
        <v>9.6999999999999993</v>
      </c>
      <c r="AC15" s="21" t="s">
        <v>465</v>
      </c>
      <c r="AD15" s="21">
        <v>50</v>
      </c>
    </row>
    <row r="16" spans="1:30" ht="15" thickBot="1" x14ac:dyDescent="0.25">
      <c r="A16" s="21">
        <v>11</v>
      </c>
      <c r="B16" s="22">
        <v>3.2083221476510063E-2</v>
      </c>
      <c r="C16" s="22">
        <v>3.1110738255033559E-2</v>
      </c>
      <c r="D16" s="22">
        <v>6.3200000000000006E-2</v>
      </c>
      <c r="E16" s="95"/>
      <c r="F16" s="21" t="s">
        <v>485</v>
      </c>
      <c r="G16" s="23">
        <v>14467</v>
      </c>
      <c r="H16" s="21">
        <v>1.02</v>
      </c>
      <c r="I16" s="95"/>
      <c r="J16" s="95"/>
      <c r="K16" s="95"/>
      <c r="L16" s="95"/>
      <c r="M16" s="95"/>
      <c r="N16" s="95"/>
      <c r="O16" s="97"/>
      <c r="P16" s="97"/>
      <c r="Q16" s="97"/>
      <c r="R16" s="97"/>
      <c r="S16" s="97"/>
      <c r="T16" s="97"/>
      <c r="U16" s="97"/>
      <c r="W16" s="21">
        <v>40</v>
      </c>
      <c r="X16" s="21">
        <v>1436</v>
      </c>
      <c r="Y16" s="24">
        <v>45295</v>
      </c>
      <c r="Z16" s="21" t="s">
        <v>516</v>
      </c>
      <c r="AA16" s="21" t="s">
        <v>495</v>
      </c>
      <c r="AB16" s="21">
        <v>9.6</v>
      </c>
      <c r="AC16" s="21" t="s">
        <v>464</v>
      </c>
      <c r="AD16" s="21">
        <v>52</v>
      </c>
    </row>
    <row r="17" spans="1:30" ht="15" thickBot="1" x14ac:dyDescent="0.25">
      <c r="A17" s="21">
        <v>12</v>
      </c>
      <c r="B17" s="22">
        <v>3.4990604026845631E-2</v>
      </c>
      <c r="C17" s="22">
        <v>3.2433557046979866E-2</v>
      </c>
      <c r="D17" s="22">
        <v>6.7100000000000007E-2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7"/>
      <c r="P17" s="97"/>
      <c r="Q17" s="97"/>
      <c r="R17" s="97"/>
      <c r="S17" s="97"/>
      <c r="T17" s="97"/>
      <c r="U17" s="97"/>
      <c r="W17" s="21">
        <v>45</v>
      </c>
      <c r="X17" s="21">
        <v>1430</v>
      </c>
      <c r="Y17" s="24">
        <v>45392</v>
      </c>
      <c r="Z17" s="21" t="s">
        <v>516</v>
      </c>
      <c r="AA17" s="21" t="s">
        <v>494</v>
      </c>
      <c r="AB17" s="21">
        <v>9.6</v>
      </c>
      <c r="AC17" s="21" t="s">
        <v>464</v>
      </c>
      <c r="AD17" s="21">
        <v>51</v>
      </c>
    </row>
    <row r="18" spans="1:30" ht="15" thickBot="1" x14ac:dyDescent="0.25">
      <c r="A18" s="21">
        <v>13</v>
      </c>
      <c r="B18" s="22">
        <v>3.5806711409395973E-2</v>
      </c>
      <c r="C18" s="22">
        <v>3.2384563758389266E-2</v>
      </c>
      <c r="D18" s="22">
        <v>6.8000000000000005E-2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7"/>
      <c r="P18" s="97"/>
      <c r="Q18" s="97"/>
      <c r="R18" s="97"/>
      <c r="S18" s="97"/>
      <c r="T18" s="97"/>
      <c r="U18" s="97"/>
      <c r="W18" s="21">
        <v>50</v>
      </c>
      <c r="X18" s="21">
        <v>1417</v>
      </c>
      <c r="Y18" s="24">
        <v>45294</v>
      </c>
      <c r="Z18" s="21" t="s">
        <v>508</v>
      </c>
      <c r="AA18" s="21" t="s">
        <v>494</v>
      </c>
      <c r="AB18" s="21">
        <v>9.5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3.5857718120805369E-2</v>
      </c>
      <c r="C19" s="22">
        <v>3.2923489932885901E-2</v>
      </c>
      <c r="D19" s="22">
        <v>6.8599999999999994E-2</v>
      </c>
      <c r="E19" s="95"/>
      <c r="F19" s="11" t="s">
        <v>486</v>
      </c>
      <c r="G19" s="11" t="s">
        <v>468</v>
      </c>
      <c r="H19" s="11" t="s">
        <v>469</v>
      </c>
      <c r="I19" s="95"/>
      <c r="J19" s="226" t="s">
        <v>487</v>
      </c>
      <c r="K19" s="227"/>
      <c r="L19" s="227"/>
      <c r="M19" s="227"/>
      <c r="N19" s="228"/>
      <c r="O19" s="97"/>
      <c r="P19" s="97"/>
      <c r="Q19" s="97"/>
      <c r="R19" s="97"/>
      <c r="S19" s="97"/>
      <c r="T19" s="97"/>
      <c r="U19" s="97"/>
      <c r="W19" s="21">
        <v>75</v>
      </c>
      <c r="X19" s="21">
        <v>1388</v>
      </c>
      <c r="Y19" s="24">
        <v>45300</v>
      </c>
      <c r="Z19" s="21" t="s">
        <v>516</v>
      </c>
      <c r="AA19" s="21" t="s">
        <v>493</v>
      </c>
      <c r="AB19" s="21">
        <v>9.3000000000000007</v>
      </c>
      <c r="AC19" s="21" t="s">
        <v>464</v>
      </c>
      <c r="AD19" s="21">
        <v>53</v>
      </c>
    </row>
    <row r="20" spans="1:30" ht="17.25" customHeight="1" thickBot="1" x14ac:dyDescent="0.25">
      <c r="A20" s="21">
        <v>15</v>
      </c>
      <c r="B20" s="22">
        <v>3.8306040268456375E-2</v>
      </c>
      <c r="C20" s="22">
        <v>3.4540268456375839E-2</v>
      </c>
      <c r="D20" s="22">
        <v>7.2700000000000001E-2</v>
      </c>
      <c r="E20" s="95"/>
      <c r="F20" s="21" t="s">
        <v>488</v>
      </c>
      <c r="G20" s="23">
        <v>11253</v>
      </c>
      <c r="H20" s="21">
        <v>0.79</v>
      </c>
      <c r="I20" s="9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97"/>
      <c r="P20" s="97"/>
      <c r="Q20" s="97"/>
      <c r="R20" s="97"/>
      <c r="S20" s="97"/>
      <c r="T20" s="97"/>
      <c r="U20" s="97"/>
      <c r="W20" s="21">
        <v>100</v>
      </c>
      <c r="X20" s="21">
        <v>1370</v>
      </c>
      <c r="Y20" s="24">
        <v>45637</v>
      </c>
      <c r="Z20" s="21" t="s">
        <v>509</v>
      </c>
      <c r="AA20" s="21" t="s">
        <v>494</v>
      </c>
      <c r="AB20" s="21">
        <v>9.1999999999999993</v>
      </c>
      <c r="AC20" s="21" t="s">
        <v>465</v>
      </c>
      <c r="AD20" s="21">
        <v>51</v>
      </c>
    </row>
    <row r="21" spans="1:30" ht="17.25" customHeight="1" thickBot="1" x14ac:dyDescent="0.25">
      <c r="A21" s="21">
        <v>16</v>
      </c>
      <c r="B21" s="22">
        <v>4.0805369127516776E-2</v>
      </c>
      <c r="C21" s="22">
        <v>3.6597986577181212E-2</v>
      </c>
      <c r="D21" s="22">
        <v>7.7299999999999994E-2</v>
      </c>
      <c r="E21" s="95"/>
      <c r="F21" s="21" t="s">
        <v>492</v>
      </c>
      <c r="G21" s="23">
        <v>14844</v>
      </c>
      <c r="H21" s="21">
        <v>1.05</v>
      </c>
      <c r="I21" s="95"/>
      <c r="J21" s="21">
        <v>5</v>
      </c>
      <c r="K21" s="21">
        <v>1499</v>
      </c>
      <c r="L21" s="24"/>
      <c r="M21" s="21"/>
      <c r="N21" s="48">
        <v>0.10060402684563759</v>
      </c>
      <c r="O21" s="97"/>
      <c r="P21" s="97"/>
      <c r="Q21" s="97"/>
      <c r="R21" s="97"/>
      <c r="S21" s="97"/>
      <c r="T21" s="97"/>
      <c r="U21" s="97"/>
      <c r="W21" s="21">
        <v>125</v>
      </c>
      <c r="X21" s="21">
        <v>1350</v>
      </c>
      <c r="Y21" s="24">
        <v>45630</v>
      </c>
      <c r="Z21" s="21" t="s">
        <v>508</v>
      </c>
      <c r="AA21" s="21" t="s">
        <v>494</v>
      </c>
      <c r="AB21" s="21">
        <v>9.1</v>
      </c>
      <c r="AC21" s="21" t="s">
        <v>465</v>
      </c>
      <c r="AD21" s="21">
        <v>51</v>
      </c>
    </row>
    <row r="22" spans="1:30" ht="17.25" customHeight="1" thickBot="1" x14ac:dyDescent="0.25">
      <c r="A22" s="21">
        <v>17</v>
      </c>
      <c r="B22" s="22">
        <v>4.0193288590604025E-2</v>
      </c>
      <c r="C22" s="22">
        <v>3.6744966442953018E-2</v>
      </c>
      <c r="D22" s="22">
        <v>7.7200000000000005E-2</v>
      </c>
      <c r="E22" s="95"/>
      <c r="F22" s="21" t="s">
        <v>493</v>
      </c>
      <c r="G22" s="23">
        <v>14886</v>
      </c>
      <c r="H22" s="21">
        <v>1.05</v>
      </c>
      <c r="I22" s="95"/>
      <c r="J22" s="21">
        <v>10</v>
      </c>
      <c r="K22" s="21">
        <v>1491</v>
      </c>
      <c r="L22" s="24"/>
      <c r="M22" s="21"/>
      <c r="N22" s="48">
        <v>0.10006711409395973</v>
      </c>
      <c r="O22" s="97"/>
      <c r="P22" s="97"/>
      <c r="Q22" s="97"/>
      <c r="R22" s="97"/>
      <c r="S22" s="97"/>
      <c r="T22" s="97"/>
      <c r="U22" s="97"/>
      <c r="W22" s="21">
        <v>150</v>
      </c>
      <c r="X22" s="21">
        <v>1330</v>
      </c>
      <c r="Y22" s="24">
        <v>45602</v>
      </c>
      <c r="Z22" s="21" t="s">
        <v>508</v>
      </c>
      <c r="AA22" s="21" t="s">
        <v>494</v>
      </c>
      <c r="AB22" s="21">
        <v>8.9</v>
      </c>
      <c r="AC22" s="21" t="s">
        <v>464</v>
      </c>
      <c r="AD22" s="21">
        <v>51</v>
      </c>
    </row>
    <row r="23" spans="1:30" ht="17.25" customHeight="1" thickBot="1" x14ac:dyDescent="0.25">
      <c r="A23" s="21">
        <v>18</v>
      </c>
      <c r="B23" s="22">
        <v>3.5500671140939591E-2</v>
      </c>
      <c r="C23" s="22">
        <v>2.9542953020134228E-2</v>
      </c>
      <c r="D23" s="22">
        <v>6.5100000000000005E-2</v>
      </c>
      <c r="E23" s="95"/>
      <c r="F23" s="21" t="s">
        <v>494</v>
      </c>
      <c r="G23" s="23">
        <v>14782</v>
      </c>
      <c r="H23" s="21">
        <v>1.04</v>
      </c>
      <c r="I23" s="95"/>
      <c r="J23" s="21">
        <v>20</v>
      </c>
      <c r="K23" s="21">
        <v>1470</v>
      </c>
      <c r="L23" s="24"/>
      <c r="M23" s="21"/>
      <c r="N23" s="48">
        <v>9.8657718120805371E-2</v>
      </c>
      <c r="O23" s="97"/>
      <c r="P23" s="97"/>
      <c r="Q23" s="97"/>
      <c r="R23" s="97"/>
      <c r="S23" s="97"/>
      <c r="T23" s="97"/>
      <c r="U23" s="97"/>
      <c r="W23" s="21">
        <v>175</v>
      </c>
      <c r="X23" s="21">
        <v>1313</v>
      </c>
      <c r="Y23" s="24">
        <v>45422</v>
      </c>
      <c r="Z23" s="21" t="s">
        <v>517</v>
      </c>
      <c r="AA23" s="21" t="s">
        <v>496</v>
      </c>
      <c r="AB23" s="21">
        <v>8.8000000000000007</v>
      </c>
      <c r="AC23" s="21" t="s">
        <v>465</v>
      </c>
      <c r="AD23" s="21">
        <v>52</v>
      </c>
    </row>
    <row r="24" spans="1:30" ht="17.25" customHeight="1" thickBot="1" x14ac:dyDescent="0.25">
      <c r="A24" s="21">
        <v>19</v>
      </c>
      <c r="B24" s="22">
        <v>2.6574496644295301E-2</v>
      </c>
      <c r="C24" s="22">
        <v>2.1899999999999999E-2</v>
      </c>
      <c r="D24" s="22">
        <v>4.8500000000000001E-2</v>
      </c>
      <c r="E24" s="95"/>
      <c r="F24" s="21" t="s">
        <v>495</v>
      </c>
      <c r="G24" s="23">
        <v>14697</v>
      </c>
      <c r="H24" s="21">
        <v>1.03</v>
      </c>
      <c r="I24" s="95"/>
      <c r="J24" s="21">
        <v>30</v>
      </c>
      <c r="K24" s="21">
        <v>1452</v>
      </c>
      <c r="L24" s="24"/>
      <c r="M24" s="21"/>
      <c r="N24" s="48">
        <v>9.7449664429530194E-2</v>
      </c>
      <c r="O24" s="97"/>
      <c r="P24" s="97"/>
      <c r="Q24" s="97"/>
      <c r="R24" s="97"/>
      <c r="S24" s="97"/>
      <c r="T24" s="97"/>
      <c r="U24" s="97"/>
      <c r="W24" s="21">
        <v>200</v>
      </c>
      <c r="X24" s="21">
        <v>1295</v>
      </c>
      <c r="Y24" s="24">
        <v>45635</v>
      </c>
      <c r="Z24" s="21" t="s">
        <v>508</v>
      </c>
      <c r="AA24" s="21" t="s">
        <v>492</v>
      </c>
      <c r="AB24" s="21">
        <v>8.6999999999999993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22">
        <v>1.9076510067114093E-2</v>
      </c>
      <c r="C25" s="22">
        <v>1.7392617449664426E-2</v>
      </c>
      <c r="D25" s="22">
        <v>3.6600000000000001E-2</v>
      </c>
      <c r="E25" s="95"/>
      <c r="F25" s="21" t="s">
        <v>496</v>
      </c>
      <c r="G25" s="23">
        <v>16045</v>
      </c>
      <c r="H25" s="21">
        <v>1.1299999999999999</v>
      </c>
      <c r="I25" s="95"/>
      <c r="J25" s="21">
        <v>50</v>
      </c>
      <c r="K25" s="21">
        <v>1417</v>
      </c>
      <c r="L25" s="24"/>
      <c r="M25" s="21"/>
      <c r="N25" s="48">
        <v>9.5100671140939591E-2</v>
      </c>
      <c r="O25" s="97"/>
      <c r="P25" s="97"/>
      <c r="Q25" s="97"/>
      <c r="R25" s="97"/>
      <c r="S25" s="97"/>
      <c r="T25" s="97"/>
      <c r="U25" s="97"/>
    </row>
    <row r="26" spans="1:30" ht="17.25" customHeight="1" thickBot="1" x14ac:dyDescent="0.25">
      <c r="A26" s="21">
        <v>21</v>
      </c>
      <c r="B26" s="22">
        <v>1.4893959731543626E-2</v>
      </c>
      <c r="C26" s="22">
        <v>1.4208053691275169E-2</v>
      </c>
      <c r="D26" s="22">
        <v>2.92E-2</v>
      </c>
      <c r="E26" s="95"/>
      <c r="F26" s="21" t="s">
        <v>497</v>
      </c>
      <c r="G26" s="23">
        <v>13062</v>
      </c>
      <c r="H26" s="21">
        <v>0.92</v>
      </c>
      <c r="I26" s="95"/>
      <c r="J26" s="21">
        <v>100</v>
      </c>
      <c r="K26" s="21">
        <v>1370</v>
      </c>
      <c r="L26" s="24"/>
      <c r="M26" s="21"/>
      <c r="N26" s="48">
        <v>9.1946308724832213E-2</v>
      </c>
      <c r="O26" s="97"/>
      <c r="P26" s="97"/>
      <c r="Q26" s="97"/>
      <c r="R26" s="97"/>
      <c r="S26" s="97"/>
      <c r="T26" s="97"/>
      <c r="U26" s="97"/>
    </row>
    <row r="27" spans="1:30" ht="17.25" customHeight="1" thickBot="1" x14ac:dyDescent="0.25">
      <c r="A27" s="21">
        <v>22</v>
      </c>
      <c r="B27" s="22">
        <v>1.0966442953020133E-2</v>
      </c>
      <c r="C27" s="22">
        <v>9.8966442953020133E-3</v>
      </c>
      <c r="D27" s="22">
        <v>2.0899999999999998E-2</v>
      </c>
      <c r="E27" s="95"/>
      <c r="F27" s="95"/>
      <c r="G27" s="95"/>
      <c r="H27" s="95"/>
      <c r="I27" s="95"/>
      <c r="J27" s="21">
        <v>150</v>
      </c>
      <c r="K27" s="21">
        <v>1330</v>
      </c>
      <c r="L27" s="24"/>
      <c r="M27" s="21"/>
      <c r="N27" s="48">
        <v>8.9261744966442957E-2</v>
      </c>
      <c r="O27" s="97"/>
      <c r="P27" s="97"/>
      <c r="Q27" s="97"/>
      <c r="R27" s="97"/>
      <c r="S27" s="97"/>
      <c r="T27" s="97"/>
      <c r="U27" s="97"/>
    </row>
    <row r="28" spans="1:30" ht="17.25" customHeight="1" thickBot="1" x14ac:dyDescent="0.25">
      <c r="A28" s="21">
        <v>23</v>
      </c>
      <c r="B28" s="22">
        <v>6.783892617449664E-3</v>
      </c>
      <c r="C28" s="22">
        <v>6.4181208053691284E-3</v>
      </c>
      <c r="D28" s="22">
        <v>1.3299999999999999E-2</v>
      </c>
      <c r="E28" s="95"/>
      <c r="F28" s="95"/>
      <c r="G28" s="95"/>
      <c r="H28" s="95"/>
      <c r="I28" s="95"/>
      <c r="J28" s="21">
        <v>200</v>
      </c>
      <c r="K28" s="21">
        <v>1295</v>
      </c>
      <c r="L28" s="24"/>
      <c r="M28" s="21"/>
      <c r="N28" s="48">
        <v>8.6912751677852354E-2</v>
      </c>
      <c r="O28" s="97"/>
      <c r="P28" s="97"/>
      <c r="Q28" s="97"/>
      <c r="R28" s="97"/>
      <c r="S28" s="97"/>
      <c r="T28" s="97"/>
      <c r="U28" s="97"/>
    </row>
    <row r="29" spans="1:3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>
    <pageSetUpPr fitToPage="1"/>
  </sheetPr>
  <dimension ref="A1:AD50"/>
  <sheetViews>
    <sheetView zoomScaleNormal="100" zoomScaleSheetLayoutView="100" workbookViewId="0">
      <selection activeCell="K14" sqref="K14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501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49700</v>
      </c>
      <c r="H2" s="7" t="s">
        <v>462</v>
      </c>
      <c r="W2" s="21">
        <v>1</v>
      </c>
      <c r="X2" s="21">
        <v>8330</v>
      </c>
      <c r="Y2" s="24">
        <v>45214</v>
      </c>
      <c r="Z2" s="21" t="s">
        <v>577</v>
      </c>
      <c r="AA2" s="21" t="s">
        <v>488</v>
      </c>
      <c r="AB2" s="21">
        <v>16.8</v>
      </c>
      <c r="AC2" s="21" t="s">
        <v>499</v>
      </c>
      <c r="AD2" s="21">
        <v>52</v>
      </c>
    </row>
    <row r="3" spans="1:30" ht="17.25" customHeight="1" thickBot="1" x14ac:dyDescent="0.25">
      <c r="W3" s="21">
        <v>2</v>
      </c>
      <c r="X3" s="21">
        <v>8258</v>
      </c>
      <c r="Y3" s="24">
        <v>45192</v>
      </c>
      <c r="Z3" s="21" t="s">
        <v>514</v>
      </c>
      <c r="AA3" s="21" t="s">
        <v>497</v>
      </c>
      <c r="AB3" s="21">
        <v>16.600000000000001</v>
      </c>
      <c r="AC3" s="21" t="s">
        <v>499</v>
      </c>
      <c r="AD3" s="21">
        <v>56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7075</v>
      </c>
      <c r="Y4" s="24">
        <v>45245</v>
      </c>
      <c r="Z4" s="21" t="s">
        <v>520</v>
      </c>
      <c r="AA4" s="21" t="s">
        <v>494</v>
      </c>
      <c r="AB4" s="21">
        <v>14.2</v>
      </c>
      <c r="AC4" s="21" t="s">
        <v>498</v>
      </c>
      <c r="AD4" s="21">
        <v>54</v>
      </c>
    </row>
    <row r="5" spans="1:30" ht="17.25" customHeight="1" thickBot="1" x14ac:dyDescent="0.25">
      <c r="A5" s="21">
        <v>0</v>
      </c>
      <c r="B5" s="22">
        <v>2.7444668008048292E-3</v>
      </c>
      <c r="C5" s="22">
        <v>3.1062374245472836E-3</v>
      </c>
      <c r="D5" s="22">
        <v>5.7999999999999996E-3</v>
      </c>
      <c r="E5" s="44"/>
      <c r="F5" s="21" t="s">
        <v>471</v>
      </c>
      <c r="G5" s="23"/>
      <c r="H5" s="21"/>
      <c r="I5" s="44"/>
      <c r="J5" s="219" t="s">
        <v>472</v>
      </c>
      <c r="K5" s="220"/>
      <c r="L5" s="220"/>
      <c r="M5" s="220"/>
      <c r="N5" s="221"/>
      <c r="W5" s="21">
        <v>4</v>
      </c>
      <c r="X5" s="21">
        <v>6901</v>
      </c>
      <c r="Y5" s="24">
        <v>45214</v>
      </c>
      <c r="Z5" s="21" t="s">
        <v>520</v>
      </c>
      <c r="AA5" s="21" t="s">
        <v>488</v>
      </c>
      <c r="AB5" s="21">
        <v>13.9</v>
      </c>
      <c r="AC5" s="21" t="s">
        <v>498</v>
      </c>
      <c r="AD5" s="21">
        <v>52</v>
      </c>
    </row>
    <row r="6" spans="1:30" ht="17.25" customHeight="1" thickBot="1" x14ac:dyDescent="0.25">
      <c r="A6" s="21">
        <v>1</v>
      </c>
      <c r="B6" s="22">
        <v>1.8462776659959759E-3</v>
      </c>
      <c r="C6" s="22">
        <v>2.0541247484909459E-3</v>
      </c>
      <c r="D6" s="22">
        <v>3.8999999999999998E-3</v>
      </c>
      <c r="E6" s="44"/>
      <c r="F6" s="21" t="s">
        <v>473</v>
      </c>
      <c r="G6" s="23">
        <v>55744</v>
      </c>
      <c r="H6" s="21">
        <v>1.1299999999999999</v>
      </c>
      <c r="I6" s="44"/>
      <c r="J6" s="103" t="s">
        <v>474</v>
      </c>
      <c r="K6" s="104">
        <f>LARGE((K8,K9),1)</f>
        <v>0.54705110927122302</v>
      </c>
      <c r="L6" s="44"/>
      <c r="M6" s="44"/>
      <c r="N6" s="104" t="s">
        <v>498</v>
      </c>
      <c r="W6" s="21">
        <v>5</v>
      </c>
      <c r="X6" s="21">
        <v>6587</v>
      </c>
      <c r="Y6" s="24">
        <v>45214</v>
      </c>
      <c r="Z6" s="21" t="s">
        <v>575</v>
      </c>
      <c r="AA6" s="21" t="s">
        <v>488</v>
      </c>
      <c r="AB6" s="21">
        <v>13.3</v>
      </c>
      <c r="AC6" s="21" t="s">
        <v>499</v>
      </c>
      <c r="AD6" s="21">
        <v>55</v>
      </c>
    </row>
    <row r="7" spans="1:30" ht="17.25" customHeight="1" thickBot="1" x14ac:dyDescent="0.25">
      <c r="A7" s="21">
        <v>2</v>
      </c>
      <c r="B7" s="22">
        <v>1.5967806841046277E-3</v>
      </c>
      <c r="C7" s="22">
        <v>1.4028169014084506E-3</v>
      </c>
      <c r="D7" s="22">
        <v>3.0000000000000001E-3</v>
      </c>
      <c r="E7" s="44"/>
      <c r="F7" s="21" t="s">
        <v>475</v>
      </c>
      <c r="G7" s="23">
        <v>55548</v>
      </c>
      <c r="H7" s="21">
        <v>1.1200000000000001</v>
      </c>
      <c r="I7" s="44"/>
      <c r="J7" s="12" t="s">
        <v>476</v>
      </c>
      <c r="K7" s="104">
        <f>LARGE((K10,K11),1)</f>
        <v>0.50800025772642343</v>
      </c>
      <c r="L7" s="44"/>
      <c r="M7" s="44"/>
      <c r="N7" s="104" t="s">
        <v>498</v>
      </c>
      <c r="W7" s="21">
        <v>6</v>
      </c>
      <c r="X7" s="21">
        <v>6369</v>
      </c>
      <c r="Y7" s="24">
        <v>45192</v>
      </c>
      <c r="Z7" s="21" t="s">
        <v>518</v>
      </c>
      <c r="AA7" s="21" t="s">
        <v>497</v>
      </c>
      <c r="AB7" s="21">
        <v>12.8</v>
      </c>
      <c r="AC7" s="21" t="s">
        <v>499</v>
      </c>
      <c r="AD7" s="21">
        <v>51</v>
      </c>
    </row>
    <row r="8" spans="1:30" ht="17.25" customHeight="1" thickBot="1" x14ac:dyDescent="0.25">
      <c r="A8" s="21">
        <v>3</v>
      </c>
      <c r="B8" s="22">
        <v>1.9460764587525151E-3</v>
      </c>
      <c r="C8" s="22">
        <v>1.5030181086519115E-3</v>
      </c>
      <c r="D8" s="22">
        <v>3.3999999999999998E-3</v>
      </c>
      <c r="E8" s="44"/>
      <c r="F8" s="21" t="s">
        <v>477</v>
      </c>
      <c r="G8" s="23">
        <v>52769</v>
      </c>
      <c r="H8" s="21">
        <v>1.07</v>
      </c>
      <c r="I8" s="44"/>
      <c r="J8" s="44"/>
      <c r="K8" s="144">
        <f>LARGE(B11:C11,1)/(B11+C11)</f>
        <v>0.54705110927122302</v>
      </c>
      <c r="L8" s="44"/>
      <c r="M8" s="44"/>
      <c r="N8" s="44"/>
      <c r="W8" s="21">
        <v>7</v>
      </c>
      <c r="X8" s="21">
        <v>5755</v>
      </c>
      <c r="Y8" s="24">
        <v>45245</v>
      </c>
      <c r="Z8" s="21" t="s">
        <v>577</v>
      </c>
      <c r="AA8" s="21" t="s">
        <v>494</v>
      </c>
      <c r="AB8" s="21">
        <v>11.6</v>
      </c>
      <c r="AC8" s="21" t="s">
        <v>498</v>
      </c>
      <c r="AD8" s="21">
        <v>50</v>
      </c>
    </row>
    <row r="9" spans="1:30" ht="17.25" customHeight="1" thickBot="1" x14ac:dyDescent="0.25">
      <c r="A9" s="21">
        <v>4</v>
      </c>
      <c r="B9" s="22">
        <v>3.6925553319919519E-3</v>
      </c>
      <c r="C9" s="22">
        <v>2.3046277665995972E-3</v>
      </c>
      <c r="D9" s="22">
        <v>6.0000000000000001E-3</v>
      </c>
      <c r="E9" s="44"/>
      <c r="F9" s="21" t="s">
        <v>478</v>
      </c>
      <c r="G9" s="23">
        <v>50732</v>
      </c>
      <c r="H9" s="21">
        <v>1.03</v>
      </c>
      <c r="I9" s="44"/>
      <c r="J9" s="44"/>
      <c r="K9" s="144">
        <f>LARGE(B12:C12,1)/(B12+C12)</f>
        <v>0.50175133615667711</v>
      </c>
      <c r="L9" s="44"/>
      <c r="M9" s="44"/>
      <c r="N9" s="44"/>
      <c r="W9" s="21">
        <v>8</v>
      </c>
      <c r="X9" s="21">
        <v>5285</v>
      </c>
      <c r="Y9" s="24">
        <v>45214</v>
      </c>
      <c r="Z9" s="21" t="s">
        <v>509</v>
      </c>
      <c r="AA9" s="21" t="s">
        <v>488</v>
      </c>
      <c r="AB9" s="21">
        <v>10.6</v>
      </c>
      <c r="AC9" s="21" t="s">
        <v>499</v>
      </c>
      <c r="AD9" s="21">
        <v>50</v>
      </c>
    </row>
    <row r="10" spans="1:30" ht="17.25" customHeight="1" thickBot="1" x14ac:dyDescent="0.25">
      <c r="A10" s="21">
        <v>5</v>
      </c>
      <c r="B10" s="22">
        <v>7.4849094567404429E-3</v>
      </c>
      <c r="C10" s="22">
        <v>5.5611670020120725E-3</v>
      </c>
      <c r="D10" s="22">
        <v>1.3100000000000001E-2</v>
      </c>
      <c r="E10" s="44"/>
      <c r="F10" s="21" t="s">
        <v>479</v>
      </c>
      <c r="G10" s="23">
        <v>48708</v>
      </c>
      <c r="H10" s="21">
        <v>0.99</v>
      </c>
      <c r="I10" s="44"/>
      <c r="J10" s="44"/>
      <c r="K10" s="147">
        <f>LARGE(B20:C20,1)/(B20+C20)</f>
        <v>0.50800025772642343</v>
      </c>
      <c r="L10" s="44"/>
      <c r="M10" s="44"/>
      <c r="N10" s="44"/>
      <c r="W10" s="21">
        <v>9</v>
      </c>
      <c r="X10" s="21">
        <v>5032</v>
      </c>
      <c r="Y10" s="24">
        <v>45214</v>
      </c>
      <c r="Z10" s="21" t="s">
        <v>621</v>
      </c>
      <c r="AA10" s="21" t="s">
        <v>488</v>
      </c>
      <c r="AB10" s="21">
        <v>10.1</v>
      </c>
      <c r="AC10" s="21" t="s">
        <v>499</v>
      </c>
      <c r="AD10" s="21">
        <v>61</v>
      </c>
    </row>
    <row r="11" spans="1:30" ht="17.25" customHeight="1" thickBot="1" x14ac:dyDescent="0.25">
      <c r="A11" s="21">
        <v>6</v>
      </c>
      <c r="B11" s="22">
        <v>1.8213279678068409E-2</v>
      </c>
      <c r="C11" s="22">
        <v>1.5080281690140845E-2</v>
      </c>
      <c r="D11" s="22">
        <v>3.32E-2</v>
      </c>
      <c r="E11" s="44"/>
      <c r="F11" s="21" t="s">
        <v>480</v>
      </c>
      <c r="G11" s="23">
        <v>46883</v>
      </c>
      <c r="H11" s="21">
        <v>0.95</v>
      </c>
      <c r="I11" s="44"/>
      <c r="J11" s="44"/>
      <c r="K11" s="144">
        <f>LARGE(B21:C21,1)/(B21+C21)</f>
        <v>0.50331929018256094</v>
      </c>
      <c r="L11" s="44"/>
      <c r="M11" s="44"/>
      <c r="N11" s="44"/>
      <c r="W11" s="21">
        <v>10</v>
      </c>
      <c r="X11" s="21">
        <v>5002</v>
      </c>
      <c r="Y11" s="24">
        <v>45214</v>
      </c>
      <c r="Z11" s="21" t="s">
        <v>576</v>
      </c>
      <c r="AA11" s="21" t="s">
        <v>488</v>
      </c>
      <c r="AB11" s="21">
        <v>10.1</v>
      </c>
      <c r="AC11" s="21" t="s">
        <v>499</v>
      </c>
      <c r="AD11" s="21">
        <v>55</v>
      </c>
    </row>
    <row r="12" spans="1:30" ht="17.25" customHeight="1" thickBot="1" x14ac:dyDescent="0.25">
      <c r="A12" s="21">
        <v>7</v>
      </c>
      <c r="B12" s="22">
        <v>2.7294969818913481E-2</v>
      </c>
      <c r="C12" s="22">
        <v>2.7104426559356139E-2</v>
      </c>
      <c r="D12" s="22">
        <v>5.4300000000000001E-2</v>
      </c>
      <c r="E12" s="44"/>
      <c r="F12" s="21" t="s">
        <v>481</v>
      </c>
      <c r="G12" s="23">
        <v>45751</v>
      </c>
      <c r="H12" s="21">
        <v>0.93</v>
      </c>
      <c r="I12" s="44"/>
      <c r="J12" s="44"/>
      <c r="K12" s="177"/>
      <c r="L12" s="44"/>
      <c r="M12" s="44"/>
      <c r="N12" s="44"/>
      <c r="W12" s="21">
        <v>20</v>
      </c>
      <c r="X12" s="21">
        <v>4751</v>
      </c>
      <c r="Y12" s="24">
        <v>44944</v>
      </c>
      <c r="Z12" s="21" t="s">
        <v>508</v>
      </c>
      <c r="AA12" s="21" t="s">
        <v>494</v>
      </c>
      <c r="AB12" s="21">
        <v>9.6</v>
      </c>
      <c r="AC12" s="21" t="s">
        <v>499</v>
      </c>
      <c r="AD12" s="21">
        <v>53</v>
      </c>
    </row>
    <row r="13" spans="1:30" ht="17.25" customHeight="1" thickBot="1" x14ac:dyDescent="0.25">
      <c r="A13" s="21">
        <v>8</v>
      </c>
      <c r="B13" s="22">
        <v>2.7893762575452716E-2</v>
      </c>
      <c r="C13" s="22">
        <v>3.1162575452716296E-2</v>
      </c>
      <c r="D13" s="22">
        <v>5.8999999999999997E-2</v>
      </c>
      <c r="E13" s="44"/>
      <c r="F13" s="21" t="s">
        <v>482</v>
      </c>
      <c r="G13" s="23">
        <v>50219</v>
      </c>
      <c r="H13" s="21">
        <v>1.02</v>
      </c>
      <c r="I13" s="44"/>
      <c r="J13" s="44"/>
      <c r="K13" s="44"/>
      <c r="L13" s="44"/>
      <c r="M13" s="44"/>
      <c r="N13" s="44"/>
      <c r="W13" s="21">
        <v>25</v>
      </c>
      <c r="X13" s="21">
        <v>4707</v>
      </c>
      <c r="Y13" s="24">
        <v>44943</v>
      </c>
      <c r="Z13" s="21" t="s">
        <v>508</v>
      </c>
      <c r="AA13" s="21" t="s">
        <v>493</v>
      </c>
      <c r="AB13" s="21">
        <v>9.5</v>
      </c>
      <c r="AC13" s="21" t="s">
        <v>499</v>
      </c>
      <c r="AD13" s="21">
        <v>52</v>
      </c>
    </row>
    <row r="14" spans="1:30" ht="17.25" customHeight="1" thickBot="1" x14ac:dyDescent="0.25">
      <c r="A14" s="21">
        <v>9</v>
      </c>
      <c r="B14" s="22">
        <v>2.7344869215291751E-2</v>
      </c>
      <c r="C14" s="22">
        <v>3.1613480885311872E-2</v>
      </c>
      <c r="D14" s="22">
        <v>5.8900000000000001E-2</v>
      </c>
      <c r="E14" s="44"/>
      <c r="F14" s="21" t="s">
        <v>483</v>
      </c>
      <c r="G14" s="23">
        <v>52215</v>
      </c>
      <c r="H14" s="21">
        <v>1.06</v>
      </c>
      <c r="I14" s="44"/>
      <c r="J14" s="44"/>
      <c r="K14" s="44"/>
      <c r="L14" s="44"/>
      <c r="M14" s="44"/>
      <c r="N14" s="44"/>
      <c r="W14" s="21">
        <v>30</v>
      </c>
      <c r="X14" s="21">
        <v>4674</v>
      </c>
      <c r="Y14" s="24">
        <v>45281</v>
      </c>
      <c r="Z14" s="21" t="s">
        <v>510</v>
      </c>
      <c r="AA14" s="21" t="s">
        <v>495</v>
      </c>
      <c r="AB14" s="21">
        <v>9.4</v>
      </c>
      <c r="AC14" s="21" t="s">
        <v>498</v>
      </c>
      <c r="AD14" s="21">
        <v>51</v>
      </c>
    </row>
    <row r="15" spans="1:30" ht="17.25" customHeight="1" thickBot="1" x14ac:dyDescent="0.25">
      <c r="A15" s="21">
        <v>10</v>
      </c>
      <c r="B15" s="22">
        <v>3.0338832997987925E-2</v>
      </c>
      <c r="C15" s="22">
        <v>3.3567404426559359E-2</v>
      </c>
      <c r="D15" s="22">
        <v>6.3899999999999998E-2</v>
      </c>
      <c r="E15" s="44"/>
      <c r="F15" s="21" t="s">
        <v>484</v>
      </c>
      <c r="G15" s="23"/>
      <c r="H15" s="21"/>
      <c r="I15" s="44"/>
      <c r="J15" s="44"/>
      <c r="K15" s="44"/>
      <c r="L15" s="44"/>
      <c r="M15" s="44"/>
      <c r="N15" s="44"/>
      <c r="W15" s="21">
        <v>35</v>
      </c>
      <c r="X15" s="21">
        <v>4660</v>
      </c>
      <c r="Y15" s="24">
        <v>44931</v>
      </c>
      <c r="Z15" s="21" t="s">
        <v>509</v>
      </c>
      <c r="AA15" s="21" t="s">
        <v>495</v>
      </c>
      <c r="AB15" s="21">
        <v>9.4</v>
      </c>
      <c r="AC15" s="21" t="s">
        <v>498</v>
      </c>
      <c r="AD15" s="21">
        <v>50</v>
      </c>
    </row>
    <row r="16" spans="1:30" ht="17.25" customHeight="1" thickBot="1" x14ac:dyDescent="0.25">
      <c r="A16" s="21">
        <v>11</v>
      </c>
      <c r="B16" s="22">
        <v>3.3133199195171027E-2</v>
      </c>
      <c r="C16" s="22">
        <v>3.6122535211267605E-2</v>
      </c>
      <c r="D16" s="22">
        <v>6.93E-2</v>
      </c>
      <c r="E16" s="44"/>
      <c r="F16" s="21" t="s">
        <v>485</v>
      </c>
      <c r="G16" s="23">
        <v>50591</v>
      </c>
      <c r="H16" s="21">
        <v>1.02</v>
      </c>
      <c r="I16" s="44"/>
      <c r="J16" s="44"/>
      <c r="K16" s="44"/>
      <c r="L16" s="44"/>
      <c r="M16" s="44"/>
      <c r="N16" s="44"/>
      <c r="W16" s="21">
        <v>40</v>
      </c>
      <c r="X16" s="21">
        <v>4641</v>
      </c>
      <c r="Y16" s="24">
        <v>45022</v>
      </c>
      <c r="Z16" s="21" t="s">
        <v>509</v>
      </c>
      <c r="AA16" s="21" t="s">
        <v>495</v>
      </c>
      <c r="AB16" s="21">
        <v>9.3000000000000007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22">
        <v>3.5827766599597591E-2</v>
      </c>
      <c r="C17" s="22">
        <v>3.7224748490945675E-2</v>
      </c>
      <c r="D17" s="22">
        <v>7.3099999999999998E-2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4623</v>
      </c>
      <c r="Y17" s="24">
        <v>45278</v>
      </c>
      <c r="Z17" s="21" t="s">
        <v>510</v>
      </c>
      <c r="AA17" s="21" t="s">
        <v>492</v>
      </c>
      <c r="AB17" s="21">
        <v>9.3000000000000007</v>
      </c>
      <c r="AC17" s="21" t="s">
        <v>499</v>
      </c>
      <c r="AD17" s="21">
        <v>50</v>
      </c>
    </row>
    <row r="18" spans="1:30" ht="17.25" customHeight="1" thickBot="1" x14ac:dyDescent="0.25">
      <c r="A18" s="21">
        <v>13</v>
      </c>
      <c r="B18" s="22">
        <v>3.6825754527162975E-2</v>
      </c>
      <c r="C18" s="22">
        <v>3.6072434607645872E-2</v>
      </c>
      <c r="D18" s="22">
        <v>7.2900000000000006E-2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4609</v>
      </c>
      <c r="Y18" s="24">
        <v>45275</v>
      </c>
      <c r="Z18" s="21" t="s">
        <v>512</v>
      </c>
      <c r="AA18" s="21" t="s">
        <v>496</v>
      </c>
      <c r="AB18" s="21">
        <v>9.3000000000000007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22">
        <v>3.7674044265593558E-2</v>
      </c>
      <c r="C19" s="22">
        <v>3.5872032193158952E-2</v>
      </c>
      <c r="D19" s="22">
        <v>7.3599999999999999E-2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4562</v>
      </c>
      <c r="Y19" s="24">
        <v>45275</v>
      </c>
      <c r="Z19" s="21" t="s">
        <v>509</v>
      </c>
      <c r="AA19" s="21" t="s">
        <v>496</v>
      </c>
      <c r="AB19" s="21">
        <v>9.1999999999999993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22">
        <v>3.8073239436619721E-2</v>
      </c>
      <c r="C20" s="22">
        <v>3.6874044265593556E-2</v>
      </c>
      <c r="D20" s="22">
        <v>7.4899999999999994E-2</v>
      </c>
      <c r="E20" s="44"/>
      <c r="F20" s="21" t="s">
        <v>488</v>
      </c>
      <c r="G20" s="23">
        <v>35107</v>
      </c>
      <c r="H20" s="21">
        <v>0.71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4531</v>
      </c>
      <c r="Y20" s="24">
        <v>44931</v>
      </c>
      <c r="Z20" s="21" t="s">
        <v>508</v>
      </c>
      <c r="AA20" s="21" t="s">
        <v>495</v>
      </c>
      <c r="AB20" s="21">
        <v>9.1</v>
      </c>
      <c r="AC20" s="21" t="s">
        <v>499</v>
      </c>
      <c r="AD20" s="21">
        <v>51</v>
      </c>
    </row>
    <row r="21" spans="1:30" ht="17.25" customHeight="1" thickBot="1" x14ac:dyDescent="0.25">
      <c r="A21" s="21">
        <v>16</v>
      </c>
      <c r="B21" s="22">
        <v>3.7574245472837026E-2</v>
      </c>
      <c r="C21" s="22">
        <v>3.8076458752515085E-2</v>
      </c>
      <c r="D21" s="22">
        <v>7.5600000000000001E-2</v>
      </c>
      <c r="E21" s="44"/>
      <c r="F21" s="21" t="s">
        <v>492</v>
      </c>
      <c r="G21" s="23">
        <v>48402</v>
      </c>
      <c r="H21" s="21">
        <v>0.98</v>
      </c>
      <c r="I21" s="44"/>
      <c r="J21" s="12">
        <v>5</v>
      </c>
      <c r="K21" s="12">
        <f>X6</f>
        <v>6587</v>
      </c>
      <c r="L21" s="18"/>
      <c r="M21" s="12"/>
      <c r="N21" s="110">
        <f>K21/$F$2</f>
        <v>0.13253521126760565</v>
      </c>
      <c r="W21" s="21">
        <v>125</v>
      </c>
      <c r="X21" s="21">
        <v>4496</v>
      </c>
      <c r="Y21" s="24">
        <v>44939</v>
      </c>
      <c r="Z21" s="21" t="s">
        <v>508</v>
      </c>
      <c r="AA21" s="21" t="s">
        <v>496</v>
      </c>
      <c r="AB21" s="21">
        <v>9</v>
      </c>
      <c r="AC21" s="21" t="s">
        <v>499</v>
      </c>
      <c r="AD21" s="21">
        <v>54</v>
      </c>
    </row>
    <row r="22" spans="1:30" ht="17.25" customHeight="1" thickBot="1" x14ac:dyDescent="0.25">
      <c r="A22" s="21">
        <v>17</v>
      </c>
      <c r="B22" s="22">
        <v>3.4630181086519114E-2</v>
      </c>
      <c r="C22" s="22">
        <v>3.6573440643863177E-2</v>
      </c>
      <c r="D22" s="22">
        <v>7.1199999999999999E-2</v>
      </c>
      <c r="E22" s="44"/>
      <c r="F22" s="21" t="s">
        <v>493</v>
      </c>
      <c r="G22" s="23">
        <v>53204</v>
      </c>
      <c r="H22" s="21">
        <v>1.08</v>
      </c>
      <c r="I22" s="44"/>
      <c r="J22" s="12">
        <v>10</v>
      </c>
      <c r="K22" s="12">
        <f>X11</f>
        <v>5002</v>
      </c>
      <c r="L22" s="18"/>
      <c r="M22" s="12"/>
      <c r="N22" s="110">
        <f t="shared" ref="N22:N28" si="0">K22/$F$2</f>
        <v>0.10064386317907445</v>
      </c>
      <c r="W22" s="21">
        <v>150</v>
      </c>
      <c r="X22" s="21">
        <v>4472</v>
      </c>
      <c r="Y22" s="24">
        <v>44932</v>
      </c>
      <c r="Z22" s="21" t="s">
        <v>508</v>
      </c>
      <c r="AA22" s="21" t="s">
        <v>496</v>
      </c>
      <c r="AB22" s="21">
        <v>9</v>
      </c>
      <c r="AC22" s="21" t="s">
        <v>499</v>
      </c>
      <c r="AD22" s="21">
        <v>51</v>
      </c>
    </row>
    <row r="23" spans="1:30" ht="17.25" customHeight="1" thickBot="1" x14ac:dyDescent="0.25">
      <c r="A23" s="21">
        <v>18</v>
      </c>
      <c r="B23" s="22">
        <v>2.8292957746478876E-2</v>
      </c>
      <c r="C23" s="22">
        <v>2.7405030181086518E-2</v>
      </c>
      <c r="D23" s="22">
        <v>5.57E-2</v>
      </c>
      <c r="E23" s="44"/>
      <c r="F23" s="21" t="s">
        <v>494</v>
      </c>
      <c r="G23" s="23">
        <v>55432</v>
      </c>
      <c r="H23" s="21">
        <v>1.1200000000000001</v>
      </c>
      <c r="I23" s="44"/>
      <c r="J23" s="12">
        <v>20</v>
      </c>
      <c r="K23" s="12">
        <f>X12</f>
        <v>4751</v>
      </c>
      <c r="L23" s="18"/>
      <c r="M23" s="12"/>
      <c r="N23" s="110">
        <f t="shared" si="0"/>
        <v>9.5593561368209262E-2</v>
      </c>
      <c r="W23" s="21">
        <v>175</v>
      </c>
      <c r="X23" s="21">
        <v>4442</v>
      </c>
      <c r="Y23" s="24">
        <v>45006</v>
      </c>
      <c r="Z23" s="21" t="s">
        <v>509</v>
      </c>
      <c r="AA23" s="21" t="s">
        <v>493</v>
      </c>
      <c r="AB23" s="21">
        <v>8.9</v>
      </c>
      <c r="AC23" s="21" t="s">
        <v>498</v>
      </c>
      <c r="AD23" s="21">
        <v>51</v>
      </c>
    </row>
    <row r="24" spans="1:30" ht="17.25" customHeight="1" thickBot="1" x14ac:dyDescent="0.25">
      <c r="A24" s="21">
        <v>19</v>
      </c>
      <c r="B24" s="22">
        <v>2.1855935613682091E-2</v>
      </c>
      <c r="C24" s="22">
        <v>2.2044265593561367E-2</v>
      </c>
      <c r="D24" s="22">
        <v>4.3900000000000002E-2</v>
      </c>
      <c r="E24" s="44"/>
      <c r="F24" s="21" t="s">
        <v>495</v>
      </c>
      <c r="G24" s="23">
        <v>55090</v>
      </c>
      <c r="H24" s="21">
        <v>1.1100000000000001</v>
      </c>
      <c r="I24" s="44"/>
      <c r="J24" s="12">
        <v>30</v>
      </c>
      <c r="K24" s="12">
        <f>X14</f>
        <v>4674</v>
      </c>
      <c r="L24" s="18"/>
      <c r="M24" s="12"/>
      <c r="N24" s="110">
        <f t="shared" si="0"/>
        <v>9.4044265593561369E-2</v>
      </c>
      <c r="W24" s="21">
        <v>200</v>
      </c>
      <c r="X24" s="21">
        <v>4412</v>
      </c>
      <c r="Y24" s="24">
        <v>45225</v>
      </c>
      <c r="Z24" s="21" t="s">
        <v>509</v>
      </c>
      <c r="AA24" s="21" t="s">
        <v>495</v>
      </c>
      <c r="AB24" s="21">
        <v>8.9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22">
        <v>1.7614486921529175E-2</v>
      </c>
      <c r="C25" s="22">
        <v>1.5781690140845069E-2</v>
      </c>
      <c r="D25" s="22">
        <v>3.3399999999999999E-2</v>
      </c>
      <c r="E25" s="44"/>
      <c r="F25" s="21" t="s">
        <v>496</v>
      </c>
      <c r="G25" s="23">
        <v>56000</v>
      </c>
      <c r="H25" s="21">
        <v>1.1299999999999999</v>
      </c>
      <c r="I25" s="44"/>
      <c r="J25" s="12">
        <v>50</v>
      </c>
      <c r="K25" s="12">
        <f>X18</f>
        <v>4609</v>
      </c>
      <c r="L25" s="18"/>
      <c r="M25" s="12"/>
      <c r="N25" s="110">
        <f t="shared" si="0"/>
        <v>9.2736418511066399E-2</v>
      </c>
    </row>
    <row r="26" spans="1:30" ht="17.25" customHeight="1" thickBot="1" x14ac:dyDescent="0.25">
      <c r="A26" s="21">
        <v>21</v>
      </c>
      <c r="B26" s="22">
        <v>1.3273239436619717E-2</v>
      </c>
      <c r="C26" s="22">
        <v>1.1473038229376259E-2</v>
      </c>
      <c r="D26" s="22">
        <v>2.4799999999999999E-2</v>
      </c>
      <c r="E26" s="44"/>
      <c r="F26" s="21" t="s">
        <v>497</v>
      </c>
      <c r="G26" s="23">
        <v>42964</v>
      </c>
      <c r="H26" s="21">
        <v>0.87</v>
      </c>
      <c r="I26" s="44"/>
      <c r="J26" s="12">
        <v>100</v>
      </c>
      <c r="K26" s="12">
        <f>X20</f>
        <v>4531</v>
      </c>
      <c r="L26" s="18"/>
      <c r="M26" s="12"/>
      <c r="N26" s="110">
        <f t="shared" si="0"/>
        <v>9.1167002012072437E-2</v>
      </c>
    </row>
    <row r="27" spans="1:30" ht="17.25" customHeight="1" thickBot="1" x14ac:dyDescent="0.25">
      <c r="A27" s="21">
        <v>22</v>
      </c>
      <c r="B27" s="22">
        <v>8.9319919517102612E-3</v>
      </c>
      <c r="C27" s="22">
        <v>7.8156941649899399E-3</v>
      </c>
      <c r="D27" s="22">
        <v>1.6799999999999999E-2</v>
      </c>
      <c r="E27" s="44"/>
      <c r="F27" s="44"/>
      <c r="G27" s="44"/>
      <c r="H27" s="44"/>
      <c r="I27" s="44"/>
      <c r="J27" s="12">
        <v>150</v>
      </c>
      <c r="K27" s="12">
        <f>X22</f>
        <v>4472</v>
      </c>
      <c r="L27" s="18"/>
      <c r="M27" s="12"/>
      <c r="N27" s="110">
        <f t="shared" si="0"/>
        <v>8.9979879275653929E-2</v>
      </c>
    </row>
    <row r="28" spans="1:30" ht="17.25" customHeight="1" thickBot="1" x14ac:dyDescent="0.25">
      <c r="A28" s="21">
        <v>23</v>
      </c>
      <c r="B28" s="22">
        <v>4.8901408450704228E-3</v>
      </c>
      <c r="C28" s="22">
        <v>5.3607645875251514E-3</v>
      </c>
      <c r="D28" s="22">
        <v>1.0200000000000001E-2</v>
      </c>
      <c r="E28" s="44"/>
      <c r="F28" s="44"/>
      <c r="G28" s="44"/>
      <c r="H28" s="44"/>
      <c r="I28" s="44"/>
      <c r="J28" s="12">
        <v>200</v>
      </c>
      <c r="K28" s="12">
        <f>X24</f>
        <v>4412</v>
      </c>
      <c r="L28" s="18"/>
      <c r="M28" s="12"/>
      <c r="N28" s="110">
        <f t="shared" si="0"/>
        <v>8.8772635814889339E-2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68000</v>
      </c>
      <c r="H2" s="7" t="s">
        <v>462</v>
      </c>
      <c r="W2" s="21">
        <v>1</v>
      </c>
      <c r="X2" s="21">
        <v>9077</v>
      </c>
      <c r="Y2" s="24">
        <v>45632</v>
      </c>
      <c r="Z2" s="21" t="s">
        <v>508</v>
      </c>
      <c r="AA2" s="21" t="s">
        <v>496</v>
      </c>
      <c r="AB2" s="21">
        <v>13.3</v>
      </c>
      <c r="AC2" s="21" t="s">
        <v>498</v>
      </c>
      <c r="AD2" s="21">
        <v>50</v>
      </c>
    </row>
    <row r="3" spans="1:30" ht="15.75" customHeight="1" thickBot="1" x14ac:dyDescent="0.25">
      <c r="W3" s="21">
        <v>2</v>
      </c>
      <c r="X3" s="21">
        <v>7894</v>
      </c>
      <c r="Y3" s="24">
        <v>45523</v>
      </c>
      <c r="Z3" s="21" t="s">
        <v>519</v>
      </c>
      <c r="AA3" s="21" t="s">
        <v>492</v>
      </c>
      <c r="AB3" s="21">
        <v>11.6</v>
      </c>
      <c r="AC3" s="21" t="s">
        <v>499</v>
      </c>
      <c r="AD3" s="21">
        <v>56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6610</v>
      </c>
      <c r="Y4" s="24">
        <v>45602</v>
      </c>
      <c r="Z4" s="21" t="s">
        <v>519</v>
      </c>
      <c r="AA4" s="21" t="s">
        <v>494</v>
      </c>
      <c r="AB4" s="21">
        <v>9.6999999999999993</v>
      </c>
      <c r="AC4" s="21" t="s">
        <v>499</v>
      </c>
      <c r="AD4" s="21">
        <v>57</v>
      </c>
    </row>
    <row r="5" spans="1:30" ht="18.75" customHeight="1" thickBot="1" x14ac:dyDescent="0.25">
      <c r="A5" s="21">
        <v>0</v>
      </c>
      <c r="B5" s="22">
        <v>3.1314705882352942E-3</v>
      </c>
      <c r="C5" s="22">
        <v>3.2691176470588234E-3</v>
      </c>
      <c r="D5" s="22">
        <v>6.4000000000000003E-3</v>
      </c>
      <c r="F5" s="21" t="s">
        <v>471</v>
      </c>
      <c r="G5" s="23">
        <v>70335</v>
      </c>
      <c r="H5" s="21">
        <v>1.04</v>
      </c>
      <c r="J5" s="213" t="s">
        <v>472</v>
      </c>
      <c r="K5" s="214"/>
      <c r="L5" s="214"/>
      <c r="M5" s="214"/>
      <c r="N5" s="215"/>
      <c r="W5" s="21">
        <v>4</v>
      </c>
      <c r="X5" s="21">
        <v>6580</v>
      </c>
      <c r="Y5" s="24">
        <v>45538</v>
      </c>
      <c r="Z5" s="21" t="s">
        <v>510</v>
      </c>
      <c r="AA5" s="21" t="s">
        <v>493</v>
      </c>
      <c r="AB5" s="21">
        <v>9.6999999999999993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22">
        <v>2.0379411764705883E-3</v>
      </c>
      <c r="C6" s="22">
        <v>2.2632352941176466E-3</v>
      </c>
      <c r="D6" s="22">
        <v>4.3E-3</v>
      </c>
      <c r="F6" s="21" t="s">
        <v>473</v>
      </c>
      <c r="G6" s="23">
        <v>72686</v>
      </c>
      <c r="H6" s="21">
        <v>1.07</v>
      </c>
      <c r="J6" s="13" t="s">
        <v>474</v>
      </c>
      <c r="K6" s="14">
        <f>LARGE((K8,K9),1)</f>
        <v>0.62444976008832143</v>
      </c>
      <c r="N6" s="14" t="s">
        <v>499</v>
      </c>
      <c r="W6" s="21">
        <v>5</v>
      </c>
      <c r="X6" s="21">
        <v>6498</v>
      </c>
      <c r="Y6" s="24">
        <v>45632</v>
      </c>
      <c r="Z6" s="21" t="s">
        <v>509</v>
      </c>
      <c r="AA6" s="21" t="s">
        <v>496</v>
      </c>
      <c r="AB6" s="21">
        <v>9.6</v>
      </c>
      <c r="AC6" s="21" t="s">
        <v>498</v>
      </c>
      <c r="AD6" s="21">
        <v>54</v>
      </c>
    </row>
    <row r="7" spans="1:30" ht="17.25" customHeight="1" thickBot="1" x14ac:dyDescent="0.25">
      <c r="A7" s="21">
        <v>2</v>
      </c>
      <c r="B7" s="22">
        <v>1.6899999999999999E-3</v>
      </c>
      <c r="C7" s="22">
        <v>1.4585294117647057E-3</v>
      </c>
      <c r="D7" s="22">
        <v>3.0999999999999999E-3</v>
      </c>
      <c r="F7" s="21" t="s">
        <v>475</v>
      </c>
      <c r="G7" s="23">
        <v>71538</v>
      </c>
      <c r="H7" s="21">
        <v>1.05</v>
      </c>
      <c r="J7" s="15" t="s">
        <v>476</v>
      </c>
      <c r="K7" s="14">
        <f>LARGE((K10,K11),1)</f>
        <v>0.54757796892799948</v>
      </c>
      <c r="N7" s="14" t="s">
        <v>498</v>
      </c>
      <c r="W7" s="21">
        <v>6</v>
      </c>
      <c r="X7" s="21">
        <v>6447</v>
      </c>
      <c r="Y7" s="24">
        <v>45383</v>
      </c>
      <c r="Z7" s="21" t="s">
        <v>510</v>
      </c>
      <c r="AA7" s="21" t="s">
        <v>492</v>
      </c>
      <c r="AB7" s="21">
        <v>9.5</v>
      </c>
      <c r="AC7" s="21" t="s">
        <v>498</v>
      </c>
      <c r="AD7" s="21">
        <v>55</v>
      </c>
    </row>
    <row r="8" spans="1:30" ht="17.25" customHeight="1" thickBot="1" x14ac:dyDescent="0.3">
      <c r="A8" s="21">
        <v>3</v>
      </c>
      <c r="B8" s="22">
        <v>2.0379411764705883E-3</v>
      </c>
      <c r="C8" s="22">
        <v>1.7099999999999997E-3</v>
      </c>
      <c r="D8" s="22">
        <v>3.8E-3</v>
      </c>
      <c r="F8" s="21" t="s">
        <v>477</v>
      </c>
      <c r="G8" s="23">
        <v>71069</v>
      </c>
      <c r="H8" s="21">
        <v>1.05</v>
      </c>
      <c r="K8" s="16">
        <f>LARGE(B11:C11,1)/(B11+C11)</f>
        <v>0.62444976008832143</v>
      </c>
      <c r="W8" s="21">
        <v>7</v>
      </c>
      <c r="X8" s="21">
        <v>6447</v>
      </c>
      <c r="Y8" s="24">
        <v>45523</v>
      </c>
      <c r="Z8" s="21" t="s">
        <v>517</v>
      </c>
      <c r="AA8" s="21" t="s">
        <v>492</v>
      </c>
      <c r="AB8" s="21">
        <v>9.5</v>
      </c>
      <c r="AC8" s="21" t="s">
        <v>499</v>
      </c>
      <c r="AD8" s="21">
        <v>60</v>
      </c>
    </row>
    <row r="9" spans="1:30" ht="17.25" customHeight="1" thickBot="1" x14ac:dyDescent="0.3">
      <c r="A9" s="21">
        <v>4</v>
      </c>
      <c r="B9" s="22">
        <v>3.976470588235294E-3</v>
      </c>
      <c r="C9" s="22">
        <v>3.6714705882352943E-3</v>
      </c>
      <c r="D9" s="22">
        <v>7.7000000000000002E-3</v>
      </c>
      <c r="F9" s="21" t="s">
        <v>478</v>
      </c>
      <c r="G9" s="23">
        <v>67851</v>
      </c>
      <c r="H9" s="21">
        <v>1</v>
      </c>
      <c r="K9" s="16">
        <f>LARGE(B12:C12,1)/(B12+C12)</f>
        <v>0.56470146075016914</v>
      </c>
      <c r="W9" s="21">
        <v>8</v>
      </c>
      <c r="X9" s="21">
        <v>6158</v>
      </c>
      <c r="Y9" s="24">
        <v>45411</v>
      </c>
      <c r="Z9" s="21" t="s">
        <v>516</v>
      </c>
      <c r="AA9" s="21" t="s">
        <v>492</v>
      </c>
      <c r="AB9" s="21">
        <v>9.1</v>
      </c>
      <c r="AC9" s="21" t="s">
        <v>498</v>
      </c>
      <c r="AD9" s="21">
        <v>53</v>
      </c>
    </row>
    <row r="10" spans="1:30" ht="17.25" customHeight="1" thickBot="1" x14ac:dyDescent="0.3">
      <c r="A10" s="21">
        <v>5</v>
      </c>
      <c r="B10" s="22">
        <v>7.3564705882352942E-3</v>
      </c>
      <c r="C10" s="22">
        <v>1.0913823529411764E-2</v>
      </c>
      <c r="D10" s="22">
        <v>1.83E-2</v>
      </c>
      <c r="F10" s="21" t="s">
        <v>479</v>
      </c>
      <c r="G10" s="23">
        <v>62304</v>
      </c>
      <c r="H10" s="21">
        <v>0.92</v>
      </c>
      <c r="K10" s="16">
        <f>LARGE(B20:C20,1)/(B20+C20)</f>
        <v>0.54757796892799948</v>
      </c>
      <c r="W10" s="21">
        <v>9</v>
      </c>
      <c r="X10" s="21">
        <v>6058</v>
      </c>
      <c r="Y10" s="24">
        <v>45411</v>
      </c>
      <c r="Z10" s="21" t="s">
        <v>508</v>
      </c>
      <c r="AA10" s="21" t="s">
        <v>492</v>
      </c>
      <c r="AB10" s="21">
        <v>8.9</v>
      </c>
      <c r="AC10" s="21" t="s">
        <v>498</v>
      </c>
      <c r="AD10" s="21">
        <v>56</v>
      </c>
    </row>
    <row r="11" spans="1:30" ht="17.25" customHeight="1" thickBot="1" x14ac:dyDescent="0.3">
      <c r="A11" s="21">
        <v>6</v>
      </c>
      <c r="B11" s="22">
        <v>1.5607647058823528E-2</v>
      </c>
      <c r="C11" s="22">
        <v>2.5951764705882355E-2</v>
      </c>
      <c r="D11" s="22">
        <v>4.1500000000000002E-2</v>
      </c>
      <c r="F11" s="21" t="s">
        <v>480</v>
      </c>
      <c r="G11" s="23">
        <v>64725</v>
      </c>
      <c r="H11" s="21">
        <v>0.95</v>
      </c>
      <c r="K11" s="16">
        <f>LARGE(B21:C21,1)/(B21+C21)</f>
        <v>0.54079766141551822</v>
      </c>
      <c r="W11" s="21">
        <v>10</v>
      </c>
      <c r="X11" s="21">
        <v>6042</v>
      </c>
      <c r="Y11" s="24">
        <v>45381</v>
      </c>
      <c r="Z11" s="21" t="s">
        <v>511</v>
      </c>
      <c r="AA11" s="21" t="s">
        <v>497</v>
      </c>
      <c r="AB11" s="21">
        <v>8.9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2.5548823529411763E-2</v>
      </c>
      <c r="C12" s="22">
        <v>3.3143823529411767E-2</v>
      </c>
      <c r="D12" s="22">
        <v>5.8700000000000002E-2</v>
      </c>
      <c r="F12" s="21" t="s">
        <v>481</v>
      </c>
      <c r="G12" s="23">
        <v>65125</v>
      </c>
      <c r="H12" s="21">
        <v>0.96</v>
      </c>
      <c r="W12" s="21">
        <v>20</v>
      </c>
      <c r="X12" s="21">
        <v>5721</v>
      </c>
      <c r="Y12" s="24">
        <v>45320</v>
      </c>
      <c r="Z12" s="21" t="s">
        <v>510</v>
      </c>
      <c r="AA12" s="21" t="s">
        <v>492</v>
      </c>
      <c r="AB12" s="21">
        <v>8.4</v>
      </c>
      <c r="AC12" s="21" t="s">
        <v>498</v>
      </c>
      <c r="AD12" s="21">
        <v>54</v>
      </c>
    </row>
    <row r="13" spans="1:30" ht="17.25" customHeight="1" thickBot="1" x14ac:dyDescent="0.25">
      <c r="A13" s="21">
        <v>8</v>
      </c>
      <c r="B13" s="22">
        <v>2.6045882352941179E-2</v>
      </c>
      <c r="C13" s="22">
        <v>3.3948529411764704E-2</v>
      </c>
      <c r="D13" s="22">
        <v>0.06</v>
      </c>
      <c r="F13" s="21" t="s">
        <v>482</v>
      </c>
      <c r="G13" s="23">
        <v>63737</v>
      </c>
      <c r="H13" s="21">
        <v>0.94</v>
      </c>
      <c r="W13" s="21">
        <v>25</v>
      </c>
      <c r="X13" s="21">
        <v>5673</v>
      </c>
      <c r="Y13" s="24">
        <v>45632</v>
      </c>
      <c r="Z13" s="21" t="s">
        <v>512</v>
      </c>
      <c r="AA13" s="21" t="s">
        <v>496</v>
      </c>
      <c r="AB13" s="21">
        <v>8.3000000000000007</v>
      </c>
      <c r="AC13" s="21" t="s">
        <v>498</v>
      </c>
      <c r="AD13" s="21">
        <v>53</v>
      </c>
    </row>
    <row r="14" spans="1:30" ht="15" thickBot="1" x14ac:dyDescent="0.25">
      <c r="A14" s="21">
        <v>9</v>
      </c>
      <c r="B14" s="22">
        <v>2.6791470588235295E-2</v>
      </c>
      <c r="C14" s="22">
        <v>3.3646764705882355E-2</v>
      </c>
      <c r="D14" s="22">
        <v>6.0499999999999998E-2</v>
      </c>
      <c r="F14" s="21" t="s">
        <v>483</v>
      </c>
      <c r="G14" s="23">
        <v>66696</v>
      </c>
      <c r="H14" s="21">
        <v>0.98</v>
      </c>
      <c r="W14" s="21">
        <v>30</v>
      </c>
      <c r="X14" s="21">
        <v>5652</v>
      </c>
      <c r="Y14" s="24">
        <v>45384</v>
      </c>
      <c r="Z14" s="21" t="s">
        <v>509</v>
      </c>
      <c r="AA14" s="21" t="s">
        <v>493</v>
      </c>
      <c r="AB14" s="21">
        <v>8.3000000000000007</v>
      </c>
      <c r="AC14" s="21" t="s">
        <v>498</v>
      </c>
      <c r="AD14" s="21">
        <v>55</v>
      </c>
    </row>
    <row r="15" spans="1:30" ht="15" thickBot="1" x14ac:dyDescent="0.25">
      <c r="A15" s="21">
        <v>10</v>
      </c>
      <c r="B15" s="22">
        <v>2.9624705882352942E-2</v>
      </c>
      <c r="C15" s="22">
        <v>3.4602352941176473E-2</v>
      </c>
      <c r="D15" s="22">
        <v>6.4199999999999993E-2</v>
      </c>
      <c r="F15" s="21" t="s">
        <v>484</v>
      </c>
      <c r="G15" s="23">
        <v>69297</v>
      </c>
      <c r="H15" s="21">
        <v>1.02</v>
      </c>
      <c r="W15" s="21">
        <v>35</v>
      </c>
      <c r="X15" s="21">
        <v>5622</v>
      </c>
      <c r="Y15" s="24">
        <v>45649</v>
      </c>
      <c r="Z15" s="21" t="s">
        <v>513</v>
      </c>
      <c r="AA15" s="21" t="s">
        <v>492</v>
      </c>
      <c r="AB15" s="21">
        <v>8.3000000000000007</v>
      </c>
      <c r="AC15" s="21" t="s">
        <v>498</v>
      </c>
      <c r="AD15" s="21">
        <v>52</v>
      </c>
    </row>
    <row r="16" spans="1:30" ht="15" thickBot="1" x14ac:dyDescent="0.25">
      <c r="A16" s="21">
        <v>11</v>
      </c>
      <c r="B16" s="22">
        <v>3.2209411764705882E-2</v>
      </c>
      <c r="C16" s="22">
        <v>3.3847941176470588E-2</v>
      </c>
      <c r="D16" s="22">
        <v>6.6000000000000003E-2</v>
      </c>
      <c r="F16" s="21" t="s">
        <v>485</v>
      </c>
      <c r="G16" s="23">
        <v>69661</v>
      </c>
      <c r="H16" s="21">
        <v>1.03</v>
      </c>
      <c r="W16" s="21">
        <v>40</v>
      </c>
      <c r="X16" s="21">
        <v>5607</v>
      </c>
      <c r="Y16" s="24">
        <v>45638</v>
      </c>
      <c r="Z16" s="21" t="s">
        <v>512</v>
      </c>
      <c r="AA16" s="21" t="s">
        <v>495</v>
      </c>
      <c r="AB16" s="21">
        <v>8.1999999999999993</v>
      </c>
      <c r="AC16" s="21" t="s">
        <v>498</v>
      </c>
      <c r="AD16" s="21">
        <v>53</v>
      </c>
    </row>
    <row r="17" spans="1:30" ht="18" customHeight="1" thickBot="1" x14ac:dyDescent="0.25">
      <c r="A17" s="21">
        <v>12</v>
      </c>
      <c r="B17" s="22">
        <v>3.3153823529411763E-2</v>
      </c>
      <c r="C17" s="22">
        <v>3.5205882352941184E-2</v>
      </c>
      <c r="D17" s="22">
        <v>6.8400000000000002E-2</v>
      </c>
      <c r="W17" s="21">
        <v>45</v>
      </c>
      <c r="X17" s="21">
        <v>5581</v>
      </c>
      <c r="Y17" s="24">
        <v>45594</v>
      </c>
      <c r="Z17" s="21" t="s">
        <v>510</v>
      </c>
      <c r="AA17" s="21" t="s">
        <v>493</v>
      </c>
      <c r="AB17" s="21">
        <v>8.1999999999999993</v>
      </c>
      <c r="AC17" s="21" t="s">
        <v>498</v>
      </c>
      <c r="AD17" s="21">
        <v>55</v>
      </c>
    </row>
    <row r="18" spans="1:30" ht="15" thickBot="1" x14ac:dyDescent="0.25">
      <c r="A18" s="21">
        <v>13</v>
      </c>
      <c r="B18" s="22">
        <v>3.4147941176470589E-2</v>
      </c>
      <c r="C18" s="22">
        <v>3.4149705882352943E-2</v>
      </c>
      <c r="D18" s="22">
        <v>6.83E-2</v>
      </c>
      <c r="W18" s="21">
        <v>50</v>
      </c>
      <c r="X18" s="21">
        <v>5575</v>
      </c>
      <c r="Y18" s="24">
        <v>45604</v>
      </c>
      <c r="Z18" s="21" t="s">
        <v>510</v>
      </c>
      <c r="AA18" s="21" t="s">
        <v>496</v>
      </c>
      <c r="AB18" s="21">
        <v>8.1999999999999993</v>
      </c>
      <c r="AC18" s="21" t="s">
        <v>498</v>
      </c>
      <c r="AD18" s="21">
        <v>55</v>
      </c>
    </row>
    <row r="19" spans="1:30" ht="17.25" customHeight="1" thickBot="1" x14ac:dyDescent="0.25">
      <c r="A19" s="21">
        <v>14</v>
      </c>
      <c r="B19" s="22">
        <v>3.7329117647058825E-2</v>
      </c>
      <c r="C19" s="22">
        <v>3.3445588235294123E-2</v>
      </c>
      <c r="D19" s="22">
        <v>7.0800000000000002E-2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5527</v>
      </c>
      <c r="Y19" s="24">
        <v>45513</v>
      </c>
      <c r="Z19" s="21" t="s">
        <v>510</v>
      </c>
      <c r="AA19" s="21" t="s">
        <v>496</v>
      </c>
      <c r="AB19" s="21">
        <v>8.1</v>
      </c>
      <c r="AC19" s="21" t="s">
        <v>498</v>
      </c>
      <c r="AD19" s="21">
        <v>56</v>
      </c>
    </row>
    <row r="20" spans="1:30" ht="17.25" customHeight="1" thickBot="1" x14ac:dyDescent="0.25">
      <c r="A20" s="21">
        <v>15</v>
      </c>
      <c r="B20" s="22">
        <v>3.9019117647058829E-2</v>
      </c>
      <c r="C20" s="22">
        <v>3.2238529411764708E-2</v>
      </c>
      <c r="D20" s="22">
        <v>7.1099999999999997E-2</v>
      </c>
      <c r="F20" s="21" t="s">
        <v>488</v>
      </c>
      <c r="G20" s="23">
        <v>50408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5505</v>
      </c>
      <c r="Y20" s="24">
        <v>45384</v>
      </c>
      <c r="Z20" s="21" t="s">
        <v>510</v>
      </c>
      <c r="AA20" s="21" t="s">
        <v>493</v>
      </c>
      <c r="AB20" s="21">
        <v>8.1</v>
      </c>
      <c r="AC20" s="21" t="s">
        <v>498</v>
      </c>
      <c r="AD20" s="21">
        <v>54</v>
      </c>
    </row>
    <row r="21" spans="1:30" ht="17.25" customHeight="1" thickBot="1" x14ac:dyDescent="0.25">
      <c r="A21" s="21">
        <v>16</v>
      </c>
      <c r="B21" s="22">
        <v>3.6782352941176467E-2</v>
      </c>
      <c r="C21" s="22">
        <v>3.1232647058823532E-2</v>
      </c>
      <c r="D21" s="22">
        <v>6.8000000000000005E-2</v>
      </c>
      <c r="F21" s="21" t="s">
        <v>492</v>
      </c>
      <c r="G21" s="23">
        <v>69989</v>
      </c>
      <c r="H21" s="21">
        <v>1.03</v>
      </c>
      <c r="J21" s="12">
        <v>5</v>
      </c>
      <c r="K21" s="12">
        <f>X6</f>
        <v>6498</v>
      </c>
      <c r="L21" s="18"/>
      <c r="M21" s="12"/>
      <c r="N21" s="20">
        <f>K21/$F$2</f>
        <v>9.5558823529411765E-2</v>
      </c>
      <c r="W21" s="21">
        <v>125</v>
      </c>
      <c r="X21" s="21">
        <v>5462</v>
      </c>
      <c r="Y21" s="24">
        <v>45441</v>
      </c>
      <c r="Z21" s="21" t="s">
        <v>510</v>
      </c>
      <c r="AA21" s="21" t="s">
        <v>494</v>
      </c>
      <c r="AB21" s="21">
        <v>8</v>
      </c>
      <c r="AC21" s="21" t="s">
        <v>498</v>
      </c>
      <c r="AD21" s="21">
        <v>56</v>
      </c>
    </row>
    <row r="22" spans="1:30" ht="17.25" customHeight="1" thickBot="1" x14ac:dyDescent="0.25">
      <c r="A22" s="21">
        <v>17</v>
      </c>
      <c r="B22" s="22">
        <v>3.4495882352941182E-2</v>
      </c>
      <c r="C22" s="22">
        <v>3.1182352941176474E-2</v>
      </c>
      <c r="D22" s="22">
        <v>6.5699999999999995E-2</v>
      </c>
      <c r="F22" s="21" t="s">
        <v>493</v>
      </c>
      <c r="G22" s="23">
        <v>72640</v>
      </c>
      <c r="H22" s="21">
        <v>1.07</v>
      </c>
      <c r="J22" s="12">
        <v>10</v>
      </c>
      <c r="K22" s="12">
        <f>X11</f>
        <v>6042</v>
      </c>
      <c r="L22" s="18"/>
      <c r="M22" s="12"/>
      <c r="N22" s="20">
        <f t="shared" ref="N22:N28" si="0">K22/$F$2</f>
        <v>8.8852941176470593E-2</v>
      </c>
      <c r="W22" s="21">
        <v>150</v>
      </c>
      <c r="X22" s="21">
        <v>5433</v>
      </c>
      <c r="Y22" s="24">
        <v>45316</v>
      </c>
      <c r="Z22" s="21" t="s">
        <v>512</v>
      </c>
      <c r="AA22" s="21" t="s">
        <v>495</v>
      </c>
      <c r="AB22" s="21">
        <v>8</v>
      </c>
      <c r="AC22" s="21" t="s">
        <v>498</v>
      </c>
      <c r="AD22" s="21">
        <v>52</v>
      </c>
    </row>
    <row r="23" spans="1:30" ht="17.25" customHeight="1" thickBot="1" x14ac:dyDescent="0.25">
      <c r="A23" s="21">
        <v>18</v>
      </c>
      <c r="B23" s="22">
        <v>2.9674411764705883E-2</v>
      </c>
      <c r="C23" s="22">
        <v>2.8466470588235294E-2</v>
      </c>
      <c r="D23" s="22">
        <v>5.8099999999999999E-2</v>
      </c>
      <c r="F23" s="21" t="s">
        <v>494</v>
      </c>
      <c r="G23" s="23">
        <v>73222</v>
      </c>
      <c r="H23" s="21">
        <v>1.08</v>
      </c>
      <c r="J23" s="12">
        <v>20</v>
      </c>
      <c r="K23" s="12">
        <f>X12</f>
        <v>5721</v>
      </c>
      <c r="L23" s="18"/>
      <c r="M23" s="12"/>
      <c r="N23" s="20">
        <f t="shared" si="0"/>
        <v>8.4132352941176464E-2</v>
      </c>
      <c r="W23" s="21">
        <v>175</v>
      </c>
      <c r="X23" s="21">
        <v>5414</v>
      </c>
      <c r="Y23" s="24">
        <v>45345</v>
      </c>
      <c r="Z23" s="21" t="s">
        <v>512</v>
      </c>
      <c r="AA23" s="21" t="s">
        <v>496</v>
      </c>
      <c r="AB23" s="21">
        <v>8</v>
      </c>
      <c r="AC23" s="21" t="s">
        <v>498</v>
      </c>
      <c r="AD23" s="21">
        <v>52</v>
      </c>
    </row>
    <row r="24" spans="1:30" ht="17.25" customHeight="1" thickBot="1" x14ac:dyDescent="0.25">
      <c r="A24" s="21">
        <v>19</v>
      </c>
      <c r="B24" s="22">
        <v>2.6244705882352944E-2</v>
      </c>
      <c r="C24" s="22">
        <v>1.8960882352941175E-2</v>
      </c>
      <c r="D24" s="22">
        <v>4.5199999999999997E-2</v>
      </c>
      <c r="F24" s="21" t="s">
        <v>495</v>
      </c>
      <c r="G24" s="23">
        <v>72969</v>
      </c>
      <c r="H24" s="21">
        <v>1.08</v>
      </c>
      <c r="J24" s="12">
        <v>30</v>
      </c>
      <c r="K24" s="12">
        <f>X14</f>
        <v>5652</v>
      </c>
      <c r="L24" s="18"/>
      <c r="M24" s="12"/>
      <c r="N24" s="20">
        <f t="shared" si="0"/>
        <v>8.3117647058823532E-2</v>
      </c>
      <c r="W24" s="21">
        <v>200</v>
      </c>
      <c r="X24" s="21">
        <v>5386</v>
      </c>
      <c r="Y24" s="24">
        <v>45296</v>
      </c>
      <c r="Z24" s="21" t="s">
        <v>510</v>
      </c>
      <c r="AA24" s="21" t="s">
        <v>496</v>
      </c>
      <c r="AB24" s="21">
        <v>7.9</v>
      </c>
      <c r="AC24" s="21" t="s">
        <v>498</v>
      </c>
      <c r="AD24" s="21">
        <v>55</v>
      </c>
    </row>
    <row r="25" spans="1:30" ht="17.25" customHeight="1" thickBot="1" x14ac:dyDescent="0.25">
      <c r="A25" s="21">
        <v>20</v>
      </c>
      <c r="B25" s="22">
        <v>1.8987647058823526E-2</v>
      </c>
      <c r="C25" s="22">
        <v>1.4534999999999999E-2</v>
      </c>
      <c r="D25" s="22">
        <v>3.3500000000000002E-2</v>
      </c>
      <c r="F25" s="21" t="s">
        <v>496</v>
      </c>
      <c r="G25" s="23">
        <v>75359</v>
      </c>
      <c r="H25" s="21">
        <v>1.1100000000000001</v>
      </c>
      <c r="J25" s="12">
        <v>50</v>
      </c>
      <c r="K25" s="12">
        <f>X18</f>
        <v>5575</v>
      </c>
      <c r="L25" s="18"/>
      <c r="M25" s="12"/>
      <c r="N25" s="20">
        <f t="shared" si="0"/>
        <v>8.1985294117647059E-2</v>
      </c>
    </row>
    <row r="26" spans="1:30" ht="17.25" customHeight="1" thickBot="1" x14ac:dyDescent="0.25">
      <c r="A26" s="21">
        <v>21</v>
      </c>
      <c r="B26" s="22">
        <v>1.4265588235294117E-2</v>
      </c>
      <c r="C26" s="22">
        <v>1.1215588235294118E-2</v>
      </c>
      <c r="D26" s="22">
        <v>2.5499999999999998E-2</v>
      </c>
      <c r="F26" s="21" t="s">
        <v>497</v>
      </c>
      <c r="G26" s="23">
        <v>61457</v>
      </c>
      <c r="H26" s="21">
        <v>0.91</v>
      </c>
      <c r="J26" s="12">
        <v>100</v>
      </c>
      <c r="K26" s="12">
        <f>X20</f>
        <v>5505</v>
      </c>
      <c r="L26" s="18"/>
      <c r="M26" s="12"/>
      <c r="N26" s="20">
        <f t="shared" si="0"/>
        <v>8.0955882352941183E-2</v>
      </c>
    </row>
    <row r="27" spans="1:30" ht="17.25" customHeight="1" thickBot="1" x14ac:dyDescent="0.25">
      <c r="A27" s="21">
        <v>22</v>
      </c>
      <c r="B27" s="22">
        <v>1.0189705882352941E-2</v>
      </c>
      <c r="C27" s="22">
        <v>8.4494117647058824E-3</v>
      </c>
      <c r="D27" s="22">
        <v>1.8599999999999998E-2</v>
      </c>
      <c r="J27" s="12">
        <v>150</v>
      </c>
      <c r="K27" s="12">
        <f>X22</f>
        <v>5433</v>
      </c>
      <c r="L27" s="18"/>
      <c r="M27" s="12"/>
      <c r="N27" s="20">
        <f t="shared" si="0"/>
        <v>7.9897058823529418E-2</v>
      </c>
    </row>
    <row r="28" spans="1:30" ht="17.25" customHeight="1" thickBot="1" x14ac:dyDescent="0.25">
      <c r="A28" s="21">
        <v>23</v>
      </c>
      <c r="B28" s="22">
        <v>6.7102941176470591E-3</v>
      </c>
      <c r="C28" s="22">
        <v>5.331176470588235E-3</v>
      </c>
      <c r="D28" s="22">
        <v>1.2E-2</v>
      </c>
      <c r="J28" s="12">
        <v>200</v>
      </c>
      <c r="K28" s="12">
        <f>X24</f>
        <v>5386</v>
      </c>
      <c r="L28" s="18"/>
      <c r="M28" s="12"/>
      <c r="N28" s="20">
        <f t="shared" si="0"/>
        <v>7.9205882352941182E-2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D29"/>
  <sheetViews>
    <sheetView topLeftCell="A2" zoomScaleNormal="100" zoomScaleSheetLayoutView="100" workbookViewId="0">
      <selection activeCell="N22" sqref="N22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.1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75" hidden="1" customWidth="1"/>
    <col min="14" max="14" width="5.75" customWidth="1"/>
    <col min="15" max="21" width="8.375" customWidth="1"/>
    <col min="23" max="30" width="9" customWidth="1"/>
  </cols>
  <sheetData>
    <row r="1" spans="1:30" ht="25.5" customHeight="1" thickBot="1" x14ac:dyDescent="0.25">
      <c r="A1" s="190" t="s">
        <v>539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customHeight="1" thickBot="1" x14ac:dyDescent="0.4">
      <c r="D2" s="5" t="s">
        <v>619</v>
      </c>
      <c r="F2" s="6">
        <v>42100</v>
      </c>
      <c r="H2" s="7" t="s">
        <v>462</v>
      </c>
      <c r="W2" s="21">
        <v>1</v>
      </c>
      <c r="X2" s="21">
        <v>4704</v>
      </c>
      <c r="Y2" s="24">
        <v>44593</v>
      </c>
      <c r="Z2" s="21" t="s">
        <v>512</v>
      </c>
      <c r="AA2" s="21" t="s">
        <v>493</v>
      </c>
      <c r="AB2" s="21">
        <v>11.2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4700</v>
      </c>
      <c r="Y3" s="24">
        <v>44602</v>
      </c>
      <c r="Z3" s="21" t="s">
        <v>510</v>
      </c>
      <c r="AA3" s="21" t="s">
        <v>495</v>
      </c>
      <c r="AB3" s="21">
        <v>11.2</v>
      </c>
      <c r="AC3" s="21" t="s">
        <v>464</v>
      </c>
      <c r="AD3" s="21">
        <v>53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F4" s="11" t="s">
        <v>467</v>
      </c>
      <c r="G4" s="11" t="s">
        <v>468</v>
      </c>
      <c r="H4" s="11" t="s">
        <v>469</v>
      </c>
      <c r="J4" s="191" t="s">
        <v>470</v>
      </c>
      <c r="K4" s="192"/>
      <c r="L4" s="192"/>
      <c r="M4" s="192"/>
      <c r="N4" s="193"/>
      <c r="W4" s="21">
        <v>3</v>
      </c>
      <c r="X4" s="21">
        <v>4667</v>
      </c>
      <c r="Y4" s="24">
        <v>44600</v>
      </c>
      <c r="Z4" s="21" t="s">
        <v>512</v>
      </c>
      <c r="AA4" s="21" t="s">
        <v>493</v>
      </c>
      <c r="AB4" s="21">
        <v>11.1</v>
      </c>
      <c r="AC4" s="21" t="s">
        <v>464</v>
      </c>
      <c r="AD4" s="21">
        <v>54</v>
      </c>
    </row>
    <row r="5" spans="1:30" ht="15.75" customHeight="1" thickBot="1" x14ac:dyDescent="0.25">
      <c r="A5" s="21">
        <v>0</v>
      </c>
      <c r="B5" s="22">
        <v>3.2624703087885984E-3</v>
      </c>
      <c r="C5" s="22">
        <v>2.4114014251781475E-3</v>
      </c>
      <c r="D5" s="40">
        <v>5.7000000000000002E-3</v>
      </c>
      <c r="F5" s="21" t="s">
        <v>471</v>
      </c>
      <c r="G5" s="23">
        <v>43812</v>
      </c>
      <c r="H5" s="21">
        <v>1.04</v>
      </c>
      <c r="J5" s="194" t="s">
        <v>472</v>
      </c>
      <c r="K5" s="195"/>
      <c r="L5" s="195"/>
      <c r="M5" s="195"/>
      <c r="N5" s="196"/>
      <c r="W5" s="21">
        <v>4</v>
      </c>
      <c r="X5" s="21">
        <v>4660</v>
      </c>
      <c r="Y5" s="24">
        <v>44606</v>
      </c>
      <c r="Z5" s="21" t="s">
        <v>510</v>
      </c>
      <c r="AA5" s="21" t="s">
        <v>492</v>
      </c>
      <c r="AB5" s="21">
        <v>11.1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2.191211401425178E-3</v>
      </c>
      <c r="C6" s="22">
        <v>1.4878859857482183E-3</v>
      </c>
      <c r="D6" s="22">
        <v>3.7000000000000002E-3</v>
      </c>
      <c r="F6" s="21" t="s">
        <v>473</v>
      </c>
      <c r="G6" s="23">
        <v>47063</v>
      </c>
      <c r="H6" s="21">
        <v>1.1200000000000001</v>
      </c>
      <c r="J6" s="103" t="s">
        <v>474</v>
      </c>
      <c r="K6" s="104">
        <f>LARGE((K8,K9),1)</f>
        <v>0.65305358767849087</v>
      </c>
      <c r="L6" s="44"/>
      <c r="M6" s="44"/>
      <c r="N6" s="104" t="s">
        <v>465</v>
      </c>
      <c r="W6" s="21">
        <v>5</v>
      </c>
      <c r="X6" s="21">
        <v>4632</v>
      </c>
      <c r="Y6" s="24">
        <v>44603</v>
      </c>
      <c r="Z6" s="21" t="s">
        <v>510</v>
      </c>
      <c r="AA6" s="21" t="s">
        <v>496</v>
      </c>
      <c r="AB6" s="21">
        <v>11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1.8503562945368173E-3</v>
      </c>
      <c r="C7" s="22">
        <v>1.2313539192399048E-3</v>
      </c>
      <c r="D7" s="22">
        <v>3.0999999999999999E-3</v>
      </c>
      <c r="F7" s="21" t="s">
        <v>475</v>
      </c>
      <c r="G7" s="23">
        <v>45555</v>
      </c>
      <c r="H7" s="21">
        <v>1.0900000000000001</v>
      </c>
      <c r="J7" s="12" t="s">
        <v>476</v>
      </c>
      <c r="K7" s="104">
        <f>LARGE((K10,K11),1)</f>
        <v>0.53504260382282953</v>
      </c>
      <c r="L7" s="44"/>
      <c r="M7" s="44"/>
      <c r="N7" s="104" t="s">
        <v>464</v>
      </c>
      <c r="W7" s="21">
        <v>6</v>
      </c>
      <c r="X7" s="21">
        <v>4606</v>
      </c>
      <c r="Y7" s="24">
        <v>44596</v>
      </c>
      <c r="Z7" s="21" t="s">
        <v>512</v>
      </c>
      <c r="AA7" s="21" t="s">
        <v>496</v>
      </c>
      <c r="AB7" s="21">
        <v>10.9</v>
      </c>
      <c r="AC7" s="21" t="s">
        <v>464</v>
      </c>
      <c r="AD7" s="21">
        <v>55</v>
      </c>
    </row>
    <row r="8" spans="1:30" ht="15.75" customHeight="1" thickBot="1" x14ac:dyDescent="0.3">
      <c r="A8" s="21">
        <v>3</v>
      </c>
      <c r="B8" s="22">
        <v>1.6068883610451308E-3</v>
      </c>
      <c r="C8" s="22">
        <v>1.2826603325415678E-3</v>
      </c>
      <c r="D8" s="22">
        <v>2.8999999999999998E-3</v>
      </c>
      <c r="F8" s="21" t="s">
        <v>477</v>
      </c>
      <c r="G8" s="23">
        <v>43495</v>
      </c>
      <c r="H8" s="21">
        <v>1.04</v>
      </c>
      <c r="K8" s="16">
        <f>LARGE(B11:C11,1)/(B11+C11)</f>
        <v>0.6477663230240549</v>
      </c>
      <c r="W8" s="21">
        <v>7</v>
      </c>
      <c r="X8" s="21">
        <v>4596</v>
      </c>
      <c r="Y8" s="24">
        <v>44589</v>
      </c>
      <c r="Z8" s="21" t="s">
        <v>512</v>
      </c>
      <c r="AA8" s="21" t="s">
        <v>496</v>
      </c>
      <c r="AB8" s="21">
        <v>10.9</v>
      </c>
      <c r="AC8" s="21" t="s">
        <v>464</v>
      </c>
      <c r="AD8" s="21">
        <v>53</v>
      </c>
    </row>
    <row r="9" spans="1:30" ht="15.75" customHeight="1" thickBot="1" x14ac:dyDescent="0.3">
      <c r="A9" s="21">
        <v>4</v>
      </c>
      <c r="B9" s="22">
        <v>1.6555819477434681E-3</v>
      </c>
      <c r="C9" s="22">
        <v>1.8983372921615202E-3</v>
      </c>
      <c r="D9" s="22">
        <v>3.5999999999999999E-3</v>
      </c>
      <c r="F9" s="21" t="s">
        <v>478</v>
      </c>
      <c r="G9" s="23">
        <v>39551</v>
      </c>
      <c r="H9" s="21">
        <v>0.94</v>
      </c>
      <c r="K9" s="16">
        <f>LARGE(B12:C12,1)/(B12+C12)</f>
        <v>0.65305358767849087</v>
      </c>
      <c r="W9" s="21">
        <v>8</v>
      </c>
      <c r="X9" s="21">
        <v>4589</v>
      </c>
      <c r="Y9" s="24">
        <v>44607</v>
      </c>
      <c r="Z9" s="21" t="s">
        <v>510</v>
      </c>
      <c r="AA9" s="21" t="s">
        <v>493</v>
      </c>
      <c r="AB9" s="21">
        <v>10.9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4.0415676959619957E-3</v>
      </c>
      <c r="C10" s="22">
        <v>5.797624703087886E-3</v>
      </c>
      <c r="D10" s="22">
        <v>9.7999999999999997E-3</v>
      </c>
      <c r="F10" s="21" t="s">
        <v>479</v>
      </c>
      <c r="G10" s="23">
        <v>39927</v>
      </c>
      <c r="H10" s="21">
        <v>0.95</v>
      </c>
      <c r="K10" s="16">
        <f>LARGE(B20:C20,1)/(B20+C20)</f>
        <v>0.5190657949435018</v>
      </c>
      <c r="W10" s="21">
        <v>9</v>
      </c>
      <c r="X10" s="21">
        <v>4577</v>
      </c>
      <c r="Y10" s="24">
        <v>44595</v>
      </c>
      <c r="Z10" s="21" t="s">
        <v>512</v>
      </c>
      <c r="AA10" s="21" t="s">
        <v>495</v>
      </c>
      <c r="AB10" s="21">
        <v>10.9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1.0517814726840855E-2</v>
      </c>
      <c r="C11" s="22">
        <v>1.9342517814726838E-2</v>
      </c>
      <c r="D11" s="22">
        <v>2.9899999999999999E-2</v>
      </c>
      <c r="F11" s="21" t="s">
        <v>480</v>
      </c>
      <c r="G11" s="23">
        <v>39774</v>
      </c>
      <c r="H11" s="21">
        <v>0.95</v>
      </c>
      <c r="K11" s="16">
        <f>LARGE(B21:C21,1)/(B21+C21)</f>
        <v>0.53504260382282953</v>
      </c>
      <c r="W11" s="21">
        <v>10</v>
      </c>
      <c r="X11" s="21">
        <v>4574</v>
      </c>
      <c r="Y11" s="24">
        <v>44575</v>
      </c>
      <c r="Z11" s="21" t="s">
        <v>512</v>
      </c>
      <c r="AA11" s="21" t="s">
        <v>496</v>
      </c>
      <c r="AB11" s="21">
        <v>10.9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1.9380047505938244E-2</v>
      </c>
      <c r="C12" s="22">
        <v>3.6478859857482185E-2</v>
      </c>
      <c r="D12" s="22">
        <v>5.5800000000000002E-2</v>
      </c>
      <c r="F12" s="21" t="s">
        <v>481</v>
      </c>
      <c r="G12" s="23">
        <v>40325</v>
      </c>
      <c r="H12" s="21">
        <v>0.96</v>
      </c>
      <c r="W12" s="21">
        <v>20</v>
      </c>
      <c r="X12" s="21">
        <v>4416</v>
      </c>
      <c r="Y12" s="24">
        <v>44569</v>
      </c>
      <c r="Z12" s="21" t="s">
        <v>512</v>
      </c>
      <c r="AA12" s="21" t="s">
        <v>497</v>
      </c>
      <c r="AB12" s="21">
        <v>10.5</v>
      </c>
      <c r="AC12" s="21" t="s">
        <v>464</v>
      </c>
      <c r="AD12" s="21">
        <v>56</v>
      </c>
    </row>
    <row r="13" spans="1:30" ht="15.75" customHeight="1" thickBot="1" x14ac:dyDescent="0.25">
      <c r="A13" s="21">
        <v>8</v>
      </c>
      <c r="B13" s="22">
        <v>2.3811163895486934E-2</v>
      </c>
      <c r="C13" s="22">
        <v>3.9454631828978619E-2</v>
      </c>
      <c r="D13" s="22">
        <v>6.3299999999999995E-2</v>
      </c>
      <c r="F13" s="21" t="s">
        <v>482</v>
      </c>
      <c r="G13" s="23">
        <v>38916</v>
      </c>
      <c r="H13" s="21">
        <v>0.93</v>
      </c>
      <c r="W13" s="21">
        <v>25</v>
      </c>
      <c r="X13" s="21">
        <v>4298</v>
      </c>
      <c r="Y13" s="24">
        <v>44798</v>
      </c>
      <c r="Z13" s="21" t="s">
        <v>509</v>
      </c>
      <c r="AA13" s="21" t="s">
        <v>495</v>
      </c>
      <c r="AB13" s="21">
        <v>10.199999999999999</v>
      </c>
      <c r="AC13" s="21" t="s">
        <v>464</v>
      </c>
      <c r="AD13" s="21">
        <v>56</v>
      </c>
    </row>
    <row r="14" spans="1:30" ht="15.75" customHeight="1" thickBot="1" x14ac:dyDescent="0.25">
      <c r="A14" s="21">
        <v>9</v>
      </c>
      <c r="B14" s="22">
        <v>2.8729216152019003E-2</v>
      </c>
      <c r="C14" s="22">
        <v>3.724845605700712E-2</v>
      </c>
      <c r="D14" s="22">
        <v>6.6000000000000003E-2</v>
      </c>
      <c r="F14" s="21"/>
      <c r="G14" s="23">
        <v>41269</v>
      </c>
      <c r="H14" s="21"/>
      <c r="W14" s="21">
        <v>30</v>
      </c>
      <c r="X14" s="21">
        <v>4215</v>
      </c>
      <c r="Y14" s="24">
        <v>44571</v>
      </c>
      <c r="Z14" s="21" t="s">
        <v>512</v>
      </c>
      <c r="AA14" s="21" t="s">
        <v>492</v>
      </c>
      <c r="AB14" s="21">
        <v>10</v>
      </c>
      <c r="AC14" s="21" t="s">
        <v>464</v>
      </c>
      <c r="AD14" s="21">
        <v>53</v>
      </c>
    </row>
    <row r="15" spans="1:30" ht="15.75" customHeight="1" thickBot="1" x14ac:dyDescent="0.25">
      <c r="A15" s="21">
        <v>10</v>
      </c>
      <c r="B15" s="22">
        <v>3.1066508313539191E-2</v>
      </c>
      <c r="C15" s="22">
        <v>3.5298812351543939E-2</v>
      </c>
      <c r="D15" s="22">
        <v>6.6400000000000001E-2</v>
      </c>
      <c r="F15" s="21"/>
      <c r="G15" s="23">
        <v>42344</v>
      </c>
      <c r="H15" s="21"/>
      <c r="W15" s="21">
        <v>35</v>
      </c>
      <c r="X15" s="21">
        <v>4142</v>
      </c>
      <c r="Y15" s="24">
        <v>44792</v>
      </c>
      <c r="Z15" s="21" t="s">
        <v>510</v>
      </c>
      <c r="AA15" s="21" t="s">
        <v>496</v>
      </c>
      <c r="AB15" s="21">
        <v>9.8000000000000007</v>
      </c>
      <c r="AC15" s="21" t="s">
        <v>464</v>
      </c>
      <c r="AD15" s="21">
        <v>51</v>
      </c>
    </row>
    <row r="16" spans="1:30" ht="15.75" customHeight="1" thickBot="1" x14ac:dyDescent="0.25">
      <c r="A16" s="21">
        <v>11</v>
      </c>
      <c r="B16" s="22">
        <v>3.3014251781472687E-2</v>
      </c>
      <c r="C16" s="22">
        <v>3.6068408551068881E-2</v>
      </c>
      <c r="D16" s="22">
        <v>6.9099999999999995E-2</v>
      </c>
      <c r="F16" s="21"/>
      <c r="G16" s="23">
        <v>42581</v>
      </c>
      <c r="H16" s="21"/>
      <c r="W16" s="21">
        <v>40</v>
      </c>
      <c r="X16" s="21">
        <v>4099</v>
      </c>
      <c r="Y16" s="24">
        <v>44594</v>
      </c>
      <c r="Z16" s="21" t="s">
        <v>517</v>
      </c>
      <c r="AA16" s="21" t="s">
        <v>494</v>
      </c>
      <c r="AB16" s="21">
        <v>9.6999999999999993</v>
      </c>
      <c r="AC16" s="21" t="s">
        <v>465</v>
      </c>
      <c r="AD16" s="21">
        <v>62</v>
      </c>
    </row>
    <row r="17" spans="1:30" ht="15.75" customHeight="1" thickBot="1" x14ac:dyDescent="0.25">
      <c r="A17" s="21">
        <v>12</v>
      </c>
      <c r="B17" s="22">
        <v>3.4913301662707834E-2</v>
      </c>
      <c r="C17" s="22">
        <v>3.6119714964370546E-2</v>
      </c>
      <c r="D17" s="22">
        <v>7.0999999999999994E-2</v>
      </c>
      <c r="W17" s="21">
        <v>45</v>
      </c>
      <c r="X17" s="21">
        <v>4035</v>
      </c>
      <c r="Y17" s="24">
        <v>44595</v>
      </c>
      <c r="Z17" s="21" t="s">
        <v>517</v>
      </c>
      <c r="AA17" s="21" t="s">
        <v>495</v>
      </c>
      <c r="AB17" s="21">
        <v>9.6</v>
      </c>
      <c r="AC17" s="21" t="s">
        <v>465</v>
      </c>
      <c r="AD17" s="21">
        <v>62</v>
      </c>
    </row>
    <row r="18" spans="1:30" ht="15.75" customHeight="1" thickBot="1" x14ac:dyDescent="0.25">
      <c r="A18" s="21">
        <v>13</v>
      </c>
      <c r="B18" s="22">
        <v>3.5254156769596201E-2</v>
      </c>
      <c r="C18" s="22">
        <v>3.5504038004750597E-2</v>
      </c>
      <c r="D18" s="22">
        <v>7.0699999999999999E-2</v>
      </c>
      <c r="W18" s="21">
        <v>50</v>
      </c>
      <c r="X18" s="21">
        <v>4002</v>
      </c>
      <c r="Y18" s="24">
        <v>44589</v>
      </c>
      <c r="Z18" s="21" t="s">
        <v>517</v>
      </c>
      <c r="AA18" s="21" t="s">
        <v>496</v>
      </c>
      <c r="AB18" s="21">
        <v>9.5</v>
      </c>
      <c r="AC18" s="21" t="s">
        <v>465</v>
      </c>
      <c r="AD18" s="21">
        <v>60</v>
      </c>
    </row>
    <row r="19" spans="1:30" ht="15.75" customHeight="1" thickBot="1" x14ac:dyDescent="0.25">
      <c r="A19" s="21">
        <v>14</v>
      </c>
      <c r="B19" s="22">
        <v>3.8321852731591451E-2</v>
      </c>
      <c r="C19" s="22">
        <v>3.5298812351543939E-2</v>
      </c>
      <c r="D19" s="22">
        <v>7.3599999999999999E-2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3896</v>
      </c>
      <c r="Y19" s="24">
        <v>44790</v>
      </c>
      <c r="Z19" s="21" t="s">
        <v>510</v>
      </c>
      <c r="AA19" s="21" t="s">
        <v>494</v>
      </c>
      <c r="AB19" s="21">
        <v>9.3000000000000007</v>
      </c>
      <c r="AC19" s="21" t="s">
        <v>464</v>
      </c>
      <c r="AD19" s="21">
        <v>54</v>
      </c>
    </row>
    <row r="20" spans="1:30" ht="15.75" customHeight="1" thickBot="1" x14ac:dyDescent="0.25">
      <c r="A20" s="21">
        <v>15</v>
      </c>
      <c r="B20" s="22">
        <v>3.9149643705463186E-2</v>
      </c>
      <c r="C20" s="22">
        <v>3.6273634204275533E-2</v>
      </c>
      <c r="D20" s="22">
        <v>7.5399999999999995E-2</v>
      </c>
      <c r="F20" s="21" t="s">
        <v>488</v>
      </c>
      <c r="G20" s="23">
        <v>30090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3827</v>
      </c>
      <c r="Y20" s="24">
        <v>44616</v>
      </c>
      <c r="Z20" s="21" t="s">
        <v>509</v>
      </c>
      <c r="AA20" s="21" t="s">
        <v>495</v>
      </c>
      <c r="AB20" s="21">
        <v>9.1</v>
      </c>
      <c r="AC20" s="21" t="s">
        <v>464</v>
      </c>
      <c r="AD20" s="21">
        <v>53</v>
      </c>
    </row>
    <row r="21" spans="1:30" ht="15.75" customHeight="1" thickBot="1" x14ac:dyDescent="0.25">
      <c r="A21" s="21">
        <v>16</v>
      </c>
      <c r="B21" s="22">
        <v>3.9733966745843237E-2</v>
      </c>
      <c r="C21" s="22">
        <v>3.4529216152019003E-2</v>
      </c>
      <c r="D21" s="22">
        <v>7.4300000000000005E-2</v>
      </c>
      <c r="F21" s="21" t="s">
        <v>492</v>
      </c>
      <c r="G21" s="23">
        <v>42577</v>
      </c>
      <c r="H21" s="21">
        <v>1.01</v>
      </c>
      <c r="J21" s="12">
        <v>5</v>
      </c>
      <c r="K21" s="12">
        <f>X6</f>
        <v>4632</v>
      </c>
      <c r="L21" s="18"/>
      <c r="M21" s="12"/>
      <c r="N21" s="110">
        <f>K21/$F$2</f>
        <v>0.11002375296912115</v>
      </c>
      <c r="W21" s="21">
        <v>125</v>
      </c>
      <c r="X21" s="21">
        <v>3791</v>
      </c>
      <c r="Y21" s="24">
        <v>44789</v>
      </c>
      <c r="Z21" s="21" t="s">
        <v>510</v>
      </c>
      <c r="AA21" s="21" t="s">
        <v>493</v>
      </c>
      <c r="AB21" s="21">
        <v>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3.9782660332541568E-2</v>
      </c>
      <c r="C22" s="22">
        <v>3.1758669833729214E-2</v>
      </c>
      <c r="D22" s="22">
        <v>7.1499999999999994E-2</v>
      </c>
      <c r="F22" s="21" t="s">
        <v>493</v>
      </c>
      <c r="G22" s="23">
        <v>44822</v>
      </c>
      <c r="H22" s="21">
        <v>1.07</v>
      </c>
      <c r="J22" s="12">
        <v>10</v>
      </c>
      <c r="K22" s="12">
        <f>X11</f>
        <v>4574</v>
      </c>
      <c r="L22" s="18"/>
      <c r="M22" s="12"/>
      <c r="N22" s="110">
        <f t="shared" ref="N22:N28" si="0">K22/$F$2</f>
        <v>0.10864608076009501</v>
      </c>
      <c r="W22" s="21">
        <v>150</v>
      </c>
      <c r="X22" s="21">
        <v>3745</v>
      </c>
      <c r="Y22" s="24">
        <v>44631</v>
      </c>
      <c r="Z22" s="21" t="s">
        <v>508</v>
      </c>
      <c r="AA22" s="21" t="s">
        <v>496</v>
      </c>
      <c r="AB22" s="21">
        <v>8.9</v>
      </c>
      <c r="AC22" s="21" t="s">
        <v>464</v>
      </c>
      <c r="AD22" s="21">
        <v>56</v>
      </c>
    </row>
    <row r="23" spans="1:30" ht="15.75" customHeight="1" thickBot="1" x14ac:dyDescent="0.25">
      <c r="A23" s="21">
        <v>18</v>
      </c>
      <c r="B23" s="22">
        <v>2.8339667458432308E-2</v>
      </c>
      <c r="C23" s="22">
        <v>2.6320190023752969E-2</v>
      </c>
      <c r="D23" s="22">
        <v>5.4600000000000003E-2</v>
      </c>
      <c r="F23" s="21" t="s">
        <v>494</v>
      </c>
      <c r="G23" s="23">
        <v>46168</v>
      </c>
      <c r="H23" s="21">
        <v>1.1000000000000001</v>
      </c>
      <c r="J23" s="12">
        <v>20</v>
      </c>
      <c r="K23" s="12">
        <f>X12</f>
        <v>4416</v>
      </c>
      <c r="L23" s="18"/>
      <c r="M23" s="12"/>
      <c r="N23" s="110">
        <f t="shared" si="0"/>
        <v>0.10489311163895487</v>
      </c>
      <c r="W23" s="21">
        <v>175</v>
      </c>
      <c r="X23" s="21">
        <v>3709</v>
      </c>
      <c r="Y23" s="24">
        <v>44594</v>
      </c>
      <c r="Z23" s="21" t="s">
        <v>510</v>
      </c>
      <c r="AA23" s="21" t="s">
        <v>494</v>
      </c>
      <c r="AB23" s="21">
        <v>8.8000000000000007</v>
      </c>
      <c r="AC23" s="21" t="s">
        <v>464</v>
      </c>
      <c r="AD23" s="21">
        <v>52</v>
      </c>
    </row>
    <row r="24" spans="1:30" ht="15.75" customHeight="1" thickBot="1" x14ac:dyDescent="0.25">
      <c r="A24" s="21">
        <v>19</v>
      </c>
      <c r="B24" s="22">
        <v>2.2009501187648453E-2</v>
      </c>
      <c r="C24" s="22">
        <v>2.0625178147268407E-2</v>
      </c>
      <c r="D24" s="22">
        <v>4.2700000000000002E-2</v>
      </c>
      <c r="F24" s="21" t="s">
        <v>495</v>
      </c>
      <c r="G24" s="23">
        <v>46038</v>
      </c>
      <c r="H24" s="21">
        <v>1.1000000000000001</v>
      </c>
      <c r="J24" s="12">
        <v>30</v>
      </c>
      <c r="K24" s="12">
        <f>X14</f>
        <v>4215</v>
      </c>
      <c r="L24" s="18"/>
      <c r="M24" s="12"/>
      <c r="N24" s="110">
        <f t="shared" si="0"/>
        <v>0.1001187648456057</v>
      </c>
      <c r="W24" s="21">
        <v>200</v>
      </c>
      <c r="X24" s="21">
        <v>3672</v>
      </c>
      <c r="Y24" s="24">
        <v>44606</v>
      </c>
      <c r="Z24" s="21" t="s">
        <v>512</v>
      </c>
      <c r="AA24" s="21" t="s">
        <v>492</v>
      </c>
      <c r="AB24" s="21">
        <v>8.6999999999999993</v>
      </c>
      <c r="AC24" s="21" t="s">
        <v>464</v>
      </c>
      <c r="AD24" s="21">
        <v>52</v>
      </c>
    </row>
    <row r="25" spans="1:30" ht="15.75" customHeight="1" thickBot="1" x14ac:dyDescent="0.25">
      <c r="A25" s="21">
        <v>20</v>
      </c>
      <c r="B25" s="22">
        <v>1.8211401425178148E-2</v>
      </c>
      <c r="C25" s="22">
        <v>1.5699762470308787E-2</v>
      </c>
      <c r="D25" s="22">
        <v>3.39E-2</v>
      </c>
      <c r="F25" s="21" t="s">
        <v>496</v>
      </c>
      <c r="G25" s="23">
        <v>47148</v>
      </c>
      <c r="H25" s="21">
        <v>1.1200000000000001</v>
      </c>
      <c r="J25" s="12">
        <v>50</v>
      </c>
      <c r="K25" s="12">
        <f>X18</f>
        <v>4002</v>
      </c>
      <c r="L25" s="18"/>
      <c r="M25" s="12"/>
      <c r="N25" s="110">
        <f t="shared" si="0"/>
        <v>9.5059382422802846E-2</v>
      </c>
    </row>
    <row r="26" spans="1:30" ht="15.75" customHeight="1" thickBot="1" x14ac:dyDescent="0.25">
      <c r="A26" s="21">
        <v>21</v>
      </c>
      <c r="B26" s="22">
        <v>1.4559382422802851E-2</v>
      </c>
      <c r="C26" s="22">
        <v>1.1595249406175772E-2</v>
      </c>
      <c r="D26" s="22">
        <v>2.6200000000000001E-2</v>
      </c>
      <c r="F26" s="21" t="s">
        <v>497</v>
      </c>
      <c r="G26" s="23">
        <v>37275</v>
      </c>
      <c r="H26" s="21">
        <v>0.89</v>
      </c>
      <c r="J26" s="12">
        <v>100</v>
      </c>
      <c r="K26" s="12">
        <f>X20</f>
        <v>3827</v>
      </c>
      <c r="L26" s="18"/>
      <c r="M26" s="12"/>
      <c r="N26" s="110">
        <f t="shared" si="0"/>
        <v>9.0902612826603321E-2</v>
      </c>
    </row>
    <row r="27" spans="1:30" ht="15.75" customHeight="1" thickBot="1" x14ac:dyDescent="0.25">
      <c r="A27" s="21">
        <v>22</v>
      </c>
      <c r="B27" s="22">
        <v>9.7874109263657964E-3</v>
      </c>
      <c r="C27" s="22">
        <v>7.0802850356294529E-3</v>
      </c>
      <c r="D27" s="22">
        <v>1.6899999999999998E-2</v>
      </c>
      <c r="J27" s="12">
        <v>150</v>
      </c>
      <c r="K27" s="12">
        <f>X22</f>
        <v>3745</v>
      </c>
      <c r="L27" s="18"/>
      <c r="M27" s="12"/>
      <c r="N27" s="110">
        <f t="shared" si="0"/>
        <v>8.8954869358669836E-2</v>
      </c>
    </row>
    <row r="28" spans="1:30" ht="15.75" customHeight="1" thickBot="1" x14ac:dyDescent="0.25">
      <c r="A28" s="21">
        <v>23</v>
      </c>
      <c r="B28" s="22">
        <v>5.6484560570071252E-3</v>
      </c>
      <c r="C28" s="22">
        <v>4.2584323040380052E-3</v>
      </c>
      <c r="D28" s="22">
        <v>9.9000000000000008E-3</v>
      </c>
      <c r="J28" s="12">
        <v>200</v>
      </c>
      <c r="K28" s="12">
        <f>X24</f>
        <v>3672</v>
      </c>
      <c r="L28" s="18"/>
      <c r="M28" s="12"/>
      <c r="N28" s="110">
        <f t="shared" si="0"/>
        <v>8.7220902612826598E-2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526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25400</v>
      </c>
      <c r="H2" s="7" t="s">
        <v>462</v>
      </c>
      <c r="W2" s="21">
        <v>1</v>
      </c>
      <c r="X2" s="21">
        <v>2757</v>
      </c>
      <c r="Y2" s="24">
        <v>45126</v>
      </c>
      <c r="Z2" s="21" t="s">
        <v>516</v>
      </c>
      <c r="AA2" s="21" t="s">
        <v>494</v>
      </c>
      <c r="AB2" s="21">
        <v>10.9</v>
      </c>
      <c r="AC2" s="21" t="s">
        <v>499</v>
      </c>
      <c r="AD2" s="21">
        <v>61</v>
      </c>
    </row>
    <row r="3" spans="1:30" ht="17.25" customHeight="1" thickBot="1" x14ac:dyDescent="0.25">
      <c r="W3" s="21">
        <v>2</v>
      </c>
      <c r="X3" s="21">
        <v>2445</v>
      </c>
      <c r="Y3" s="24">
        <v>45128</v>
      </c>
      <c r="Z3" s="21" t="s">
        <v>516</v>
      </c>
      <c r="AA3" s="21" t="s">
        <v>496</v>
      </c>
      <c r="AB3" s="21">
        <v>9.6</v>
      </c>
      <c r="AC3" s="21" t="s">
        <v>499</v>
      </c>
      <c r="AD3" s="21">
        <v>61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2413</v>
      </c>
      <c r="Y4" s="24">
        <v>44953</v>
      </c>
      <c r="Z4" s="21" t="s">
        <v>508</v>
      </c>
      <c r="AA4" s="21" t="s">
        <v>496</v>
      </c>
      <c r="AB4" s="21">
        <v>9.5</v>
      </c>
      <c r="AC4" s="21" t="s">
        <v>499</v>
      </c>
      <c r="AD4" s="21">
        <v>63</v>
      </c>
    </row>
    <row r="5" spans="1:30" ht="17.25" customHeight="1" thickBot="1" x14ac:dyDescent="0.25">
      <c r="A5" s="21">
        <v>0</v>
      </c>
      <c r="B5" s="22">
        <v>4.122834645669292E-3</v>
      </c>
      <c r="C5" s="22">
        <v>6.9094488188976375E-3</v>
      </c>
      <c r="D5" s="22">
        <v>1.0999999999999999E-2</v>
      </c>
      <c r="E5" s="44"/>
      <c r="F5" s="21" t="s">
        <v>471</v>
      </c>
      <c r="G5" s="23">
        <v>25750</v>
      </c>
      <c r="H5" s="26">
        <v>1.02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2382</v>
      </c>
      <c r="Y5" s="24">
        <v>44946</v>
      </c>
      <c r="Z5" s="21" t="s">
        <v>508</v>
      </c>
      <c r="AA5" s="21" t="s">
        <v>496</v>
      </c>
      <c r="AB5" s="21">
        <v>9.4</v>
      </c>
      <c r="AC5" s="21" t="s">
        <v>499</v>
      </c>
      <c r="AD5" s="21">
        <v>62</v>
      </c>
    </row>
    <row r="6" spans="1:30" ht="17.25" customHeight="1" thickBot="1" x14ac:dyDescent="0.25">
      <c r="A6" s="21">
        <v>1</v>
      </c>
      <c r="B6" s="22">
        <v>2.52992125984252E-3</v>
      </c>
      <c r="C6" s="22">
        <v>4.4645669291338581E-3</v>
      </c>
      <c r="D6" s="22">
        <v>7.0000000000000001E-3</v>
      </c>
      <c r="E6" s="44"/>
      <c r="F6" s="21" t="s">
        <v>473</v>
      </c>
      <c r="G6" s="23">
        <v>27283</v>
      </c>
      <c r="H6" s="26">
        <v>1.08</v>
      </c>
      <c r="I6" s="44"/>
      <c r="J6" s="103" t="s">
        <v>474</v>
      </c>
      <c r="K6" s="104">
        <f>LARGE((K8,K9),1)</f>
        <v>0.65313370192501718</v>
      </c>
      <c r="L6" s="44"/>
      <c r="M6" s="44"/>
      <c r="N6" s="104" t="s">
        <v>498</v>
      </c>
      <c r="W6" s="21">
        <v>5</v>
      </c>
      <c r="X6" s="21">
        <v>2374</v>
      </c>
      <c r="Y6" s="24">
        <v>44950</v>
      </c>
      <c r="Z6" s="21" t="s">
        <v>508</v>
      </c>
      <c r="AA6" s="21" t="s">
        <v>493</v>
      </c>
      <c r="AB6" s="21">
        <v>9.3000000000000007</v>
      </c>
      <c r="AC6" s="21" t="s">
        <v>499</v>
      </c>
      <c r="AD6" s="21">
        <v>65</v>
      </c>
    </row>
    <row r="7" spans="1:30" ht="17.25" customHeight="1" thickBot="1" x14ac:dyDescent="0.25">
      <c r="A7" s="21">
        <v>2</v>
      </c>
      <c r="B7" s="22">
        <v>1.8271653543307086E-3</v>
      </c>
      <c r="C7" s="22">
        <v>3.0295275590551183E-3</v>
      </c>
      <c r="D7" s="22">
        <v>4.8999999999999998E-3</v>
      </c>
      <c r="E7" s="44"/>
      <c r="F7" s="21" t="s">
        <v>475</v>
      </c>
      <c r="G7" s="23">
        <v>26701</v>
      </c>
      <c r="H7" s="26">
        <v>1.05</v>
      </c>
      <c r="I7" s="44"/>
      <c r="J7" s="12" t="s">
        <v>476</v>
      </c>
      <c r="K7" s="104">
        <f>LARGE((K10,K11),1)</f>
        <v>0.58916241368958266</v>
      </c>
      <c r="L7" s="44"/>
      <c r="M7" s="44"/>
      <c r="N7" s="104" t="s">
        <v>499</v>
      </c>
      <c r="W7" s="21">
        <v>6</v>
      </c>
      <c r="X7" s="21">
        <v>2361</v>
      </c>
      <c r="Y7" s="24">
        <v>44959</v>
      </c>
      <c r="Z7" s="21" t="s">
        <v>508</v>
      </c>
      <c r="AA7" s="21" t="s">
        <v>495</v>
      </c>
      <c r="AB7" s="21">
        <v>9.3000000000000007</v>
      </c>
      <c r="AC7" s="21" t="s">
        <v>499</v>
      </c>
      <c r="AD7" s="21">
        <v>65</v>
      </c>
    </row>
    <row r="8" spans="1:30" ht="17.25" customHeight="1" thickBot="1" x14ac:dyDescent="0.25">
      <c r="A8" s="21">
        <v>3</v>
      </c>
      <c r="B8" s="22">
        <v>2.2956692913385823E-3</v>
      </c>
      <c r="C8" s="22">
        <v>2.5511811023622047E-3</v>
      </c>
      <c r="D8" s="22">
        <v>4.8999999999999998E-3</v>
      </c>
      <c r="E8" s="44"/>
      <c r="F8" s="21" t="s">
        <v>477</v>
      </c>
      <c r="G8" s="23">
        <v>25963</v>
      </c>
      <c r="H8" s="26">
        <v>1.02</v>
      </c>
      <c r="I8" s="44"/>
      <c r="J8" s="44"/>
      <c r="K8" s="144">
        <f>LARGE(B11:C11,1)/(B11+C11)</f>
        <v>0.65313370192501718</v>
      </c>
      <c r="L8" s="44"/>
      <c r="M8" s="44"/>
      <c r="N8" s="44"/>
      <c r="W8" s="21">
        <v>7</v>
      </c>
      <c r="X8" s="21">
        <v>2355</v>
      </c>
      <c r="Y8" s="24">
        <v>44946</v>
      </c>
      <c r="Z8" s="21" t="s">
        <v>509</v>
      </c>
      <c r="AA8" s="21" t="s">
        <v>496</v>
      </c>
      <c r="AB8" s="21">
        <v>9.3000000000000007</v>
      </c>
      <c r="AC8" s="21" t="s">
        <v>499</v>
      </c>
      <c r="AD8" s="21">
        <v>60</v>
      </c>
    </row>
    <row r="9" spans="1:30" ht="17.25" customHeight="1" thickBot="1" x14ac:dyDescent="0.25">
      <c r="A9" s="21">
        <v>4</v>
      </c>
      <c r="B9" s="22">
        <v>3.8417322834645674E-3</v>
      </c>
      <c r="C9" s="22">
        <v>2.1791338582677166E-3</v>
      </c>
      <c r="D9" s="22">
        <v>6.1000000000000004E-3</v>
      </c>
      <c r="E9" s="44"/>
      <c r="F9" s="21" t="s">
        <v>478</v>
      </c>
      <c r="G9" s="23">
        <v>25423</v>
      </c>
      <c r="H9" s="26">
        <v>1</v>
      </c>
      <c r="I9" s="44"/>
      <c r="J9" s="44"/>
      <c r="K9" s="144">
        <f>LARGE(B12:C12,1)/(B12+C12)</f>
        <v>0.5959382117619576</v>
      </c>
      <c r="L9" s="44"/>
      <c r="M9" s="44"/>
      <c r="N9" s="44"/>
      <c r="W9" s="21">
        <v>8</v>
      </c>
      <c r="X9" s="21">
        <v>2354</v>
      </c>
      <c r="Y9" s="24">
        <v>44958</v>
      </c>
      <c r="Z9" s="21" t="s">
        <v>508</v>
      </c>
      <c r="AA9" s="21" t="s">
        <v>494</v>
      </c>
      <c r="AB9" s="21">
        <v>9.3000000000000007</v>
      </c>
      <c r="AC9" s="21" t="s">
        <v>499</v>
      </c>
      <c r="AD9" s="21">
        <v>65</v>
      </c>
    </row>
    <row r="10" spans="1:30" ht="17.25" customHeight="1" thickBot="1" x14ac:dyDescent="0.25">
      <c r="A10" s="21">
        <v>5</v>
      </c>
      <c r="B10" s="22">
        <v>8.526771653543307E-3</v>
      </c>
      <c r="C10" s="22">
        <v>4.09251968503937E-3</v>
      </c>
      <c r="D10" s="22">
        <v>1.26E-2</v>
      </c>
      <c r="E10" s="44"/>
      <c r="F10" s="21" t="s">
        <v>479</v>
      </c>
      <c r="G10" s="23">
        <v>24971</v>
      </c>
      <c r="H10" s="26">
        <v>0.99</v>
      </c>
      <c r="I10" s="44"/>
      <c r="J10" s="44"/>
      <c r="K10" s="144">
        <f>LARGE(B20:C20,1)/(B20+C20)</f>
        <v>0.56280528899200211</v>
      </c>
      <c r="L10" s="44"/>
      <c r="M10" s="44"/>
      <c r="N10" s="44"/>
      <c r="W10" s="21">
        <v>9</v>
      </c>
      <c r="X10" s="21">
        <v>2354</v>
      </c>
      <c r="Y10" s="24">
        <v>44987</v>
      </c>
      <c r="Z10" s="21" t="s">
        <v>508</v>
      </c>
      <c r="AA10" s="21" t="s">
        <v>495</v>
      </c>
      <c r="AB10" s="21">
        <v>9.3000000000000007</v>
      </c>
      <c r="AC10" s="21" t="s">
        <v>499</v>
      </c>
      <c r="AD10" s="21">
        <v>64</v>
      </c>
    </row>
    <row r="11" spans="1:30" ht="17.25" customHeight="1" thickBot="1" x14ac:dyDescent="0.25">
      <c r="A11" s="21">
        <v>6</v>
      </c>
      <c r="B11" s="22">
        <v>1.9114960629921261E-2</v>
      </c>
      <c r="C11" s="22">
        <v>1.0151574803149604E-2</v>
      </c>
      <c r="D11" s="22">
        <v>2.93E-2</v>
      </c>
      <c r="E11" s="44"/>
      <c r="F11" s="21" t="s">
        <v>480</v>
      </c>
      <c r="G11" s="23">
        <v>24056</v>
      </c>
      <c r="H11" s="26">
        <v>0.95</v>
      </c>
      <c r="I11" s="44"/>
      <c r="J11" s="44"/>
      <c r="K11" s="144">
        <f>LARGE(B21:C21,1)/(B21+C21)</f>
        <v>0.58916241368958266</v>
      </c>
      <c r="L11" s="44"/>
      <c r="M11" s="44"/>
      <c r="N11" s="44"/>
      <c r="W11" s="21">
        <v>10</v>
      </c>
      <c r="X11" s="21">
        <v>2353</v>
      </c>
      <c r="Y11" s="24">
        <v>44937</v>
      </c>
      <c r="Z11" s="21" t="s">
        <v>508</v>
      </c>
      <c r="AA11" s="21" t="s">
        <v>494</v>
      </c>
      <c r="AB11" s="21">
        <v>9.3000000000000007</v>
      </c>
      <c r="AC11" s="21" t="s">
        <v>499</v>
      </c>
      <c r="AD11" s="21">
        <v>64</v>
      </c>
    </row>
    <row r="12" spans="1:30" ht="17.25" customHeight="1" thickBot="1" x14ac:dyDescent="0.25">
      <c r="A12" s="21">
        <v>7</v>
      </c>
      <c r="B12" s="22">
        <v>3.2139370078740154E-2</v>
      </c>
      <c r="C12" s="22">
        <v>2.1791338582677164E-2</v>
      </c>
      <c r="D12" s="22">
        <v>5.3900000000000003E-2</v>
      </c>
      <c r="E12" s="44"/>
      <c r="F12" s="21" t="s">
        <v>481</v>
      </c>
      <c r="G12" s="23">
        <v>24796</v>
      </c>
      <c r="H12" s="26">
        <v>0.98</v>
      </c>
      <c r="I12" s="44"/>
      <c r="J12" s="44"/>
      <c r="K12" s="44"/>
      <c r="L12" s="44"/>
      <c r="M12" s="44"/>
      <c r="N12" s="44"/>
      <c r="W12" s="21">
        <v>20</v>
      </c>
      <c r="X12" s="21">
        <v>2326</v>
      </c>
      <c r="Y12" s="24">
        <v>45042</v>
      </c>
      <c r="Z12" s="21" t="s">
        <v>516</v>
      </c>
      <c r="AA12" s="21" t="s">
        <v>494</v>
      </c>
      <c r="AB12" s="21">
        <v>9.1999999999999993</v>
      </c>
      <c r="AC12" s="21" t="s">
        <v>499</v>
      </c>
      <c r="AD12" s="21">
        <v>65</v>
      </c>
    </row>
    <row r="13" spans="1:30" ht="17.25" customHeight="1" thickBot="1" x14ac:dyDescent="0.25">
      <c r="A13" s="21">
        <v>8</v>
      </c>
      <c r="B13" s="22">
        <v>3.6683858267716536E-2</v>
      </c>
      <c r="C13" s="22">
        <v>2.6362204724409449E-2</v>
      </c>
      <c r="D13" s="22">
        <v>6.3100000000000003E-2</v>
      </c>
      <c r="E13" s="44"/>
      <c r="F13" s="21" t="s">
        <v>482</v>
      </c>
      <c r="G13" s="23">
        <v>24906</v>
      </c>
      <c r="H13" s="26">
        <v>0.98</v>
      </c>
      <c r="I13" s="44"/>
      <c r="J13" s="44"/>
      <c r="K13" s="44"/>
      <c r="L13" s="44"/>
      <c r="M13" s="44"/>
      <c r="N13" s="44"/>
      <c r="W13" s="21">
        <v>25</v>
      </c>
      <c r="X13" s="21">
        <v>2312</v>
      </c>
      <c r="Y13" s="24">
        <v>44949</v>
      </c>
      <c r="Z13" s="21" t="s">
        <v>508</v>
      </c>
      <c r="AA13" s="21" t="s">
        <v>492</v>
      </c>
      <c r="AB13" s="21">
        <v>9.1</v>
      </c>
      <c r="AC13" s="21" t="s">
        <v>499</v>
      </c>
      <c r="AD13" s="21">
        <v>65</v>
      </c>
    </row>
    <row r="14" spans="1:30" ht="17.25" customHeight="1" thickBot="1" x14ac:dyDescent="0.25">
      <c r="A14" s="21">
        <v>9</v>
      </c>
      <c r="B14" s="22">
        <v>3.2654724409448818E-2</v>
      </c>
      <c r="C14" s="22">
        <v>2.7690944881889765E-2</v>
      </c>
      <c r="D14" s="22">
        <v>6.0299999999999999E-2</v>
      </c>
      <c r="E14" s="44"/>
      <c r="F14" s="21" t="s">
        <v>483</v>
      </c>
      <c r="G14" s="23">
        <v>25524</v>
      </c>
      <c r="H14" s="26">
        <v>1.01</v>
      </c>
      <c r="I14" s="44"/>
      <c r="J14" s="44"/>
      <c r="K14" s="44"/>
      <c r="L14" s="44"/>
      <c r="M14" s="44"/>
      <c r="N14" s="44"/>
      <c r="W14" s="21">
        <v>30</v>
      </c>
      <c r="X14" s="21">
        <v>2307</v>
      </c>
      <c r="Y14" s="24">
        <v>44960</v>
      </c>
      <c r="Z14" s="21" t="s">
        <v>509</v>
      </c>
      <c r="AA14" s="21" t="s">
        <v>496</v>
      </c>
      <c r="AB14" s="21">
        <v>9.1</v>
      </c>
      <c r="AC14" s="21" t="s">
        <v>499</v>
      </c>
      <c r="AD14" s="21">
        <v>62</v>
      </c>
    </row>
    <row r="15" spans="1:30" ht="17.25" customHeight="1" thickBot="1" x14ac:dyDescent="0.25">
      <c r="A15" s="21">
        <v>10</v>
      </c>
      <c r="B15" s="22">
        <v>2.8953543307086611E-2</v>
      </c>
      <c r="C15" s="22">
        <v>2.7E-2</v>
      </c>
      <c r="D15" s="22">
        <v>5.6000000000000001E-2</v>
      </c>
      <c r="E15" s="44"/>
      <c r="F15" s="21" t="s">
        <v>484</v>
      </c>
      <c r="G15" s="23">
        <v>25520</v>
      </c>
      <c r="H15" s="26">
        <v>1.01</v>
      </c>
      <c r="I15" s="44"/>
      <c r="J15" s="44"/>
      <c r="K15" s="44"/>
      <c r="L15" s="44"/>
      <c r="M15" s="44"/>
      <c r="N15" s="44"/>
      <c r="W15" s="21">
        <v>35</v>
      </c>
      <c r="X15" s="21">
        <v>2302</v>
      </c>
      <c r="Y15" s="24">
        <v>44992</v>
      </c>
      <c r="Z15" s="21" t="s">
        <v>508</v>
      </c>
      <c r="AA15" s="21" t="s">
        <v>493</v>
      </c>
      <c r="AB15" s="21">
        <v>9.1</v>
      </c>
      <c r="AC15" s="21" t="s">
        <v>499</v>
      </c>
      <c r="AD15" s="21">
        <v>64</v>
      </c>
    </row>
    <row r="16" spans="1:30" ht="17.25" customHeight="1" thickBot="1" x14ac:dyDescent="0.25">
      <c r="A16" s="21">
        <v>11</v>
      </c>
      <c r="B16" s="22">
        <v>2.8157086614173231E-2</v>
      </c>
      <c r="C16" s="22">
        <v>2.8169291338582678E-2</v>
      </c>
      <c r="D16" s="22">
        <v>5.6300000000000003E-2</v>
      </c>
      <c r="E16" s="44"/>
      <c r="F16" s="21" t="s">
        <v>485</v>
      </c>
      <c r="G16" s="23">
        <v>22978</v>
      </c>
      <c r="H16" s="26">
        <v>0.91</v>
      </c>
      <c r="I16" s="44"/>
      <c r="J16" s="44"/>
      <c r="K16" s="44"/>
      <c r="L16" s="44"/>
      <c r="M16" s="44"/>
      <c r="N16" s="44"/>
      <c r="W16" s="21">
        <v>40</v>
      </c>
      <c r="X16" s="21">
        <v>2295</v>
      </c>
      <c r="Y16" s="24">
        <v>44956</v>
      </c>
      <c r="Z16" s="21" t="s">
        <v>509</v>
      </c>
      <c r="AA16" s="21" t="s">
        <v>492</v>
      </c>
      <c r="AB16" s="21">
        <v>9</v>
      </c>
      <c r="AC16" s="21" t="s">
        <v>499</v>
      </c>
      <c r="AD16" s="21">
        <v>62</v>
      </c>
    </row>
    <row r="17" spans="1:30" ht="17.25" customHeight="1" thickBot="1" x14ac:dyDescent="0.25">
      <c r="A17" s="21">
        <v>12</v>
      </c>
      <c r="B17" s="22">
        <v>2.8016535433070866E-2</v>
      </c>
      <c r="C17" s="22">
        <v>3.0188976377952759E-2</v>
      </c>
      <c r="D17" s="22">
        <v>5.8200000000000002E-2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2291</v>
      </c>
      <c r="Y17" s="24">
        <v>45226</v>
      </c>
      <c r="Z17" s="21" t="s">
        <v>516</v>
      </c>
      <c r="AA17" s="21" t="s">
        <v>496</v>
      </c>
      <c r="AB17" s="21">
        <v>9</v>
      </c>
      <c r="AC17" s="21" t="s">
        <v>499</v>
      </c>
      <c r="AD17" s="21">
        <v>63</v>
      </c>
    </row>
    <row r="18" spans="1:30" ht="17.25" customHeight="1" thickBot="1" x14ac:dyDescent="0.25">
      <c r="A18" s="21">
        <v>13</v>
      </c>
      <c r="B18" s="22">
        <v>2.843818897637795E-2</v>
      </c>
      <c r="C18" s="22">
        <v>3.2527559055118109E-2</v>
      </c>
      <c r="D18" s="22">
        <v>6.0900000000000003E-2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2285</v>
      </c>
      <c r="Y18" s="24">
        <v>45016</v>
      </c>
      <c r="Z18" s="21" t="s">
        <v>509</v>
      </c>
      <c r="AA18" s="21" t="s">
        <v>496</v>
      </c>
      <c r="AB18" s="21">
        <v>9</v>
      </c>
      <c r="AC18" s="21" t="s">
        <v>499</v>
      </c>
      <c r="AD18" s="21">
        <v>61</v>
      </c>
    </row>
    <row r="19" spans="1:30" ht="17.25" customHeight="1" thickBot="1" x14ac:dyDescent="0.25">
      <c r="A19" s="21">
        <v>14</v>
      </c>
      <c r="B19" s="22">
        <v>2.8672440944881888E-2</v>
      </c>
      <c r="C19" s="22">
        <v>3.3750000000000002E-2</v>
      </c>
      <c r="D19" s="22">
        <v>6.2399999999999997E-2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2258</v>
      </c>
      <c r="Y19" s="24">
        <v>44988</v>
      </c>
      <c r="Z19" s="21" t="s">
        <v>508</v>
      </c>
      <c r="AA19" s="21" t="s">
        <v>496</v>
      </c>
      <c r="AB19" s="21">
        <v>8.9</v>
      </c>
      <c r="AC19" s="21" t="s">
        <v>499</v>
      </c>
      <c r="AD19" s="21">
        <v>61</v>
      </c>
    </row>
    <row r="20" spans="1:30" ht="17.25" customHeight="1" thickBot="1" x14ac:dyDescent="0.25">
      <c r="A20" s="21">
        <v>15</v>
      </c>
      <c r="B20" s="22">
        <v>2.8859842519685042E-2</v>
      </c>
      <c r="C20" s="22">
        <v>3.7151574803149609E-2</v>
      </c>
      <c r="D20" s="22">
        <v>6.6000000000000003E-2</v>
      </c>
      <c r="E20" s="44"/>
      <c r="F20" s="21" t="s">
        <v>488</v>
      </c>
      <c r="G20" s="23">
        <v>16983</v>
      </c>
      <c r="H20" s="21">
        <v>0.67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2242</v>
      </c>
      <c r="Y20" s="24">
        <v>45014</v>
      </c>
      <c r="Z20" s="21" t="s">
        <v>508</v>
      </c>
      <c r="AA20" s="21" t="s">
        <v>494</v>
      </c>
      <c r="AB20" s="21">
        <v>8.8000000000000007</v>
      </c>
      <c r="AC20" s="21" t="s">
        <v>499</v>
      </c>
      <c r="AD20" s="21">
        <v>65</v>
      </c>
    </row>
    <row r="21" spans="1:30" ht="17.25" customHeight="1" thickBot="1" x14ac:dyDescent="0.25">
      <c r="A21" s="21">
        <v>16</v>
      </c>
      <c r="B21" s="22">
        <v>2.9094094488188976E-2</v>
      </c>
      <c r="C21" s="22">
        <v>4.1722440944881888E-2</v>
      </c>
      <c r="D21" s="22">
        <v>7.0800000000000002E-2</v>
      </c>
      <c r="E21" s="44"/>
      <c r="F21" s="21" t="s">
        <v>492</v>
      </c>
      <c r="G21" s="23">
        <v>26009</v>
      </c>
      <c r="H21" s="21">
        <v>1.03</v>
      </c>
      <c r="I21" s="44"/>
      <c r="J21" s="12">
        <v>5</v>
      </c>
      <c r="K21" s="12">
        <f>X6</f>
        <v>2374</v>
      </c>
      <c r="L21" s="18"/>
      <c r="M21" s="12"/>
      <c r="N21" s="110">
        <f>K21/$F$2</f>
        <v>9.3464566929133852E-2</v>
      </c>
      <c r="W21" s="21">
        <v>125</v>
      </c>
      <c r="X21" s="21">
        <v>2227</v>
      </c>
      <c r="Y21" s="24">
        <v>44999</v>
      </c>
      <c r="Z21" s="21" t="s">
        <v>510</v>
      </c>
      <c r="AA21" s="21" t="s">
        <v>493</v>
      </c>
      <c r="AB21" s="21">
        <v>8.8000000000000007</v>
      </c>
      <c r="AC21" s="21" t="s">
        <v>499</v>
      </c>
      <c r="AD21" s="21">
        <v>64</v>
      </c>
    </row>
    <row r="22" spans="1:30" ht="17.25" customHeight="1" thickBot="1" x14ac:dyDescent="0.25">
      <c r="A22" s="21">
        <v>17</v>
      </c>
      <c r="B22" s="22">
        <v>2.8812992125984253E-2</v>
      </c>
      <c r="C22" s="22">
        <v>4.5814960629921263E-2</v>
      </c>
      <c r="D22" s="22">
        <v>7.46E-2</v>
      </c>
      <c r="E22" s="44"/>
      <c r="F22" s="21" t="s">
        <v>493</v>
      </c>
      <c r="G22" s="23">
        <v>27369</v>
      </c>
      <c r="H22" s="21">
        <v>1.08</v>
      </c>
      <c r="I22" s="44"/>
      <c r="J22" s="12">
        <v>10</v>
      </c>
      <c r="K22" s="12">
        <f>X11</f>
        <v>2353</v>
      </c>
      <c r="L22" s="18"/>
      <c r="M22" s="12"/>
      <c r="N22" s="110">
        <f t="shared" ref="N22:N28" si="0">K22/$F$2</f>
        <v>9.2637795275590545E-2</v>
      </c>
      <c r="W22" s="21">
        <v>150</v>
      </c>
      <c r="X22" s="21">
        <v>2213</v>
      </c>
      <c r="Y22" s="24">
        <v>45211</v>
      </c>
      <c r="Z22" s="21" t="s">
        <v>516</v>
      </c>
      <c r="AA22" s="21" t="s">
        <v>495</v>
      </c>
      <c r="AB22" s="21">
        <v>8.6999999999999993</v>
      </c>
      <c r="AC22" s="21" t="s">
        <v>499</v>
      </c>
      <c r="AD22" s="21">
        <v>63</v>
      </c>
    </row>
    <row r="23" spans="1:30" ht="17.25" customHeight="1" thickBot="1" x14ac:dyDescent="0.25">
      <c r="A23" s="21">
        <v>18</v>
      </c>
      <c r="B23" s="22">
        <v>2.7126377952755906E-2</v>
      </c>
      <c r="C23" s="22">
        <v>4.4220472440944882E-2</v>
      </c>
      <c r="D23" s="22">
        <v>7.1300000000000002E-2</v>
      </c>
      <c r="E23" s="44"/>
      <c r="F23" s="21" t="s">
        <v>494</v>
      </c>
      <c r="G23" s="23">
        <v>27687</v>
      </c>
      <c r="H23" s="21">
        <v>1.0900000000000001</v>
      </c>
      <c r="I23" s="44"/>
      <c r="J23" s="12">
        <v>20</v>
      </c>
      <c r="K23" s="12">
        <f>X12</f>
        <v>2326</v>
      </c>
      <c r="L23" s="18"/>
      <c r="M23" s="12"/>
      <c r="N23" s="110">
        <f t="shared" si="0"/>
        <v>9.1574803149606296E-2</v>
      </c>
      <c r="W23" s="21">
        <v>175</v>
      </c>
      <c r="X23" s="21">
        <v>2201</v>
      </c>
      <c r="Y23" s="24">
        <v>44932</v>
      </c>
      <c r="Z23" s="21" t="s">
        <v>508</v>
      </c>
      <c r="AA23" s="21" t="s">
        <v>496</v>
      </c>
      <c r="AB23" s="21">
        <v>8.6999999999999993</v>
      </c>
      <c r="AC23" s="21" t="s">
        <v>499</v>
      </c>
      <c r="AD23" s="21">
        <v>64</v>
      </c>
    </row>
    <row r="24" spans="1:30" ht="17.25" customHeight="1" thickBot="1" x14ac:dyDescent="0.25">
      <c r="A24" s="21">
        <v>19</v>
      </c>
      <c r="B24" s="22">
        <v>2.2675590551181103E-2</v>
      </c>
      <c r="C24" s="22">
        <v>3.2899606299212597E-2</v>
      </c>
      <c r="D24" s="22">
        <v>5.5599999999999997E-2</v>
      </c>
      <c r="E24" s="44"/>
      <c r="F24" s="21" t="s">
        <v>495</v>
      </c>
      <c r="G24" s="23">
        <v>28173</v>
      </c>
      <c r="H24" s="21">
        <v>1.1100000000000001</v>
      </c>
      <c r="I24" s="44"/>
      <c r="J24" s="12">
        <v>30</v>
      </c>
      <c r="K24" s="12">
        <f>X14</f>
        <v>2307</v>
      </c>
      <c r="L24" s="18"/>
      <c r="M24" s="12"/>
      <c r="N24" s="110">
        <f t="shared" si="0"/>
        <v>9.0826771653543303E-2</v>
      </c>
      <c r="W24" s="21">
        <v>200</v>
      </c>
      <c r="X24" s="21">
        <v>2190</v>
      </c>
      <c r="Y24" s="24">
        <v>45021</v>
      </c>
      <c r="Z24" s="21" t="s">
        <v>517</v>
      </c>
      <c r="AA24" s="21" t="s">
        <v>494</v>
      </c>
      <c r="AB24" s="21">
        <v>8.6</v>
      </c>
      <c r="AC24" s="21" t="s">
        <v>498</v>
      </c>
      <c r="AD24" s="21">
        <v>60</v>
      </c>
    </row>
    <row r="25" spans="1:30" ht="17.25" customHeight="1" thickBot="1" x14ac:dyDescent="0.25">
      <c r="A25" s="21">
        <v>20</v>
      </c>
      <c r="B25" s="22">
        <v>1.7240944881889764E-2</v>
      </c>
      <c r="C25" s="22">
        <v>2.4501968503937009E-2</v>
      </c>
      <c r="D25" s="22">
        <v>4.1700000000000001E-2</v>
      </c>
      <c r="E25" s="44"/>
      <c r="F25" s="21" t="s">
        <v>496</v>
      </c>
      <c r="G25" s="23">
        <v>29001</v>
      </c>
      <c r="H25" s="21">
        <v>1.1399999999999999</v>
      </c>
      <c r="I25" s="44"/>
      <c r="J25" s="12">
        <v>50</v>
      </c>
      <c r="K25" s="12">
        <f>X18</f>
        <v>2285</v>
      </c>
      <c r="L25" s="18"/>
      <c r="M25" s="12"/>
      <c r="N25" s="110">
        <f t="shared" si="0"/>
        <v>8.9960629921259846E-2</v>
      </c>
    </row>
    <row r="26" spans="1:30" ht="17.25" customHeight="1" thickBot="1" x14ac:dyDescent="0.25">
      <c r="A26" s="21">
        <v>21</v>
      </c>
      <c r="B26" s="22">
        <v>1.2883858267716536E-2</v>
      </c>
      <c r="C26" s="22">
        <v>1.9346456692913388E-2</v>
      </c>
      <c r="D26" s="22">
        <v>3.2199999999999999E-2</v>
      </c>
      <c r="E26" s="44"/>
      <c r="F26" s="21" t="s">
        <v>497</v>
      </c>
      <c r="G26" s="23">
        <v>22329</v>
      </c>
      <c r="H26" s="21">
        <v>0.88</v>
      </c>
      <c r="I26" s="44"/>
      <c r="J26" s="12">
        <v>100</v>
      </c>
      <c r="K26" s="12">
        <f>X20</f>
        <v>2242</v>
      </c>
      <c r="L26" s="18"/>
      <c r="M26" s="12"/>
      <c r="N26" s="110">
        <f t="shared" si="0"/>
        <v>8.8267716535433069E-2</v>
      </c>
    </row>
    <row r="27" spans="1:30" ht="17.25" customHeight="1" thickBot="1" x14ac:dyDescent="0.25">
      <c r="A27" s="21">
        <v>22</v>
      </c>
      <c r="B27" s="22">
        <v>9.5106299212598423E-3</v>
      </c>
      <c r="C27" s="22">
        <v>1.450984251968504E-2</v>
      </c>
      <c r="D27" s="22">
        <v>2.4E-2</v>
      </c>
      <c r="E27" s="44"/>
      <c r="F27" s="44"/>
      <c r="G27" s="44"/>
      <c r="H27" s="44"/>
      <c r="I27" s="44"/>
      <c r="J27" s="12">
        <v>150</v>
      </c>
      <c r="K27" s="12">
        <f>X22</f>
        <v>2213</v>
      </c>
      <c r="L27" s="18"/>
      <c r="M27" s="12"/>
      <c r="N27" s="110">
        <f t="shared" si="0"/>
        <v>8.7125984251968505E-2</v>
      </c>
    </row>
    <row r="28" spans="1:30" ht="17.25" customHeight="1" thickBot="1" x14ac:dyDescent="0.25">
      <c r="A28" s="21">
        <v>23</v>
      </c>
      <c r="B28" s="22">
        <v>6.3716535433070865E-3</v>
      </c>
      <c r="C28" s="22">
        <v>1.0417322834645668E-2</v>
      </c>
      <c r="D28" s="22">
        <v>1.6799999999999999E-2</v>
      </c>
      <c r="E28" s="44"/>
      <c r="F28" s="44"/>
      <c r="G28" s="44"/>
      <c r="H28" s="44"/>
      <c r="I28" s="44"/>
      <c r="J28" s="12">
        <v>200</v>
      </c>
      <c r="K28" s="12">
        <f>X24</f>
        <v>2190</v>
      </c>
      <c r="L28" s="18"/>
      <c r="M28" s="12"/>
      <c r="N28" s="110">
        <f t="shared" si="0"/>
        <v>8.6220472440944884E-2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31200</v>
      </c>
      <c r="H2" s="7" t="s">
        <v>462</v>
      </c>
      <c r="W2" s="21">
        <v>1</v>
      </c>
      <c r="X2" s="21">
        <v>4256</v>
      </c>
      <c r="Y2" s="24">
        <v>45356</v>
      </c>
      <c r="Z2" s="21" t="s">
        <v>508</v>
      </c>
      <c r="AA2" s="21" t="s">
        <v>493</v>
      </c>
      <c r="AB2" s="21">
        <v>13.6</v>
      </c>
      <c r="AC2" s="21" t="s">
        <v>464</v>
      </c>
      <c r="AD2" s="21">
        <v>62</v>
      </c>
    </row>
    <row r="3" spans="1:30" ht="15" thickBot="1" x14ac:dyDescent="0.25">
      <c r="W3" s="21">
        <v>2</v>
      </c>
      <c r="X3" s="21">
        <v>3850</v>
      </c>
      <c r="Y3" s="24">
        <v>45336</v>
      </c>
      <c r="Z3" s="21" t="s">
        <v>508</v>
      </c>
      <c r="AA3" s="21" t="s">
        <v>494</v>
      </c>
      <c r="AB3" s="21">
        <v>12.3</v>
      </c>
      <c r="AC3" s="21" t="s">
        <v>464</v>
      </c>
      <c r="AD3" s="21">
        <v>62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3791</v>
      </c>
      <c r="Y4" s="24">
        <v>45335</v>
      </c>
      <c r="Z4" s="21" t="s">
        <v>508</v>
      </c>
      <c r="AA4" s="21" t="s">
        <v>493</v>
      </c>
      <c r="AB4" s="21">
        <v>12.2</v>
      </c>
      <c r="AC4" s="21" t="s">
        <v>464</v>
      </c>
      <c r="AD4" s="21">
        <v>61</v>
      </c>
    </row>
    <row r="5" spans="1:30" ht="18" customHeight="1" thickBot="1" x14ac:dyDescent="0.25">
      <c r="A5" s="21">
        <v>0</v>
      </c>
      <c r="B5" s="36">
        <v>2.4307692307692303E-3</v>
      </c>
      <c r="C5" s="36">
        <v>2.0237179487179488E-3</v>
      </c>
      <c r="D5" s="22">
        <v>4.4999999999999997E-3</v>
      </c>
      <c r="F5" s="21" t="s">
        <v>471</v>
      </c>
      <c r="G5" s="23">
        <v>32840</v>
      </c>
      <c r="H5" s="26">
        <v>1.05</v>
      </c>
      <c r="J5" s="213" t="s">
        <v>472</v>
      </c>
      <c r="K5" s="214"/>
      <c r="L5" s="214"/>
      <c r="M5" s="214"/>
      <c r="N5" s="215"/>
      <c r="W5" s="21">
        <v>4</v>
      </c>
      <c r="X5" s="21">
        <v>3777</v>
      </c>
      <c r="Y5" s="24">
        <v>45435</v>
      </c>
      <c r="Z5" s="21" t="s">
        <v>509</v>
      </c>
      <c r="AA5" s="21" t="s">
        <v>495</v>
      </c>
      <c r="AB5" s="21">
        <v>12.1</v>
      </c>
      <c r="AC5" s="21" t="s">
        <v>464</v>
      </c>
      <c r="AD5" s="21">
        <v>61</v>
      </c>
    </row>
    <row r="6" spans="1:30" ht="18" customHeight="1" thickBot="1" x14ac:dyDescent="0.25">
      <c r="A6" s="21">
        <v>1</v>
      </c>
      <c r="B6" s="36">
        <v>1.6711538461538461E-3</v>
      </c>
      <c r="C6" s="36">
        <v>1.2833333333333334E-3</v>
      </c>
      <c r="D6" s="22">
        <v>3.0000000000000001E-3</v>
      </c>
      <c r="F6" s="21" t="s">
        <v>473</v>
      </c>
      <c r="G6" s="23">
        <v>35592</v>
      </c>
      <c r="H6" s="26">
        <v>1.1399999999999999</v>
      </c>
      <c r="J6" s="13" t="s">
        <v>474</v>
      </c>
      <c r="K6" s="14">
        <f>LARGE((K8,K9),1)</f>
        <v>0.6765333105860275</v>
      </c>
      <c r="N6" s="14" t="s">
        <v>465</v>
      </c>
      <c r="W6" s="21">
        <v>5</v>
      </c>
      <c r="X6" s="21">
        <v>3735</v>
      </c>
      <c r="Y6" s="24">
        <v>45336</v>
      </c>
      <c r="Z6" s="21" t="s">
        <v>509</v>
      </c>
      <c r="AA6" s="21" t="s">
        <v>494</v>
      </c>
      <c r="AB6" s="21">
        <v>12</v>
      </c>
      <c r="AC6" s="21" t="s">
        <v>464</v>
      </c>
      <c r="AD6" s="21">
        <v>61</v>
      </c>
    </row>
    <row r="7" spans="1:30" ht="18" customHeight="1" thickBot="1" x14ac:dyDescent="0.25">
      <c r="A7" s="21">
        <v>2</v>
      </c>
      <c r="B7" s="36">
        <v>1.2153846153846151E-3</v>
      </c>
      <c r="C7" s="36">
        <v>1.1846153846153844E-3</v>
      </c>
      <c r="D7" s="22">
        <v>2.3999999999999998E-3</v>
      </c>
      <c r="F7" s="21" t="s">
        <v>475</v>
      </c>
      <c r="G7" s="23">
        <v>33701</v>
      </c>
      <c r="H7" s="21">
        <v>1.08</v>
      </c>
      <c r="J7" s="15" t="s">
        <v>476</v>
      </c>
      <c r="K7" s="14">
        <f>LARGE((K10,K11),1)</f>
        <v>0.59332986415850497</v>
      </c>
      <c r="N7" s="14" t="s">
        <v>464</v>
      </c>
      <c r="W7" s="21">
        <v>6</v>
      </c>
      <c r="X7" s="21">
        <v>3709</v>
      </c>
      <c r="Y7" s="24">
        <v>45323</v>
      </c>
      <c r="Z7" s="21" t="s">
        <v>508</v>
      </c>
      <c r="AA7" s="21" t="s">
        <v>495</v>
      </c>
      <c r="AB7" s="21">
        <v>11.9</v>
      </c>
      <c r="AC7" s="21" t="s">
        <v>464</v>
      </c>
      <c r="AD7" s="21">
        <v>62</v>
      </c>
    </row>
    <row r="8" spans="1:30" ht="18" customHeight="1" thickBot="1" x14ac:dyDescent="0.3">
      <c r="A8" s="21">
        <v>3</v>
      </c>
      <c r="B8" s="36">
        <v>1.0128205128205128E-3</v>
      </c>
      <c r="C8" s="36">
        <v>1.4314102564102562E-3</v>
      </c>
      <c r="D8" s="22">
        <v>2.3999999999999998E-3</v>
      </c>
      <c r="F8" s="21" t="s">
        <v>477</v>
      </c>
      <c r="G8" s="23">
        <v>34715</v>
      </c>
      <c r="H8" s="21">
        <v>1.1100000000000001</v>
      </c>
      <c r="K8" s="16">
        <f>LARGE(B11:C11,1)/(B11+C11)</f>
        <v>0.6765333105860275</v>
      </c>
      <c r="W8" s="21">
        <v>7</v>
      </c>
      <c r="X8" s="21">
        <v>3702</v>
      </c>
      <c r="Y8" s="24">
        <v>45323</v>
      </c>
      <c r="Z8" s="21" t="s">
        <v>509</v>
      </c>
      <c r="AA8" s="21" t="s">
        <v>495</v>
      </c>
      <c r="AB8" s="21">
        <v>11.9</v>
      </c>
      <c r="AC8" s="21" t="s">
        <v>464</v>
      </c>
      <c r="AD8" s="21">
        <v>60</v>
      </c>
    </row>
    <row r="9" spans="1:30" ht="18" customHeight="1" thickBot="1" x14ac:dyDescent="0.3">
      <c r="A9" s="21">
        <v>4</v>
      </c>
      <c r="B9" s="36">
        <v>1.5192307692307692E-3</v>
      </c>
      <c r="C9" s="36">
        <v>2.4185897435897432E-3</v>
      </c>
      <c r="D9" s="22">
        <v>3.8999999999999998E-3</v>
      </c>
      <c r="F9" s="21" t="s">
        <v>478</v>
      </c>
      <c r="G9" s="23">
        <v>31232</v>
      </c>
      <c r="H9" s="21">
        <v>1</v>
      </c>
      <c r="K9" s="16">
        <f>LARGE(B12:C12,1)/(B12+C12)</f>
        <v>0.59586545199719687</v>
      </c>
      <c r="W9" s="21">
        <v>8</v>
      </c>
      <c r="X9" s="21">
        <v>3672</v>
      </c>
      <c r="Y9" s="24">
        <v>45302</v>
      </c>
      <c r="Z9" s="21" t="s">
        <v>509</v>
      </c>
      <c r="AA9" s="21" t="s">
        <v>495</v>
      </c>
      <c r="AB9" s="21">
        <v>11.8</v>
      </c>
      <c r="AC9" s="21" t="s">
        <v>464</v>
      </c>
      <c r="AD9" s="21">
        <v>60</v>
      </c>
    </row>
    <row r="10" spans="1:30" ht="18" customHeight="1" thickBot="1" x14ac:dyDescent="0.3">
      <c r="A10" s="21">
        <v>5</v>
      </c>
      <c r="B10" s="36">
        <v>3.8993589743589749E-3</v>
      </c>
      <c r="C10" s="36">
        <v>7.6012820512820515E-3</v>
      </c>
      <c r="D10" s="22">
        <v>1.15E-2</v>
      </c>
      <c r="F10" s="21" t="s">
        <v>479</v>
      </c>
      <c r="G10" s="23">
        <v>27444</v>
      </c>
      <c r="H10" s="21">
        <v>0.88</v>
      </c>
      <c r="K10" s="16">
        <f>LARGE(B20:C20,1)/(B20+C20)</f>
        <v>0.56053529728758755</v>
      </c>
      <c r="W10" s="21">
        <v>9</v>
      </c>
      <c r="X10" s="21">
        <v>3659</v>
      </c>
      <c r="Y10" s="24">
        <v>45321</v>
      </c>
      <c r="Z10" s="21" t="s">
        <v>508</v>
      </c>
      <c r="AA10" s="21" t="s">
        <v>493</v>
      </c>
      <c r="AB10" s="21">
        <v>11.7</v>
      </c>
      <c r="AC10" s="21" t="s">
        <v>464</v>
      </c>
      <c r="AD10" s="21">
        <v>62</v>
      </c>
    </row>
    <row r="11" spans="1:30" ht="18" customHeight="1" thickBot="1" x14ac:dyDescent="0.3">
      <c r="A11" s="21">
        <v>6</v>
      </c>
      <c r="B11" s="36">
        <v>1.2153846153846154E-2</v>
      </c>
      <c r="C11" s="36">
        <v>2.5419871794871794E-2</v>
      </c>
      <c r="D11" s="22">
        <v>3.7499999999999999E-2</v>
      </c>
      <c r="F11" s="21" t="s">
        <v>480</v>
      </c>
      <c r="G11" s="23">
        <v>28688</v>
      </c>
      <c r="H11" s="21">
        <v>0.92</v>
      </c>
      <c r="K11" s="16">
        <f>LARGE(B21:C21,1)/(B21+C21)</f>
        <v>0.59332986415850497</v>
      </c>
      <c r="W11" s="21">
        <v>10</v>
      </c>
      <c r="X11" s="21">
        <v>3654</v>
      </c>
      <c r="Y11" s="24">
        <v>45335</v>
      </c>
      <c r="Z11" s="21" t="s">
        <v>509</v>
      </c>
      <c r="AA11" s="21" t="s">
        <v>493</v>
      </c>
      <c r="AB11" s="21">
        <v>11.7</v>
      </c>
      <c r="AC11" s="21" t="s">
        <v>464</v>
      </c>
      <c r="AD11" s="21">
        <v>61</v>
      </c>
    </row>
    <row r="12" spans="1:30" ht="18" customHeight="1" thickBot="1" x14ac:dyDescent="0.25">
      <c r="A12" s="21">
        <v>7</v>
      </c>
      <c r="B12" s="36">
        <v>2.5877564102564102E-2</v>
      </c>
      <c r="C12" s="36">
        <v>3.8154487179487176E-2</v>
      </c>
      <c r="D12" s="22">
        <v>6.4000000000000001E-2</v>
      </c>
      <c r="F12" s="21" t="s">
        <v>481</v>
      </c>
      <c r="G12" s="23">
        <v>29858</v>
      </c>
      <c r="H12" s="21">
        <v>0.95</v>
      </c>
      <c r="W12" s="21">
        <v>20</v>
      </c>
      <c r="X12" s="21">
        <v>3598</v>
      </c>
      <c r="Y12" s="24">
        <v>45343</v>
      </c>
      <c r="Z12" s="21" t="s">
        <v>508</v>
      </c>
      <c r="AA12" s="21" t="s">
        <v>494</v>
      </c>
      <c r="AB12" s="21">
        <v>11.5</v>
      </c>
      <c r="AC12" s="21" t="s">
        <v>464</v>
      </c>
      <c r="AD12" s="21">
        <v>62</v>
      </c>
    </row>
    <row r="13" spans="1:30" ht="18" customHeight="1" thickBot="1" x14ac:dyDescent="0.25">
      <c r="A13" s="21">
        <v>8</v>
      </c>
      <c r="B13" s="36">
        <v>2.6941025641025639E-2</v>
      </c>
      <c r="C13" s="36">
        <v>3.7957051282051284E-2</v>
      </c>
      <c r="D13" s="22">
        <v>6.4799999999999996E-2</v>
      </c>
      <c r="F13" s="21" t="s">
        <v>482</v>
      </c>
      <c r="G13" s="23">
        <v>28839</v>
      </c>
      <c r="H13" s="21">
        <v>0.92</v>
      </c>
      <c r="W13" s="21">
        <v>25</v>
      </c>
      <c r="X13" s="21">
        <v>3572</v>
      </c>
      <c r="Y13" s="24">
        <v>45350</v>
      </c>
      <c r="Z13" s="21" t="s">
        <v>508</v>
      </c>
      <c r="AA13" s="21" t="s">
        <v>494</v>
      </c>
      <c r="AB13" s="21">
        <v>11.4</v>
      </c>
      <c r="AC13" s="21" t="s">
        <v>464</v>
      </c>
      <c r="AD13" s="21">
        <v>62</v>
      </c>
    </row>
    <row r="14" spans="1:30" ht="18" customHeight="1" thickBot="1" x14ac:dyDescent="0.25">
      <c r="A14" s="21">
        <v>9</v>
      </c>
      <c r="B14" s="36">
        <v>2.6991666666666667E-2</v>
      </c>
      <c r="C14" s="36">
        <v>3.4896794871794874E-2</v>
      </c>
      <c r="D14" s="22">
        <v>6.1800000000000001E-2</v>
      </c>
      <c r="F14" s="21" t="s">
        <v>483</v>
      </c>
      <c r="G14" s="23">
        <v>31328</v>
      </c>
      <c r="H14" s="21">
        <v>1</v>
      </c>
      <c r="W14" s="21">
        <v>30</v>
      </c>
      <c r="X14" s="21">
        <v>3549</v>
      </c>
      <c r="Y14" s="24">
        <v>45302</v>
      </c>
      <c r="Z14" s="21" t="s">
        <v>508</v>
      </c>
      <c r="AA14" s="21" t="s">
        <v>495</v>
      </c>
      <c r="AB14" s="21">
        <v>11.4</v>
      </c>
      <c r="AC14" s="21" t="s">
        <v>464</v>
      </c>
      <c r="AD14" s="21">
        <v>62</v>
      </c>
    </row>
    <row r="15" spans="1:30" ht="18" customHeight="1" thickBot="1" x14ac:dyDescent="0.25">
      <c r="A15" s="21">
        <v>10</v>
      </c>
      <c r="B15" s="36">
        <v>2.9270512820512819E-2</v>
      </c>
      <c r="C15" s="36">
        <v>3.2428846153846148E-2</v>
      </c>
      <c r="D15" s="22">
        <v>6.1699999999999998E-2</v>
      </c>
      <c r="F15" s="21" t="s">
        <v>484</v>
      </c>
      <c r="G15" s="23">
        <v>30769</v>
      </c>
      <c r="H15" s="21">
        <v>0.98</v>
      </c>
      <c r="W15" s="21">
        <v>35</v>
      </c>
      <c r="X15" s="21">
        <v>3533</v>
      </c>
      <c r="Y15" s="24">
        <v>45335</v>
      </c>
      <c r="Z15" s="21" t="s">
        <v>510</v>
      </c>
      <c r="AA15" s="21" t="s">
        <v>493</v>
      </c>
      <c r="AB15" s="21">
        <v>11.3</v>
      </c>
      <c r="AC15" s="21" t="s">
        <v>464</v>
      </c>
      <c r="AD15" s="21">
        <v>57</v>
      </c>
    </row>
    <row r="16" spans="1:30" ht="18" customHeight="1" thickBot="1" x14ac:dyDescent="0.25">
      <c r="A16" s="21">
        <v>11</v>
      </c>
      <c r="B16" s="36">
        <v>3.251153846153846E-2</v>
      </c>
      <c r="C16" s="36">
        <v>3.1984615384615382E-2</v>
      </c>
      <c r="D16" s="22">
        <v>6.4500000000000002E-2</v>
      </c>
      <c r="F16" s="21" t="s">
        <v>485</v>
      </c>
      <c r="G16" s="23">
        <v>30283</v>
      </c>
      <c r="H16" s="26">
        <v>0.97</v>
      </c>
      <c r="W16" s="21">
        <v>40</v>
      </c>
      <c r="X16" s="21">
        <v>3522</v>
      </c>
      <c r="Y16" s="24">
        <v>45378</v>
      </c>
      <c r="Z16" s="21" t="s">
        <v>508</v>
      </c>
      <c r="AA16" s="21" t="s">
        <v>494</v>
      </c>
      <c r="AB16" s="21">
        <v>11.3</v>
      </c>
      <c r="AC16" s="21" t="s">
        <v>464</v>
      </c>
      <c r="AD16" s="21">
        <v>61</v>
      </c>
    </row>
    <row r="17" spans="1:30" ht="18" customHeight="1" thickBot="1" x14ac:dyDescent="0.25">
      <c r="A17" s="21">
        <v>12</v>
      </c>
      <c r="B17" s="36">
        <v>3.4587820512820514E-2</v>
      </c>
      <c r="C17" s="36">
        <v>3.4107051282051278E-2</v>
      </c>
      <c r="D17" s="22">
        <v>6.8699999999999997E-2</v>
      </c>
      <c r="W17" s="21">
        <v>45</v>
      </c>
      <c r="X17" s="21">
        <v>3506</v>
      </c>
      <c r="Y17" s="24">
        <v>45378</v>
      </c>
      <c r="Z17" s="21" t="s">
        <v>509</v>
      </c>
      <c r="AA17" s="21" t="s">
        <v>494</v>
      </c>
      <c r="AB17" s="21">
        <v>11.2</v>
      </c>
      <c r="AC17" s="21" t="s">
        <v>464</v>
      </c>
      <c r="AD17" s="21">
        <v>62</v>
      </c>
    </row>
    <row r="18" spans="1:30" ht="18" customHeight="1" thickBot="1" x14ac:dyDescent="0.25">
      <c r="A18" s="21">
        <v>13</v>
      </c>
      <c r="B18" s="36">
        <v>3.6208333333333328E-2</v>
      </c>
      <c r="C18" s="36">
        <v>3.3514743589743594E-2</v>
      </c>
      <c r="D18" s="22">
        <v>6.9699999999999998E-2</v>
      </c>
      <c r="W18" s="21">
        <v>50</v>
      </c>
      <c r="X18" s="21">
        <v>3499</v>
      </c>
      <c r="Y18" s="24">
        <v>45309</v>
      </c>
      <c r="Z18" s="21" t="s">
        <v>509</v>
      </c>
      <c r="AA18" s="21" t="s">
        <v>495</v>
      </c>
      <c r="AB18" s="21">
        <v>11.2</v>
      </c>
      <c r="AC18" s="21" t="s">
        <v>464</v>
      </c>
      <c r="AD18" s="21">
        <v>61</v>
      </c>
    </row>
    <row r="19" spans="1:30" ht="18" customHeight="1" thickBot="1" x14ac:dyDescent="0.25">
      <c r="A19" s="21">
        <v>14</v>
      </c>
      <c r="B19" s="36">
        <v>3.9905128205128204E-2</v>
      </c>
      <c r="C19" s="36">
        <v>3.5883974358974356E-2</v>
      </c>
      <c r="D19" s="22">
        <v>7.5800000000000006E-2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3455</v>
      </c>
      <c r="Y19" s="24">
        <v>45365</v>
      </c>
      <c r="Z19" s="21" t="s">
        <v>508</v>
      </c>
      <c r="AA19" s="21" t="s">
        <v>495</v>
      </c>
      <c r="AB19" s="21">
        <v>11.1</v>
      </c>
      <c r="AC19" s="21" t="s">
        <v>464</v>
      </c>
      <c r="AD19" s="21">
        <v>63</v>
      </c>
    </row>
    <row r="20" spans="1:30" ht="18" customHeight="1" thickBot="1" x14ac:dyDescent="0.25">
      <c r="A20" s="21">
        <v>15</v>
      </c>
      <c r="B20" s="36">
        <v>4.4007051282051284E-2</v>
      </c>
      <c r="C20" s="36">
        <v>3.4501923076923076E-2</v>
      </c>
      <c r="D20" s="22">
        <v>7.85E-2</v>
      </c>
      <c r="F20" s="21" t="s">
        <v>488</v>
      </c>
      <c r="G20" s="23">
        <v>17716</v>
      </c>
      <c r="H20" s="21">
        <v>0.56999999999999995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3413</v>
      </c>
      <c r="Y20" s="24">
        <v>45595</v>
      </c>
      <c r="Z20" s="21" t="s">
        <v>509</v>
      </c>
      <c r="AA20" s="21" t="s">
        <v>494</v>
      </c>
      <c r="AB20" s="21">
        <v>10.9</v>
      </c>
      <c r="AC20" s="21" t="s">
        <v>464</v>
      </c>
      <c r="AD20" s="21">
        <v>61</v>
      </c>
    </row>
    <row r="21" spans="1:30" ht="18" customHeight="1" thickBot="1" x14ac:dyDescent="0.25">
      <c r="A21" s="21">
        <v>16</v>
      </c>
      <c r="B21" s="36">
        <v>4.8969871794871792E-2</v>
      </c>
      <c r="C21" s="36">
        <v>3.3564102564102569E-2</v>
      </c>
      <c r="D21" s="22">
        <v>8.2600000000000007E-2</v>
      </c>
      <c r="F21" s="21" t="s">
        <v>492</v>
      </c>
      <c r="G21" s="23">
        <v>33788</v>
      </c>
      <c r="H21" s="21">
        <v>1.08</v>
      </c>
      <c r="J21" s="12">
        <v>5</v>
      </c>
      <c r="K21" s="12">
        <f>X6</f>
        <v>3735</v>
      </c>
      <c r="L21" s="18"/>
      <c r="M21" s="12"/>
      <c r="N21" s="20">
        <f>K21/$F$2</f>
        <v>0.11971153846153847</v>
      </c>
      <c r="W21" s="21">
        <v>125</v>
      </c>
      <c r="X21" s="21">
        <v>3375</v>
      </c>
      <c r="Y21" s="24">
        <v>45399</v>
      </c>
      <c r="Z21" s="21" t="s">
        <v>509</v>
      </c>
      <c r="AA21" s="21" t="s">
        <v>494</v>
      </c>
      <c r="AB21" s="21">
        <v>10.8</v>
      </c>
      <c r="AC21" s="21" t="s">
        <v>464</v>
      </c>
      <c r="AD21" s="21">
        <v>60</v>
      </c>
    </row>
    <row r="22" spans="1:30" ht="18" customHeight="1" thickBot="1" x14ac:dyDescent="0.25">
      <c r="A22" s="21">
        <v>17</v>
      </c>
      <c r="B22" s="36">
        <v>4.5576923076923077E-2</v>
      </c>
      <c r="C22" s="36">
        <v>3.2873076923076928E-2</v>
      </c>
      <c r="D22" s="22">
        <v>7.85E-2</v>
      </c>
      <c r="F22" s="21" t="s">
        <v>493</v>
      </c>
      <c r="G22" s="23">
        <v>36328</v>
      </c>
      <c r="H22" s="21">
        <v>1.1599999999999999</v>
      </c>
      <c r="J22" s="12">
        <v>10</v>
      </c>
      <c r="K22" s="12">
        <f>X11</f>
        <v>3654</v>
      </c>
      <c r="L22" s="18"/>
      <c r="M22" s="12"/>
      <c r="N22" s="20">
        <f t="shared" ref="N22:N28" si="0">K22/$F$2</f>
        <v>0.11711538461538462</v>
      </c>
      <c r="W22" s="21">
        <v>150</v>
      </c>
      <c r="X22" s="21">
        <v>3334</v>
      </c>
      <c r="Y22" s="24">
        <v>45644</v>
      </c>
      <c r="Z22" s="21" t="s">
        <v>508</v>
      </c>
      <c r="AA22" s="21" t="s">
        <v>494</v>
      </c>
      <c r="AB22" s="21">
        <v>10.7</v>
      </c>
      <c r="AC22" s="21" t="s">
        <v>464</v>
      </c>
      <c r="AD22" s="21">
        <v>61</v>
      </c>
    </row>
    <row r="23" spans="1:30" ht="18" customHeight="1" thickBot="1" x14ac:dyDescent="0.25">
      <c r="A23" s="21">
        <v>18</v>
      </c>
      <c r="B23" s="36">
        <v>2.9017307692307689E-2</v>
      </c>
      <c r="C23" s="36">
        <v>2.4926282051282053E-2</v>
      </c>
      <c r="D23" s="22">
        <v>5.3900000000000003E-2</v>
      </c>
      <c r="F23" s="21" t="s">
        <v>494</v>
      </c>
      <c r="G23" s="23">
        <v>36973</v>
      </c>
      <c r="H23" s="21">
        <v>1.18</v>
      </c>
      <c r="J23" s="12">
        <v>20</v>
      </c>
      <c r="K23" s="12">
        <f>X12</f>
        <v>3598</v>
      </c>
      <c r="L23" s="18"/>
      <c r="M23" s="12"/>
      <c r="N23" s="20">
        <f t="shared" si="0"/>
        <v>0.11532051282051282</v>
      </c>
      <c r="W23" s="21">
        <v>175</v>
      </c>
      <c r="X23" s="21">
        <v>3296</v>
      </c>
      <c r="Y23" s="24">
        <v>45349</v>
      </c>
      <c r="Z23" s="21" t="s">
        <v>510</v>
      </c>
      <c r="AA23" s="21" t="s">
        <v>493</v>
      </c>
      <c r="AB23" s="21">
        <v>10.6</v>
      </c>
      <c r="AC23" s="21" t="s">
        <v>464</v>
      </c>
      <c r="AD23" s="21">
        <v>56</v>
      </c>
    </row>
    <row r="24" spans="1:30" ht="18" customHeight="1" thickBot="1" x14ac:dyDescent="0.25">
      <c r="A24" s="21">
        <v>19</v>
      </c>
      <c r="B24" s="36">
        <v>2.1269230769230769E-2</v>
      </c>
      <c r="C24" s="36">
        <v>1.6732692307692306E-2</v>
      </c>
      <c r="D24" s="22">
        <v>3.7999999999999999E-2</v>
      </c>
      <c r="F24" s="21" t="s">
        <v>495</v>
      </c>
      <c r="G24" s="23">
        <v>36119</v>
      </c>
      <c r="H24" s="21">
        <v>1.1499999999999999</v>
      </c>
      <c r="J24" s="12">
        <v>30</v>
      </c>
      <c r="K24" s="12">
        <f>X14</f>
        <v>3549</v>
      </c>
      <c r="L24" s="18"/>
      <c r="M24" s="12"/>
      <c r="N24" s="20">
        <f t="shared" si="0"/>
        <v>0.11375</v>
      </c>
      <c r="W24" s="21">
        <v>200</v>
      </c>
      <c r="X24" s="21">
        <v>3264</v>
      </c>
      <c r="Y24" s="24">
        <v>45342</v>
      </c>
      <c r="Z24" s="21" t="s">
        <v>512</v>
      </c>
      <c r="AA24" s="21" t="s">
        <v>493</v>
      </c>
      <c r="AB24" s="21">
        <v>10.5</v>
      </c>
      <c r="AC24" s="21" t="s">
        <v>464</v>
      </c>
      <c r="AD24" s="21">
        <v>52</v>
      </c>
    </row>
    <row r="25" spans="1:30" ht="18" customHeight="1" thickBot="1" x14ac:dyDescent="0.25">
      <c r="A25" s="21">
        <v>20</v>
      </c>
      <c r="B25" s="36">
        <v>1.5496153846153845E-2</v>
      </c>
      <c r="C25" s="36">
        <v>1.1994230769230767E-2</v>
      </c>
      <c r="D25" s="22">
        <v>2.75E-2</v>
      </c>
      <c r="F25" s="21" t="s">
        <v>496</v>
      </c>
      <c r="G25" s="23">
        <v>34926</v>
      </c>
      <c r="H25" s="21">
        <v>1.1200000000000001</v>
      </c>
      <c r="J25" s="12">
        <v>50</v>
      </c>
      <c r="K25" s="12">
        <f>X18</f>
        <v>3499</v>
      </c>
      <c r="L25" s="18"/>
      <c r="M25" s="12"/>
      <c r="N25" s="20">
        <f t="shared" si="0"/>
        <v>0.11214743589743589</v>
      </c>
    </row>
    <row r="26" spans="1:30" ht="18" customHeight="1" thickBot="1" x14ac:dyDescent="0.25">
      <c r="A26" s="21">
        <v>21</v>
      </c>
      <c r="B26" s="36">
        <v>1.1495512820512822E-2</v>
      </c>
      <c r="C26" s="36">
        <v>9.1314102564102554E-3</v>
      </c>
      <c r="D26" s="22">
        <v>2.06E-2</v>
      </c>
      <c r="F26" s="21" t="s">
        <v>497</v>
      </c>
      <c r="G26" s="23">
        <v>22764</v>
      </c>
      <c r="H26" s="21">
        <v>0.73</v>
      </c>
      <c r="J26" s="12">
        <v>100</v>
      </c>
      <c r="K26" s="12">
        <f>X20</f>
        <v>3413</v>
      </c>
      <c r="L26" s="18"/>
      <c r="M26" s="12"/>
      <c r="N26" s="20">
        <f t="shared" si="0"/>
        <v>0.10939102564102564</v>
      </c>
    </row>
    <row r="27" spans="1:30" ht="18" customHeight="1" thickBot="1" x14ac:dyDescent="0.25">
      <c r="A27" s="21">
        <v>22</v>
      </c>
      <c r="B27" s="36">
        <v>8.6089743589743591E-3</v>
      </c>
      <c r="C27" s="36">
        <v>6.1205128205128198E-3</v>
      </c>
      <c r="D27" s="22">
        <v>1.4800000000000001E-2</v>
      </c>
      <c r="J27" s="12">
        <v>150</v>
      </c>
      <c r="K27" s="12">
        <f>X22</f>
        <v>3334</v>
      </c>
      <c r="L27" s="18"/>
      <c r="M27" s="12"/>
      <c r="N27" s="20">
        <f t="shared" si="0"/>
        <v>0.10685897435897436</v>
      </c>
    </row>
    <row r="28" spans="1:30" ht="18" customHeight="1" thickBot="1" x14ac:dyDescent="0.25">
      <c r="A28" s="21">
        <v>23</v>
      </c>
      <c r="B28" s="36">
        <v>5.8237179487179488E-3</v>
      </c>
      <c r="C28" s="36">
        <v>3.4551282051282052E-3</v>
      </c>
      <c r="D28" s="22">
        <v>9.2999999999999992E-3</v>
      </c>
      <c r="J28" s="12">
        <v>200</v>
      </c>
      <c r="K28" s="12">
        <f>X24</f>
        <v>3264</v>
      </c>
      <c r="L28" s="18"/>
      <c r="M28" s="12"/>
      <c r="N28" s="20">
        <f t="shared" si="0"/>
        <v>0.10461538461538461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2BA9F-542B-4AD7-84E3-B8D8CAA316A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20500</v>
      </c>
      <c r="H2" s="7" t="s">
        <v>462</v>
      </c>
      <c r="W2" s="21">
        <v>1</v>
      </c>
      <c r="X2" s="21">
        <v>7766</v>
      </c>
      <c r="Y2" s="24">
        <v>45307</v>
      </c>
      <c r="Z2" s="21" t="s">
        <v>516</v>
      </c>
      <c r="AA2" s="21" t="s">
        <v>493</v>
      </c>
      <c r="AB2" s="21">
        <v>37.9</v>
      </c>
      <c r="AC2" s="21" t="s">
        <v>499</v>
      </c>
      <c r="AD2" s="21">
        <v>86</v>
      </c>
    </row>
    <row r="3" spans="1:30" ht="15" thickBot="1" x14ac:dyDescent="0.25">
      <c r="W3" s="21">
        <v>2</v>
      </c>
      <c r="X3" s="21">
        <v>4353</v>
      </c>
      <c r="Y3" s="24">
        <v>45475</v>
      </c>
      <c r="Z3" s="21" t="s">
        <v>577</v>
      </c>
      <c r="AA3" s="21" t="s">
        <v>493</v>
      </c>
      <c r="AB3" s="21">
        <v>21.2</v>
      </c>
      <c r="AC3" s="21" t="s">
        <v>499</v>
      </c>
      <c r="AD3" s="21">
        <v>59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4189</v>
      </c>
      <c r="Y4" s="24">
        <v>45478</v>
      </c>
      <c r="Z4" s="21" t="s">
        <v>694</v>
      </c>
      <c r="AA4" s="21" t="s">
        <v>496</v>
      </c>
      <c r="AB4" s="21">
        <v>20.399999999999999</v>
      </c>
      <c r="AC4" s="21" t="s">
        <v>499</v>
      </c>
      <c r="AD4" s="21">
        <v>60</v>
      </c>
    </row>
    <row r="5" spans="1:30" ht="18.75" customHeight="1" thickBot="1" x14ac:dyDescent="0.25">
      <c r="A5" s="21">
        <v>0</v>
      </c>
      <c r="B5" s="98">
        <v>5.6312195121951229E-3</v>
      </c>
      <c r="C5" s="98">
        <v>5.8136585365853657E-3</v>
      </c>
      <c r="D5" s="98">
        <v>1.14E-2</v>
      </c>
      <c r="F5" s="21" t="s">
        <v>471</v>
      </c>
      <c r="G5" s="23">
        <v>22910</v>
      </c>
      <c r="H5" s="26">
        <v>1.1200000000000001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4175</v>
      </c>
      <c r="Y5" s="24">
        <v>45490</v>
      </c>
      <c r="Z5" s="21" t="s">
        <v>514</v>
      </c>
      <c r="AA5" s="21" t="s">
        <v>494</v>
      </c>
      <c r="AB5" s="21">
        <v>20.399999999999999</v>
      </c>
      <c r="AC5" s="21" t="s">
        <v>498</v>
      </c>
      <c r="AD5" s="21">
        <v>51</v>
      </c>
    </row>
    <row r="6" spans="1:30" ht="17.25" customHeight="1" thickBot="1" x14ac:dyDescent="0.25">
      <c r="A6" s="21">
        <v>1</v>
      </c>
      <c r="B6" s="98">
        <v>5.3268292682926831E-3</v>
      </c>
      <c r="C6" s="98">
        <v>6.1092682926829267E-3</v>
      </c>
      <c r="D6" s="98">
        <v>1.14E-2</v>
      </c>
      <c r="F6" s="21" t="s">
        <v>473</v>
      </c>
      <c r="G6" s="23">
        <v>21217</v>
      </c>
      <c r="H6" s="26">
        <v>1.04</v>
      </c>
      <c r="J6" s="13" t="s">
        <v>474</v>
      </c>
      <c r="K6" s="14">
        <f>LARGE((K8,K9),1)</f>
        <v>0.65730290798253554</v>
      </c>
      <c r="N6" s="14" t="s">
        <v>499</v>
      </c>
      <c r="W6" s="21">
        <v>5</v>
      </c>
      <c r="X6" s="21">
        <v>4154</v>
      </c>
      <c r="Y6" s="24">
        <v>45469</v>
      </c>
      <c r="Z6" s="21" t="s">
        <v>693</v>
      </c>
      <c r="AA6" s="21" t="s">
        <v>494</v>
      </c>
      <c r="AB6" s="21">
        <v>20.3</v>
      </c>
      <c r="AC6" s="21" t="s">
        <v>499</v>
      </c>
      <c r="AD6" s="21">
        <v>59</v>
      </c>
    </row>
    <row r="7" spans="1:30" ht="17.25" customHeight="1" thickBot="1" x14ac:dyDescent="0.25">
      <c r="A7" s="21">
        <v>2</v>
      </c>
      <c r="B7" s="98">
        <v>6.1892682926829269E-3</v>
      </c>
      <c r="C7" s="98">
        <v>6.6512195121951213E-3</v>
      </c>
      <c r="D7" s="98">
        <v>1.2800000000000001E-2</v>
      </c>
      <c r="F7" s="21" t="s">
        <v>475</v>
      </c>
      <c r="G7" s="23">
        <v>21560</v>
      </c>
      <c r="H7" s="26">
        <v>1.05</v>
      </c>
      <c r="J7" s="15" t="s">
        <v>476</v>
      </c>
      <c r="K7" s="14">
        <f>LARGE((K10,K11),1)</f>
        <v>0.60656245274731602</v>
      </c>
      <c r="N7" s="14" t="s">
        <v>498</v>
      </c>
      <c r="W7" s="21">
        <v>6</v>
      </c>
      <c r="X7" s="21">
        <v>4014</v>
      </c>
      <c r="Y7" s="24">
        <v>45484</v>
      </c>
      <c r="Z7" s="21" t="s">
        <v>577</v>
      </c>
      <c r="AA7" s="21" t="s">
        <v>495</v>
      </c>
      <c r="AB7" s="21">
        <v>19.600000000000001</v>
      </c>
      <c r="AC7" s="21" t="s">
        <v>499</v>
      </c>
      <c r="AD7" s="21">
        <v>61</v>
      </c>
    </row>
    <row r="8" spans="1:30" ht="17.25" customHeight="1" thickBot="1" x14ac:dyDescent="0.3">
      <c r="A8" s="21">
        <v>3</v>
      </c>
      <c r="B8" s="98">
        <v>7.0517073170731706E-3</v>
      </c>
      <c r="C8" s="98">
        <v>7.5380487804878049E-3</v>
      </c>
      <c r="D8" s="98">
        <v>1.46E-2</v>
      </c>
      <c r="F8" s="21" t="s">
        <v>477</v>
      </c>
      <c r="G8" s="23">
        <v>19580</v>
      </c>
      <c r="H8" s="26">
        <v>0.96</v>
      </c>
      <c r="K8" s="16">
        <f>LARGE(B11:C11,1)/(B11+C11)</f>
        <v>0.61528411843283481</v>
      </c>
      <c r="W8" s="21">
        <v>7</v>
      </c>
      <c r="X8" s="21">
        <v>4011</v>
      </c>
      <c r="Y8" s="24">
        <v>45480</v>
      </c>
      <c r="Z8" s="21" t="s">
        <v>684</v>
      </c>
      <c r="AA8" s="21" t="s">
        <v>488</v>
      </c>
      <c r="AB8" s="21">
        <v>19.600000000000001</v>
      </c>
      <c r="AC8" s="21" t="s">
        <v>499</v>
      </c>
      <c r="AD8" s="21">
        <v>60</v>
      </c>
    </row>
    <row r="9" spans="1:30" ht="17.25" customHeight="1" thickBot="1" x14ac:dyDescent="0.3">
      <c r="A9" s="21">
        <v>4</v>
      </c>
      <c r="B9" s="98">
        <v>7.9141463414634135E-3</v>
      </c>
      <c r="C9" s="98">
        <v>8.3756097560975622E-3</v>
      </c>
      <c r="D9" s="98">
        <v>1.6299999999999999E-2</v>
      </c>
      <c r="F9" s="21" t="s">
        <v>478</v>
      </c>
      <c r="G9" s="23">
        <v>17532</v>
      </c>
      <c r="H9" s="26">
        <v>0.86</v>
      </c>
      <c r="K9" s="16">
        <f>LARGE(B12:C12,1)/(B12+C12)</f>
        <v>0.65730290798253554</v>
      </c>
      <c r="W9" s="21">
        <v>8</v>
      </c>
      <c r="X9" s="21">
        <v>3979</v>
      </c>
      <c r="Y9" s="24">
        <v>45467</v>
      </c>
      <c r="Z9" s="21" t="s">
        <v>514</v>
      </c>
      <c r="AA9" s="21" t="s">
        <v>492</v>
      </c>
      <c r="AB9" s="21">
        <v>19.399999999999999</v>
      </c>
      <c r="AC9" s="21" t="s">
        <v>499</v>
      </c>
      <c r="AD9" s="21">
        <v>56</v>
      </c>
    </row>
    <row r="10" spans="1:30" ht="17.25" customHeight="1" thickBot="1" x14ac:dyDescent="0.3">
      <c r="A10" s="21">
        <v>5</v>
      </c>
      <c r="B10" s="98">
        <v>9.5882926829268297E-3</v>
      </c>
      <c r="C10" s="98">
        <v>1.1085365853658536E-2</v>
      </c>
      <c r="D10" s="98">
        <v>2.07E-2</v>
      </c>
      <c r="F10" s="21" t="s">
        <v>479</v>
      </c>
      <c r="G10" s="23">
        <v>28077</v>
      </c>
      <c r="H10" s="26">
        <v>1.37</v>
      </c>
      <c r="K10" s="16">
        <f>LARGE(B20:C20,1)/(B20+C20)</f>
        <v>0.59055018009746452</v>
      </c>
      <c r="W10" s="21">
        <v>9</v>
      </c>
      <c r="X10" s="21">
        <v>3972</v>
      </c>
      <c r="Y10" s="24">
        <v>45469</v>
      </c>
      <c r="Z10" s="21" t="s">
        <v>722</v>
      </c>
      <c r="AA10" s="21" t="s">
        <v>494</v>
      </c>
      <c r="AB10" s="21">
        <v>19.399999999999999</v>
      </c>
      <c r="AC10" s="21" t="s">
        <v>499</v>
      </c>
      <c r="AD10" s="21">
        <v>54</v>
      </c>
    </row>
    <row r="11" spans="1:30" ht="17.25" customHeight="1" thickBot="1" x14ac:dyDescent="0.3">
      <c r="A11" s="21">
        <v>6</v>
      </c>
      <c r="B11" s="98">
        <v>1.2784390243902438E-2</v>
      </c>
      <c r="C11" s="98">
        <v>2.0446341463414636E-2</v>
      </c>
      <c r="D11" s="98">
        <v>3.32E-2</v>
      </c>
      <c r="F11" s="21" t="s">
        <v>480</v>
      </c>
      <c r="G11" s="23">
        <v>35600</v>
      </c>
      <c r="H11" s="26">
        <v>1.74</v>
      </c>
      <c r="K11" s="16">
        <f>LARGE(B21:C21,1)/(B21+C21)</f>
        <v>0.60656245274731602</v>
      </c>
      <c r="W11" s="21">
        <v>10</v>
      </c>
      <c r="X11" s="21">
        <v>3950</v>
      </c>
      <c r="Y11" s="24">
        <v>45469</v>
      </c>
      <c r="Z11" s="21" t="s">
        <v>723</v>
      </c>
      <c r="AA11" s="21" t="s">
        <v>494</v>
      </c>
      <c r="AB11" s="21">
        <v>19.3</v>
      </c>
      <c r="AC11" s="21" t="s">
        <v>499</v>
      </c>
      <c r="AD11" s="21">
        <v>54</v>
      </c>
    </row>
    <row r="12" spans="1:30" ht="17.25" customHeight="1" thickBot="1" x14ac:dyDescent="0.25">
      <c r="A12" s="21">
        <v>7</v>
      </c>
      <c r="B12" s="98">
        <v>1.8263414634146342E-2</v>
      </c>
      <c r="C12" s="98">
        <v>3.5029756097560975E-2</v>
      </c>
      <c r="D12" s="98">
        <v>5.33E-2</v>
      </c>
      <c r="F12" s="21" t="s">
        <v>481</v>
      </c>
      <c r="G12" s="23">
        <v>15116</v>
      </c>
      <c r="H12" s="26">
        <v>0.74</v>
      </c>
      <c r="W12" s="21">
        <v>20</v>
      </c>
      <c r="X12" s="21">
        <v>3705</v>
      </c>
      <c r="Y12" s="24">
        <v>45465</v>
      </c>
      <c r="Z12" s="21" t="s">
        <v>722</v>
      </c>
      <c r="AA12" s="21" t="s">
        <v>497</v>
      </c>
      <c r="AB12" s="21">
        <v>18.100000000000001</v>
      </c>
      <c r="AC12" s="21" t="s">
        <v>499</v>
      </c>
      <c r="AD12" s="21">
        <v>50</v>
      </c>
    </row>
    <row r="13" spans="1:30" ht="17.25" customHeight="1" thickBot="1" x14ac:dyDescent="0.25">
      <c r="A13" s="21">
        <v>8</v>
      </c>
      <c r="B13" s="98">
        <v>2.4300487804878049E-2</v>
      </c>
      <c r="C13" s="98">
        <v>3.8232195121951217E-2</v>
      </c>
      <c r="D13" s="98">
        <v>6.25E-2</v>
      </c>
      <c r="F13" s="21" t="s">
        <v>482</v>
      </c>
      <c r="G13" s="23">
        <v>14427</v>
      </c>
      <c r="H13" s="26">
        <v>0.7</v>
      </c>
      <c r="W13" s="21">
        <v>25</v>
      </c>
      <c r="X13" s="21">
        <v>3664</v>
      </c>
      <c r="Y13" s="24">
        <v>45496</v>
      </c>
      <c r="Z13" s="21" t="s">
        <v>577</v>
      </c>
      <c r="AA13" s="21" t="s">
        <v>493</v>
      </c>
      <c r="AB13" s="21">
        <v>17.899999999999999</v>
      </c>
      <c r="AC13" s="21" t="s">
        <v>499</v>
      </c>
      <c r="AD13" s="21">
        <v>60</v>
      </c>
    </row>
    <row r="14" spans="1:30" ht="15" thickBot="1" x14ac:dyDescent="0.25">
      <c r="A14" s="21">
        <v>9</v>
      </c>
      <c r="B14" s="98">
        <v>2.8511219512195124E-2</v>
      </c>
      <c r="C14" s="98">
        <v>3.7099024390243908E-2</v>
      </c>
      <c r="D14" s="98">
        <v>6.5600000000000006E-2</v>
      </c>
      <c r="F14" s="21" t="s">
        <v>483</v>
      </c>
      <c r="G14" s="23">
        <v>15135</v>
      </c>
      <c r="H14" s="26">
        <v>0.74</v>
      </c>
      <c r="W14" s="21">
        <v>30</v>
      </c>
      <c r="X14" s="21">
        <v>3589</v>
      </c>
      <c r="Y14" s="24">
        <v>45472</v>
      </c>
      <c r="Z14" s="21" t="s">
        <v>722</v>
      </c>
      <c r="AA14" s="21" t="s">
        <v>497</v>
      </c>
      <c r="AB14" s="21">
        <v>17.5</v>
      </c>
      <c r="AC14" s="21" t="s">
        <v>499</v>
      </c>
      <c r="AD14" s="21">
        <v>51</v>
      </c>
    </row>
    <row r="15" spans="1:30" ht="15" thickBot="1" x14ac:dyDescent="0.25">
      <c r="A15" s="21">
        <v>10</v>
      </c>
      <c r="B15" s="98">
        <v>3.1200000000000002E-2</v>
      </c>
      <c r="C15" s="98">
        <v>3.5374634146341469E-2</v>
      </c>
      <c r="D15" s="98">
        <v>6.6600000000000006E-2</v>
      </c>
      <c r="F15" s="21" t="s">
        <v>484</v>
      </c>
      <c r="G15" s="23">
        <v>17375</v>
      </c>
      <c r="H15" s="26">
        <v>0.85</v>
      </c>
      <c r="W15" s="21">
        <v>35</v>
      </c>
      <c r="X15" s="21">
        <v>3498</v>
      </c>
      <c r="Y15" s="24">
        <v>45465</v>
      </c>
      <c r="Z15" s="21" t="s">
        <v>518</v>
      </c>
      <c r="AA15" s="21" t="s">
        <v>497</v>
      </c>
      <c r="AB15" s="21">
        <v>17.100000000000001</v>
      </c>
      <c r="AC15" s="21" t="s">
        <v>499</v>
      </c>
      <c r="AD15" s="21">
        <v>53</v>
      </c>
    </row>
    <row r="16" spans="1:30" ht="18" customHeight="1" thickBot="1" x14ac:dyDescent="0.25">
      <c r="A16" s="21">
        <v>11</v>
      </c>
      <c r="B16" s="98">
        <v>3.0743414634146343E-2</v>
      </c>
      <c r="C16" s="98">
        <v>3.1630243902439022E-2</v>
      </c>
      <c r="D16" s="98">
        <v>6.2399999999999997E-2</v>
      </c>
      <c r="F16" s="21" t="s">
        <v>485</v>
      </c>
      <c r="G16" s="23">
        <v>17441</v>
      </c>
      <c r="H16" s="26">
        <v>0.85</v>
      </c>
      <c r="W16" s="21">
        <v>40</v>
      </c>
      <c r="X16" s="21">
        <v>3444</v>
      </c>
      <c r="Y16" s="24">
        <v>45469</v>
      </c>
      <c r="Z16" s="21" t="s">
        <v>514</v>
      </c>
      <c r="AA16" s="21" t="s">
        <v>494</v>
      </c>
      <c r="AB16" s="21">
        <v>16.8</v>
      </c>
      <c r="AC16" s="21" t="s">
        <v>499</v>
      </c>
      <c r="AD16" s="21">
        <v>54</v>
      </c>
    </row>
    <row r="17" spans="1:30" ht="15" thickBot="1" x14ac:dyDescent="0.25">
      <c r="A17" s="21">
        <v>12</v>
      </c>
      <c r="B17" s="98">
        <v>3.2366829268292679E-2</v>
      </c>
      <c r="C17" s="98">
        <v>3.2172195121951221E-2</v>
      </c>
      <c r="D17" s="98">
        <v>6.4600000000000005E-2</v>
      </c>
      <c r="W17" s="21">
        <v>45</v>
      </c>
      <c r="X17" s="21">
        <v>3411</v>
      </c>
      <c r="Y17" s="24">
        <v>45465</v>
      </c>
      <c r="Z17" s="21" t="s">
        <v>517</v>
      </c>
      <c r="AA17" s="21" t="s">
        <v>497</v>
      </c>
      <c r="AB17" s="21">
        <v>16.600000000000001</v>
      </c>
      <c r="AC17" s="21" t="s">
        <v>499</v>
      </c>
      <c r="AD17" s="21">
        <v>58</v>
      </c>
    </row>
    <row r="18" spans="1:30" ht="15" thickBot="1" x14ac:dyDescent="0.25">
      <c r="A18" s="21">
        <v>13</v>
      </c>
      <c r="B18" s="98">
        <v>3.3482926829268289E-2</v>
      </c>
      <c r="C18" s="98">
        <v>3.1137560975609758E-2</v>
      </c>
      <c r="D18" s="98">
        <v>6.4600000000000005E-2</v>
      </c>
      <c r="W18" s="21">
        <v>50</v>
      </c>
      <c r="X18" s="21">
        <v>3364</v>
      </c>
      <c r="Y18" s="24">
        <v>45471</v>
      </c>
      <c r="Z18" s="21" t="s">
        <v>694</v>
      </c>
      <c r="AA18" s="21" t="s">
        <v>496</v>
      </c>
      <c r="AB18" s="21">
        <v>16.399999999999999</v>
      </c>
      <c r="AC18" s="21" t="s">
        <v>498</v>
      </c>
      <c r="AD18" s="21">
        <v>53</v>
      </c>
    </row>
    <row r="19" spans="1:30" ht="17.25" customHeight="1" thickBot="1" x14ac:dyDescent="0.25">
      <c r="A19" s="21">
        <v>14</v>
      </c>
      <c r="B19" s="98">
        <v>3.7084878048780488E-2</v>
      </c>
      <c r="C19" s="98">
        <v>2.9708780487804877E-2</v>
      </c>
      <c r="D19" s="98">
        <v>6.6799999999999998E-2</v>
      </c>
      <c r="F19" s="11" t="s">
        <v>486</v>
      </c>
      <c r="G19" s="11" t="s">
        <v>468</v>
      </c>
      <c r="H19" s="11" t="s">
        <v>469</v>
      </c>
      <c r="J19" s="152" t="s">
        <v>487</v>
      </c>
      <c r="K19" s="153"/>
      <c r="L19" s="153"/>
      <c r="M19" s="153"/>
      <c r="N19" s="35"/>
      <c r="W19" s="21">
        <v>75</v>
      </c>
      <c r="X19" s="21">
        <v>3120</v>
      </c>
      <c r="Y19" s="24">
        <v>45473</v>
      </c>
      <c r="Z19" s="21" t="s">
        <v>516</v>
      </c>
      <c r="AA19" s="21" t="s">
        <v>488</v>
      </c>
      <c r="AB19" s="21">
        <v>15.2</v>
      </c>
      <c r="AC19" s="21" t="s">
        <v>499</v>
      </c>
      <c r="AD19" s="21">
        <v>51</v>
      </c>
    </row>
    <row r="20" spans="1:30" ht="17.25" customHeight="1" thickBot="1" x14ac:dyDescent="0.25">
      <c r="A20" s="21">
        <v>15</v>
      </c>
      <c r="B20" s="98">
        <v>4.078829268292683E-2</v>
      </c>
      <c r="C20" s="98">
        <v>2.828E-2</v>
      </c>
      <c r="D20" s="98">
        <v>6.9099999999999995E-2</v>
      </c>
      <c r="F20" s="21" t="s">
        <v>488</v>
      </c>
      <c r="G20" s="23">
        <v>16178</v>
      </c>
      <c r="H20" s="21">
        <v>0.79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2977</v>
      </c>
      <c r="Y20" s="24">
        <v>45472</v>
      </c>
      <c r="Z20" s="21" t="s">
        <v>723</v>
      </c>
      <c r="AA20" s="21" t="s">
        <v>497</v>
      </c>
      <c r="AB20" s="21">
        <v>14.5</v>
      </c>
      <c r="AC20" s="21" t="s">
        <v>498</v>
      </c>
      <c r="AD20" s="21">
        <v>51</v>
      </c>
    </row>
    <row r="21" spans="1:30" ht="17.25" customHeight="1" thickBot="1" x14ac:dyDescent="0.25">
      <c r="A21" s="21">
        <v>16</v>
      </c>
      <c r="B21" s="98">
        <v>4.1092682926829265E-2</v>
      </c>
      <c r="C21" s="98">
        <v>2.6654146341463413E-2</v>
      </c>
      <c r="D21" s="98">
        <v>6.7799999999999999E-2</v>
      </c>
      <c r="F21" s="21" t="s">
        <v>492</v>
      </c>
      <c r="G21" s="23">
        <v>21613</v>
      </c>
      <c r="H21" s="21">
        <v>1.06</v>
      </c>
      <c r="J21" s="12">
        <v>5</v>
      </c>
      <c r="K21" s="12">
        <f>X6</f>
        <v>4154</v>
      </c>
      <c r="L21" s="18"/>
      <c r="M21" s="12"/>
      <c r="N21" s="20">
        <f>K21/$F$2</f>
        <v>0.20263414634146343</v>
      </c>
      <c r="W21" s="21">
        <v>125</v>
      </c>
      <c r="X21" s="21">
        <v>2755</v>
      </c>
      <c r="Y21" s="24">
        <v>45456</v>
      </c>
      <c r="Z21" s="21" t="s">
        <v>509</v>
      </c>
      <c r="AA21" s="21" t="s">
        <v>495</v>
      </c>
      <c r="AB21" s="21">
        <v>13.4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98">
        <v>3.7744390243902436E-2</v>
      </c>
      <c r="C22" s="98">
        <v>2.4387804878048782E-2</v>
      </c>
      <c r="D22" s="98">
        <v>6.2199999999999998E-2</v>
      </c>
      <c r="F22" s="21" t="s">
        <v>493</v>
      </c>
      <c r="G22" s="23">
        <v>21567</v>
      </c>
      <c r="H22" s="21">
        <v>1.05</v>
      </c>
      <c r="J22" s="12">
        <v>10</v>
      </c>
      <c r="K22" s="12">
        <f>X11</f>
        <v>3950</v>
      </c>
      <c r="L22" s="18"/>
      <c r="M22" s="12"/>
      <c r="N22" s="20">
        <f t="shared" ref="N22:N28" si="0">K22/$F$2</f>
        <v>0.1926829268292683</v>
      </c>
      <c r="W22" s="21">
        <v>150</v>
      </c>
      <c r="X22" s="21">
        <v>2621</v>
      </c>
      <c r="Y22" s="24">
        <v>45484</v>
      </c>
      <c r="Z22" s="21" t="s">
        <v>621</v>
      </c>
      <c r="AA22" s="21" t="s">
        <v>495</v>
      </c>
      <c r="AB22" s="21">
        <v>12.8</v>
      </c>
      <c r="AC22" s="21" t="s">
        <v>498</v>
      </c>
      <c r="AD22" s="21">
        <v>52</v>
      </c>
    </row>
    <row r="23" spans="1:30" ht="17.25" customHeight="1" thickBot="1" x14ac:dyDescent="0.25">
      <c r="A23" s="21">
        <v>18</v>
      </c>
      <c r="B23" s="98">
        <v>2.9982439024390243E-2</v>
      </c>
      <c r="C23" s="98">
        <v>2.1037560975609756E-2</v>
      </c>
      <c r="D23" s="98">
        <v>5.0999999999999997E-2</v>
      </c>
      <c r="F23" s="21" t="s">
        <v>494</v>
      </c>
      <c r="G23" s="23">
        <v>21530</v>
      </c>
      <c r="H23" s="21">
        <v>1.05</v>
      </c>
      <c r="J23" s="12">
        <v>20</v>
      </c>
      <c r="K23" s="12">
        <f>X12</f>
        <v>3705</v>
      </c>
      <c r="L23" s="18"/>
      <c r="M23" s="12"/>
      <c r="N23" s="20">
        <f t="shared" si="0"/>
        <v>0.18073170731707316</v>
      </c>
      <c r="W23" s="21">
        <v>175</v>
      </c>
      <c r="X23" s="21">
        <v>2503</v>
      </c>
      <c r="Y23" s="24">
        <v>45466</v>
      </c>
      <c r="Z23" s="21" t="s">
        <v>723</v>
      </c>
      <c r="AA23" s="21" t="s">
        <v>488</v>
      </c>
      <c r="AB23" s="21">
        <v>12.2</v>
      </c>
      <c r="AC23" s="21" t="s">
        <v>499</v>
      </c>
      <c r="AD23" s="21">
        <v>50</v>
      </c>
    </row>
    <row r="24" spans="1:30" ht="17.25" customHeight="1" thickBot="1" x14ac:dyDescent="0.25">
      <c r="A24" s="21">
        <v>19</v>
      </c>
      <c r="B24" s="98">
        <v>2.2524878048780492E-2</v>
      </c>
      <c r="C24" s="98">
        <v>1.6406341463414634E-2</v>
      </c>
      <c r="D24" s="98">
        <v>3.8899999999999997E-2</v>
      </c>
      <c r="F24" s="21" t="s">
        <v>495</v>
      </c>
      <c r="G24" s="23">
        <v>21429</v>
      </c>
      <c r="H24" s="21">
        <v>1.05</v>
      </c>
      <c r="J24" s="12">
        <v>30</v>
      </c>
      <c r="K24" s="12">
        <f>X14</f>
        <v>3589</v>
      </c>
      <c r="L24" s="18"/>
      <c r="M24" s="12"/>
      <c r="N24" s="20">
        <f t="shared" si="0"/>
        <v>0.17507317073170731</v>
      </c>
      <c r="W24" s="21">
        <v>200</v>
      </c>
      <c r="X24" s="21">
        <v>2438</v>
      </c>
      <c r="Y24" s="24">
        <v>45473</v>
      </c>
      <c r="Z24" s="21" t="s">
        <v>509</v>
      </c>
      <c r="AA24" s="21" t="s">
        <v>488</v>
      </c>
      <c r="AB24" s="21">
        <v>11.9</v>
      </c>
      <c r="AC24" s="21" t="s">
        <v>499</v>
      </c>
      <c r="AD24" s="21">
        <v>59</v>
      </c>
    </row>
    <row r="25" spans="1:30" ht="17.25" customHeight="1" thickBot="1" x14ac:dyDescent="0.25">
      <c r="A25" s="21">
        <v>20</v>
      </c>
      <c r="B25" s="98">
        <v>1.5929756097560973E-2</v>
      </c>
      <c r="C25" s="98">
        <v>1.3647317073170731E-2</v>
      </c>
      <c r="D25" s="98">
        <v>2.9600000000000001E-2</v>
      </c>
      <c r="F25" s="21" t="s">
        <v>496</v>
      </c>
      <c r="G25" s="23">
        <v>22013</v>
      </c>
      <c r="H25" s="21">
        <v>1.07</v>
      </c>
      <c r="J25" s="12">
        <v>50</v>
      </c>
      <c r="K25" s="12">
        <f>X18</f>
        <v>3364</v>
      </c>
      <c r="L25" s="18"/>
      <c r="M25" s="12"/>
      <c r="N25" s="20">
        <f t="shared" si="0"/>
        <v>0.16409756097560976</v>
      </c>
    </row>
    <row r="26" spans="1:30" ht="17.25" customHeight="1" thickBot="1" x14ac:dyDescent="0.25">
      <c r="A26" s="21">
        <v>21</v>
      </c>
      <c r="B26" s="98">
        <v>1.2277073170731708E-2</v>
      </c>
      <c r="C26" s="98">
        <v>1.0691219512195123E-2</v>
      </c>
      <c r="D26" s="98">
        <v>2.3E-2</v>
      </c>
      <c r="F26" s="21" t="s">
        <v>497</v>
      </c>
      <c r="G26" s="23">
        <v>19044</v>
      </c>
      <c r="H26" s="21">
        <v>0.93</v>
      </c>
      <c r="J26" s="12">
        <v>100</v>
      </c>
      <c r="K26" s="12">
        <f>X20</f>
        <v>2977</v>
      </c>
      <c r="L26" s="18"/>
      <c r="M26" s="12"/>
      <c r="N26" s="20">
        <f t="shared" si="0"/>
        <v>0.14521951219512194</v>
      </c>
    </row>
    <row r="27" spans="1:30" ht="17.25" customHeight="1" thickBot="1" x14ac:dyDescent="0.25">
      <c r="A27" s="21">
        <v>22</v>
      </c>
      <c r="B27" s="98">
        <v>9.1317073170731709E-3</v>
      </c>
      <c r="C27" s="98">
        <v>8.3756097560975622E-3</v>
      </c>
      <c r="D27" s="98">
        <v>1.7500000000000002E-2</v>
      </c>
      <c r="J27" s="12">
        <v>150</v>
      </c>
      <c r="K27" s="12">
        <f>X22</f>
        <v>2621</v>
      </c>
      <c r="L27" s="18"/>
      <c r="M27" s="12"/>
      <c r="N27" s="20">
        <f t="shared" si="0"/>
        <v>0.12785365853658537</v>
      </c>
    </row>
    <row r="28" spans="1:30" ht="17.25" customHeight="1" thickBot="1" x14ac:dyDescent="0.25">
      <c r="A28" s="21">
        <v>23</v>
      </c>
      <c r="B28" s="98">
        <v>7.2546341463414635E-3</v>
      </c>
      <c r="C28" s="98">
        <v>6.7497560975609758E-3</v>
      </c>
      <c r="D28" s="98">
        <v>1.4E-2</v>
      </c>
      <c r="J28" s="12">
        <v>200</v>
      </c>
      <c r="K28" s="12">
        <f>X24</f>
        <v>2438</v>
      </c>
      <c r="L28" s="18"/>
      <c r="M28" s="12"/>
      <c r="N28" s="20">
        <f t="shared" si="0"/>
        <v>0.11892682926829268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3">
    <mergeCell ref="J4:N4"/>
    <mergeCell ref="J5:N5"/>
    <mergeCell ref="A1:U1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5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771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27400</v>
      </c>
      <c r="H2" s="7" t="s">
        <v>462</v>
      </c>
      <c r="W2" s="21">
        <v>1</v>
      </c>
      <c r="X2" s="21">
        <v>2549</v>
      </c>
      <c r="Y2" s="24">
        <v>45341</v>
      </c>
      <c r="Z2" s="21" t="s">
        <v>510</v>
      </c>
      <c r="AA2" s="21" t="s">
        <v>492</v>
      </c>
      <c r="AB2" s="21">
        <v>9.3000000000000007</v>
      </c>
      <c r="AC2" s="21" t="s">
        <v>464</v>
      </c>
      <c r="AD2" s="21">
        <v>56</v>
      </c>
    </row>
    <row r="3" spans="1:30" ht="15.75" customHeight="1" thickBot="1" x14ac:dyDescent="0.25">
      <c r="W3" s="21">
        <v>2</v>
      </c>
      <c r="X3" s="21">
        <v>2522</v>
      </c>
      <c r="Y3" s="24">
        <v>45336</v>
      </c>
      <c r="Z3" s="21" t="s">
        <v>510</v>
      </c>
      <c r="AA3" s="21" t="s">
        <v>494</v>
      </c>
      <c r="AB3" s="21">
        <v>9.1999999999999993</v>
      </c>
      <c r="AC3" s="21" t="s">
        <v>464</v>
      </c>
      <c r="AD3" s="21">
        <v>56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2519</v>
      </c>
      <c r="Y4" s="24">
        <v>45328</v>
      </c>
      <c r="Z4" s="21" t="s">
        <v>510</v>
      </c>
      <c r="AA4" s="21" t="s">
        <v>493</v>
      </c>
      <c r="AB4" s="21">
        <v>9.1999999999999993</v>
      </c>
      <c r="AC4" s="21" t="s">
        <v>464</v>
      </c>
      <c r="AD4" s="21">
        <v>58</v>
      </c>
    </row>
    <row r="5" spans="1:30" ht="18.75" customHeight="1" thickBot="1" x14ac:dyDescent="0.25">
      <c r="A5" s="21">
        <v>0</v>
      </c>
      <c r="B5" s="22">
        <v>4.174452554744525E-3</v>
      </c>
      <c r="C5" s="22">
        <v>2.8817518248175182E-3</v>
      </c>
      <c r="D5" s="22">
        <v>7.1999999999999998E-3</v>
      </c>
      <c r="F5" s="21" t="s">
        <v>471</v>
      </c>
      <c r="G5" s="23">
        <v>27573</v>
      </c>
      <c r="H5" s="21">
        <v>0.99</v>
      </c>
      <c r="J5" s="213" t="s">
        <v>472</v>
      </c>
      <c r="K5" s="214"/>
      <c r="L5" s="214"/>
      <c r="M5" s="214"/>
      <c r="N5" s="215"/>
      <c r="W5" s="21">
        <v>4</v>
      </c>
      <c r="X5" s="21">
        <v>2515</v>
      </c>
      <c r="Y5" s="24">
        <v>45295</v>
      </c>
      <c r="Z5" s="21" t="s">
        <v>510</v>
      </c>
      <c r="AA5" s="21" t="s">
        <v>495</v>
      </c>
      <c r="AB5" s="21">
        <v>9.1999999999999993</v>
      </c>
      <c r="AC5" s="21" t="s">
        <v>464</v>
      </c>
      <c r="AD5" s="21">
        <v>57</v>
      </c>
    </row>
    <row r="6" spans="1:30" ht="17.25" customHeight="1" thickBot="1" x14ac:dyDescent="0.25">
      <c r="A6" s="21">
        <v>1</v>
      </c>
      <c r="B6" s="22">
        <v>2.1357664233576643E-3</v>
      </c>
      <c r="C6" s="22">
        <v>1.6981751824817518E-3</v>
      </c>
      <c r="D6" s="22">
        <v>3.8999999999999998E-3</v>
      </c>
      <c r="F6" s="21" t="s">
        <v>473</v>
      </c>
      <c r="G6" s="23">
        <v>29632</v>
      </c>
      <c r="H6" s="21">
        <v>1.07</v>
      </c>
      <c r="J6" s="13" t="s">
        <v>474</v>
      </c>
      <c r="K6" s="14">
        <f>LARGE((K8,K9),1)</f>
        <v>0.76943830649591638</v>
      </c>
      <c r="N6" s="14" t="s">
        <v>465</v>
      </c>
      <c r="W6" s="21">
        <v>5</v>
      </c>
      <c r="X6" s="21">
        <v>2512</v>
      </c>
      <c r="Y6" s="24">
        <v>45322</v>
      </c>
      <c r="Z6" s="21" t="s">
        <v>510</v>
      </c>
      <c r="AA6" s="21" t="s">
        <v>494</v>
      </c>
      <c r="AB6" s="21">
        <v>9.1999999999999993</v>
      </c>
      <c r="AC6" s="21" t="s">
        <v>464</v>
      </c>
      <c r="AD6" s="21">
        <v>60</v>
      </c>
    </row>
    <row r="7" spans="1:30" ht="17.25" customHeight="1" thickBot="1" x14ac:dyDescent="0.25">
      <c r="A7" s="21">
        <v>2</v>
      </c>
      <c r="B7" s="22">
        <v>1.3591240875912409E-3</v>
      </c>
      <c r="C7" s="22">
        <v>1.2350364963503648E-3</v>
      </c>
      <c r="D7" s="22">
        <v>2.5999999999999999E-3</v>
      </c>
      <c r="F7" s="21" t="s">
        <v>475</v>
      </c>
      <c r="G7" s="23">
        <v>30184</v>
      </c>
      <c r="H7" s="21">
        <v>1.0900000000000001</v>
      </c>
      <c r="J7" s="15" t="s">
        <v>476</v>
      </c>
      <c r="K7" s="14">
        <f>LARGE((K10,K11),1)</f>
        <v>0.59142018050947265</v>
      </c>
      <c r="N7" s="14" t="s">
        <v>464</v>
      </c>
      <c r="W7" s="21">
        <v>6</v>
      </c>
      <c r="X7" s="21">
        <v>2496</v>
      </c>
      <c r="Y7" s="24">
        <v>45363</v>
      </c>
      <c r="Z7" s="21" t="s">
        <v>512</v>
      </c>
      <c r="AA7" s="21" t="s">
        <v>493</v>
      </c>
      <c r="AB7" s="21">
        <v>9.1</v>
      </c>
      <c r="AC7" s="21" t="s">
        <v>464</v>
      </c>
      <c r="AD7" s="21">
        <v>59</v>
      </c>
    </row>
    <row r="8" spans="1:30" ht="17.25" customHeight="1" thickBot="1" x14ac:dyDescent="0.3">
      <c r="A8" s="21">
        <v>3</v>
      </c>
      <c r="B8" s="22">
        <v>9.7080291970802924E-4</v>
      </c>
      <c r="C8" s="22">
        <v>1.3379562043795618E-3</v>
      </c>
      <c r="D8" s="22">
        <v>2.3E-3</v>
      </c>
      <c r="F8" s="21" t="s">
        <v>477</v>
      </c>
      <c r="G8" s="23">
        <v>28713</v>
      </c>
      <c r="H8" s="21">
        <v>1.03</v>
      </c>
      <c r="K8" s="16">
        <f>LARGE(B11:C11,1)/(B11+C11)</f>
        <v>0.76943830649591638</v>
      </c>
      <c r="W8" s="21">
        <v>7</v>
      </c>
      <c r="X8" s="21">
        <v>2496</v>
      </c>
      <c r="Y8" s="24">
        <v>45364</v>
      </c>
      <c r="Z8" s="21" t="s">
        <v>512</v>
      </c>
      <c r="AA8" s="21" t="s">
        <v>494</v>
      </c>
      <c r="AB8" s="21">
        <v>9.1</v>
      </c>
      <c r="AC8" s="21" t="s">
        <v>464</v>
      </c>
      <c r="AD8" s="21">
        <v>57</v>
      </c>
    </row>
    <row r="9" spans="1:30" ht="17.25" customHeight="1" thickBot="1" x14ac:dyDescent="0.3">
      <c r="A9" s="21">
        <v>4</v>
      </c>
      <c r="B9" s="22">
        <v>1.2135036496350364E-3</v>
      </c>
      <c r="C9" s="22">
        <v>2.5215328467153284E-3</v>
      </c>
      <c r="D9" s="22">
        <v>3.7000000000000002E-3</v>
      </c>
      <c r="F9" s="21" t="s">
        <v>478</v>
      </c>
      <c r="G9" s="23">
        <v>26367</v>
      </c>
      <c r="H9" s="21">
        <v>0.95</v>
      </c>
      <c r="K9" s="16">
        <f>LARGE(B12:C12,1)/(B12+C12)</f>
        <v>0.71539508506616256</v>
      </c>
      <c r="W9" s="21">
        <v>8</v>
      </c>
      <c r="X9" s="21">
        <v>2490</v>
      </c>
      <c r="Y9" s="24">
        <v>45380</v>
      </c>
      <c r="Z9" s="21" t="s">
        <v>510</v>
      </c>
      <c r="AA9" s="21" t="s">
        <v>496</v>
      </c>
      <c r="AB9" s="21">
        <v>9.1</v>
      </c>
      <c r="AC9" s="21" t="s">
        <v>464</v>
      </c>
      <c r="AD9" s="21">
        <v>59</v>
      </c>
    </row>
    <row r="10" spans="1:30" ht="17.25" customHeight="1" thickBot="1" x14ac:dyDescent="0.3">
      <c r="A10" s="21">
        <v>5</v>
      </c>
      <c r="B10" s="22">
        <v>2.5726277372262771E-3</v>
      </c>
      <c r="C10" s="22">
        <v>8.2335766423357656E-3</v>
      </c>
      <c r="D10" s="22">
        <v>1.0699999999999999E-2</v>
      </c>
      <c r="F10" s="21" t="s">
        <v>479</v>
      </c>
      <c r="G10" s="23">
        <v>24407</v>
      </c>
      <c r="H10" s="21">
        <v>0.88</v>
      </c>
      <c r="K10" s="16">
        <f>LARGE(B20:C20,1)/(B20+C20)</f>
        <v>0.57083189307523918</v>
      </c>
      <c r="W10" s="21">
        <v>9</v>
      </c>
      <c r="X10" s="21">
        <v>2485</v>
      </c>
      <c r="Y10" s="24">
        <v>45351</v>
      </c>
      <c r="Z10" s="21" t="s">
        <v>510</v>
      </c>
      <c r="AA10" s="21" t="s">
        <v>495</v>
      </c>
      <c r="AB10" s="21">
        <v>9.1</v>
      </c>
      <c r="AC10" s="21" t="s">
        <v>464</v>
      </c>
      <c r="AD10" s="21">
        <v>60</v>
      </c>
    </row>
    <row r="11" spans="1:30" ht="17.25" customHeight="1" thickBot="1" x14ac:dyDescent="0.3">
      <c r="A11" s="21">
        <v>6</v>
      </c>
      <c r="B11" s="22">
        <v>6.8927007299270076E-3</v>
      </c>
      <c r="C11" s="22">
        <v>2.3002554744525547E-2</v>
      </c>
      <c r="D11" s="22">
        <v>2.9700000000000001E-2</v>
      </c>
      <c r="F11" s="21" t="s">
        <v>480</v>
      </c>
      <c r="G11" s="23"/>
      <c r="H11" s="21"/>
      <c r="K11" s="16">
        <f>LARGE(B21:C21,1)/(B21+C21)</f>
        <v>0.59142018050947265</v>
      </c>
      <c r="W11" s="21">
        <v>10</v>
      </c>
      <c r="X11" s="21">
        <v>2479</v>
      </c>
      <c r="Y11" s="24">
        <v>45386</v>
      </c>
      <c r="Z11" s="21" t="s">
        <v>510</v>
      </c>
      <c r="AA11" s="21" t="s">
        <v>495</v>
      </c>
      <c r="AB11" s="21">
        <v>9</v>
      </c>
      <c r="AC11" s="21" t="s">
        <v>464</v>
      </c>
      <c r="AD11" s="21">
        <v>61</v>
      </c>
    </row>
    <row r="12" spans="1:30" ht="17.25" customHeight="1" thickBot="1" x14ac:dyDescent="0.25">
      <c r="A12" s="21">
        <v>7</v>
      </c>
      <c r="B12" s="22">
        <v>1.3736861313868613E-2</v>
      </c>
      <c r="C12" s="22">
        <v>3.4529562043795627E-2</v>
      </c>
      <c r="D12" s="22">
        <v>4.8000000000000001E-2</v>
      </c>
      <c r="F12" s="21" t="s">
        <v>481</v>
      </c>
      <c r="G12" s="23"/>
      <c r="H12" s="21"/>
      <c r="W12" s="21">
        <v>20</v>
      </c>
      <c r="X12" s="21">
        <v>2459</v>
      </c>
      <c r="Y12" s="24">
        <v>45343</v>
      </c>
      <c r="Z12" s="21" t="s">
        <v>510</v>
      </c>
      <c r="AA12" s="21" t="s">
        <v>494</v>
      </c>
      <c r="AB12" s="21">
        <v>9</v>
      </c>
      <c r="AC12" s="21" t="s">
        <v>464</v>
      </c>
      <c r="AD12" s="21">
        <v>58</v>
      </c>
    </row>
    <row r="13" spans="1:30" ht="17.25" customHeight="1" thickBot="1" x14ac:dyDescent="0.25">
      <c r="A13" s="21">
        <v>8</v>
      </c>
      <c r="B13" s="22">
        <v>1.7862773722627737E-2</v>
      </c>
      <c r="C13" s="22">
        <v>3.8646350364963507E-2</v>
      </c>
      <c r="D13" s="22">
        <v>5.6500000000000002E-2</v>
      </c>
      <c r="F13" s="21" t="s">
        <v>482</v>
      </c>
      <c r="G13" s="23"/>
      <c r="H13" s="21"/>
      <c r="W13" s="21">
        <v>25</v>
      </c>
      <c r="X13" s="21">
        <v>2455</v>
      </c>
      <c r="Y13" s="24">
        <v>45362</v>
      </c>
      <c r="Z13" s="21" t="s">
        <v>512</v>
      </c>
      <c r="AA13" s="21" t="s">
        <v>492</v>
      </c>
      <c r="AB13" s="21">
        <v>9</v>
      </c>
      <c r="AC13" s="21" t="s">
        <v>464</v>
      </c>
      <c r="AD13" s="21">
        <v>56</v>
      </c>
    </row>
    <row r="14" spans="1:30" ht="15" thickBot="1" x14ac:dyDescent="0.25">
      <c r="A14" s="21">
        <v>9</v>
      </c>
      <c r="B14" s="22">
        <v>2.1212043795620441E-2</v>
      </c>
      <c r="C14" s="22">
        <v>3.9315328467153285E-2</v>
      </c>
      <c r="D14" s="22">
        <v>6.0499999999999998E-2</v>
      </c>
      <c r="F14" s="21" t="s">
        <v>483</v>
      </c>
      <c r="G14" s="23"/>
      <c r="H14" s="21"/>
      <c r="W14" s="21">
        <v>30</v>
      </c>
      <c r="X14" s="21">
        <v>2449</v>
      </c>
      <c r="Y14" s="24">
        <v>45338</v>
      </c>
      <c r="Z14" s="21" t="s">
        <v>510</v>
      </c>
      <c r="AA14" s="21" t="s">
        <v>496</v>
      </c>
      <c r="AB14" s="21">
        <v>8.9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2.5726277372262771E-2</v>
      </c>
      <c r="C15" s="22">
        <v>3.9263868613138693E-2</v>
      </c>
      <c r="D15" s="22">
        <v>6.4899999999999999E-2</v>
      </c>
      <c r="F15" s="21" t="s">
        <v>484</v>
      </c>
      <c r="G15" s="23"/>
      <c r="H15" s="21"/>
      <c r="W15" s="21">
        <v>35</v>
      </c>
      <c r="X15" s="21">
        <v>2444</v>
      </c>
      <c r="Y15" s="24">
        <v>45316</v>
      </c>
      <c r="Z15" s="21" t="s">
        <v>510</v>
      </c>
      <c r="AA15" s="21" t="s">
        <v>495</v>
      </c>
      <c r="AB15" s="21">
        <v>8.9</v>
      </c>
      <c r="AC15" s="21" t="s">
        <v>464</v>
      </c>
      <c r="AD15" s="21">
        <v>60</v>
      </c>
    </row>
    <row r="16" spans="1:30" ht="18" customHeight="1" thickBot="1" x14ac:dyDescent="0.25">
      <c r="A16" s="21">
        <v>11</v>
      </c>
      <c r="B16" s="22">
        <v>2.9706569343065689E-2</v>
      </c>
      <c r="C16" s="22">
        <v>3.9212408759124087E-2</v>
      </c>
      <c r="D16" s="22">
        <v>6.88E-2</v>
      </c>
      <c r="F16" s="21" t="s">
        <v>485</v>
      </c>
      <c r="G16" s="23"/>
      <c r="H16" s="21"/>
      <c r="W16" s="21">
        <v>40</v>
      </c>
      <c r="X16" s="21">
        <v>2437</v>
      </c>
      <c r="Y16" s="24">
        <v>45377</v>
      </c>
      <c r="Z16" s="21" t="s">
        <v>510</v>
      </c>
      <c r="AA16" s="21" t="s">
        <v>493</v>
      </c>
      <c r="AB16" s="21">
        <v>8.9</v>
      </c>
      <c r="AC16" s="21" t="s">
        <v>464</v>
      </c>
      <c r="AD16" s="21">
        <v>59</v>
      </c>
    </row>
    <row r="17" spans="1:30" ht="15" thickBot="1" x14ac:dyDescent="0.25">
      <c r="A17" s="21">
        <v>12</v>
      </c>
      <c r="B17" s="22">
        <v>3.3055839416058393E-2</v>
      </c>
      <c r="C17" s="22">
        <v>3.8028832116788321E-2</v>
      </c>
      <c r="D17" s="22">
        <v>7.0999999999999994E-2</v>
      </c>
      <c r="W17" s="21">
        <v>45</v>
      </c>
      <c r="X17" s="21">
        <v>2426</v>
      </c>
      <c r="Y17" s="24">
        <v>45358</v>
      </c>
      <c r="Z17" s="21" t="s">
        <v>510</v>
      </c>
      <c r="AA17" s="21" t="s">
        <v>495</v>
      </c>
      <c r="AB17" s="21">
        <v>8.9</v>
      </c>
      <c r="AC17" s="21" t="s">
        <v>464</v>
      </c>
      <c r="AD17" s="21">
        <v>58</v>
      </c>
    </row>
    <row r="18" spans="1:30" ht="15" thickBot="1" x14ac:dyDescent="0.25">
      <c r="A18" s="21">
        <v>13</v>
      </c>
      <c r="B18" s="22">
        <v>3.5968248175182481E-2</v>
      </c>
      <c r="C18" s="22">
        <v>3.6073357664233578E-2</v>
      </c>
      <c r="D18" s="22">
        <v>7.2099999999999997E-2</v>
      </c>
      <c r="W18" s="21">
        <v>50</v>
      </c>
      <c r="X18" s="21">
        <v>2421</v>
      </c>
      <c r="Y18" s="24">
        <v>45345</v>
      </c>
      <c r="Z18" s="21" t="s">
        <v>510</v>
      </c>
      <c r="AA18" s="21" t="s">
        <v>496</v>
      </c>
      <c r="AB18" s="21">
        <v>8.8000000000000007</v>
      </c>
      <c r="AC18" s="21" t="s">
        <v>464</v>
      </c>
      <c r="AD18" s="21">
        <v>57</v>
      </c>
    </row>
    <row r="19" spans="1:30" ht="17.25" customHeight="1" thickBot="1" x14ac:dyDescent="0.25">
      <c r="A19" s="21">
        <v>14</v>
      </c>
      <c r="B19" s="22">
        <v>3.9754379562043793E-2</v>
      </c>
      <c r="C19" s="22">
        <v>3.4426642335766422E-2</v>
      </c>
      <c r="D19" s="22">
        <v>7.3999999999999996E-2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2403</v>
      </c>
      <c r="Y19" s="24">
        <v>45337</v>
      </c>
      <c r="Z19" s="21" t="s">
        <v>510</v>
      </c>
      <c r="AA19" s="21" t="s">
        <v>495</v>
      </c>
      <c r="AB19" s="21">
        <v>8.8000000000000007</v>
      </c>
      <c r="AC19" s="21" t="s">
        <v>464</v>
      </c>
      <c r="AD19" s="21">
        <v>59</v>
      </c>
    </row>
    <row r="20" spans="1:30" ht="17.25" customHeight="1" thickBot="1" x14ac:dyDescent="0.25">
      <c r="A20" s="21">
        <v>15</v>
      </c>
      <c r="B20" s="22">
        <v>4.3394890510948907E-2</v>
      </c>
      <c r="C20" s="22">
        <v>3.2625547445255469E-2</v>
      </c>
      <c r="D20" s="22">
        <v>7.5700000000000003E-2</v>
      </c>
      <c r="F20" s="21" t="s">
        <v>488</v>
      </c>
      <c r="G20" s="23">
        <v>21689</v>
      </c>
      <c r="H20" s="21">
        <v>0.78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2379</v>
      </c>
      <c r="Y20" s="24">
        <v>45335</v>
      </c>
      <c r="Z20" s="21" t="s">
        <v>513</v>
      </c>
      <c r="AA20" s="21" t="s">
        <v>493</v>
      </c>
      <c r="AB20" s="21">
        <v>8.6999999999999993</v>
      </c>
      <c r="AC20" s="21" t="s">
        <v>464</v>
      </c>
      <c r="AD20" s="21">
        <v>53</v>
      </c>
    </row>
    <row r="21" spans="1:30" ht="17.25" customHeight="1" thickBot="1" x14ac:dyDescent="0.25">
      <c r="A21" s="21">
        <v>16</v>
      </c>
      <c r="B21" s="22">
        <v>4.4171532846715329E-2</v>
      </c>
      <c r="C21" s="22">
        <v>3.0515693430656934E-2</v>
      </c>
      <c r="D21" s="22">
        <v>7.4300000000000005E-2</v>
      </c>
      <c r="F21" s="21" t="s">
        <v>492</v>
      </c>
      <c r="G21" s="23">
        <v>27838</v>
      </c>
      <c r="H21" s="21">
        <v>1</v>
      </c>
      <c r="J21" s="12">
        <v>5</v>
      </c>
      <c r="K21" s="12">
        <f>X6</f>
        <v>2512</v>
      </c>
      <c r="L21" s="18"/>
      <c r="M21" s="12"/>
      <c r="N21" s="20">
        <f>K21/$F$2</f>
        <v>9.1678832116788317E-2</v>
      </c>
      <c r="W21" s="21">
        <v>125</v>
      </c>
      <c r="X21" s="21">
        <v>2358</v>
      </c>
      <c r="Y21" s="24">
        <v>45363</v>
      </c>
      <c r="Z21" s="21" t="s">
        <v>514</v>
      </c>
      <c r="AA21" s="21" t="s">
        <v>493</v>
      </c>
      <c r="AB21" s="21">
        <v>8.6</v>
      </c>
      <c r="AC21" s="21" t="s">
        <v>465</v>
      </c>
      <c r="AD21" s="21">
        <v>60</v>
      </c>
    </row>
    <row r="22" spans="1:30" ht="17.25" customHeight="1" thickBot="1" x14ac:dyDescent="0.25">
      <c r="A22" s="21">
        <v>17</v>
      </c>
      <c r="B22" s="22">
        <v>4.0628102189781024E-2</v>
      </c>
      <c r="C22" s="22">
        <v>2.7942700729927009E-2</v>
      </c>
      <c r="D22" s="22">
        <v>6.8599999999999994E-2</v>
      </c>
      <c r="F22" s="21" t="s">
        <v>493</v>
      </c>
      <c r="G22" s="23">
        <v>29102</v>
      </c>
      <c r="H22" s="21">
        <v>1.05</v>
      </c>
      <c r="J22" s="12">
        <v>10</v>
      </c>
      <c r="K22" s="12">
        <f>X11</f>
        <v>2479</v>
      </c>
      <c r="L22" s="18"/>
      <c r="M22" s="12"/>
      <c r="N22" s="20">
        <f t="shared" ref="N22:N28" si="0">K22/$F$2</f>
        <v>9.0474452554744525E-2</v>
      </c>
      <c r="W22" s="21">
        <v>150</v>
      </c>
      <c r="X22" s="21">
        <v>2340</v>
      </c>
      <c r="Y22" s="24">
        <v>45317</v>
      </c>
      <c r="Z22" s="21" t="s">
        <v>509</v>
      </c>
      <c r="AA22" s="21" t="s">
        <v>496</v>
      </c>
      <c r="AB22" s="21">
        <v>8.5</v>
      </c>
      <c r="AC22" s="21" t="s">
        <v>464</v>
      </c>
      <c r="AD22" s="21">
        <v>58</v>
      </c>
    </row>
    <row r="23" spans="1:30" ht="17.25" customHeight="1" thickBot="1" x14ac:dyDescent="0.25">
      <c r="A23" s="21">
        <v>18</v>
      </c>
      <c r="B23" s="22">
        <v>3.5143065693430661E-2</v>
      </c>
      <c r="C23" s="22">
        <v>2.4340510948905113E-2</v>
      </c>
      <c r="D23" s="22">
        <v>6.0199999999999997E-2</v>
      </c>
      <c r="F23" s="21" t="s">
        <v>494</v>
      </c>
      <c r="G23" s="23">
        <v>29458</v>
      </c>
      <c r="H23" s="21">
        <v>1.06</v>
      </c>
      <c r="J23" s="12">
        <v>20</v>
      </c>
      <c r="K23" s="12">
        <f>X12</f>
        <v>2459</v>
      </c>
      <c r="L23" s="18"/>
      <c r="M23" s="12"/>
      <c r="N23" s="20">
        <f t="shared" si="0"/>
        <v>8.9744525547445261E-2</v>
      </c>
      <c r="W23" s="21">
        <v>175</v>
      </c>
      <c r="X23" s="21">
        <v>2323</v>
      </c>
      <c r="Y23" s="24">
        <v>45349</v>
      </c>
      <c r="Z23" s="21" t="s">
        <v>515</v>
      </c>
      <c r="AA23" s="21" t="s">
        <v>493</v>
      </c>
      <c r="AB23" s="21">
        <v>8.5</v>
      </c>
      <c r="AC23" s="21" t="s">
        <v>465</v>
      </c>
      <c r="AD23" s="21">
        <v>57</v>
      </c>
    </row>
    <row r="24" spans="1:30" ht="17.25" customHeight="1" thickBot="1" x14ac:dyDescent="0.25">
      <c r="A24" s="21">
        <v>19</v>
      </c>
      <c r="B24" s="22">
        <v>2.6697080291970803E-2</v>
      </c>
      <c r="C24" s="22">
        <v>1.8988686131386864E-2</v>
      </c>
      <c r="D24" s="22">
        <v>4.6100000000000002E-2</v>
      </c>
      <c r="F24" s="21" t="s">
        <v>495</v>
      </c>
      <c r="G24" s="23">
        <v>29186</v>
      </c>
      <c r="H24" s="21">
        <v>1.05</v>
      </c>
      <c r="J24" s="12">
        <v>30</v>
      </c>
      <c r="K24" s="12">
        <f>X14</f>
        <v>2449</v>
      </c>
      <c r="L24" s="18"/>
      <c r="M24" s="12"/>
      <c r="N24" s="20">
        <f t="shared" si="0"/>
        <v>8.9379562043795616E-2</v>
      </c>
      <c r="W24" s="21">
        <v>200</v>
      </c>
      <c r="X24" s="21">
        <v>2308</v>
      </c>
      <c r="Y24" s="24">
        <v>45317</v>
      </c>
      <c r="Z24" s="21" t="s">
        <v>511</v>
      </c>
      <c r="AA24" s="21" t="s">
        <v>496</v>
      </c>
      <c r="AB24" s="21">
        <v>8.4</v>
      </c>
      <c r="AC24" s="21" t="s">
        <v>465</v>
      </c>
      <c r="AD24" s="21">
        <v>51</v>
      </c>
    </row>
    <row r="25" spans="1:30" ht="17.25" customHeight="1" thickBot="1" x14ac:dyDescent="0.25">
      <c r="A25" s="21">
        <v>20</v>
      </c>
      <c r="B25" s="22">
        <v>2.0192700729927005E-2</v>
      </c>
      <c r="C25" s="22">
        <v>1.4717518248175182E-2</v>
      </c>
      <c r="D25" s="22">
        <v>3.49E-2</v>
      </c>
      <c r="F25" s="21" t="s">
        <v>496</v>
      </c>
      <c r="G25" s="23">
        <v>30612</v>
      </c>
      <c r="H25" s="21">
        <v>1.1000000000000001</v>
      </c>
      <c r="J25" s="12">
        <v>50</v>
      </c>
      <c r="K25" s="12">
        <f>X18</f>
        <v>2421</v>
      </c>
      <c r="L25" s="18"/>
      <c r="M25" s="12"/>
      <c r="N25" s="20">
        <f t="shared" si="0"/>
        <v>8.8357664233576647E-2</v>
      </c>
    </row>
    <row r="26" spans="1:30" ht="17.25" customHeight="1" thickBot="1" x14ac:dyDescent="0.25">
      <c r="A26" s="21">
        <v>21</v>
      </c>
      <c r="B26" s="22">
        <v>1.7328832116788324E-2</v>
      </c>
      <c r="C26" s="22">
        <v>1.1578467153284672E-2</v>
      </c>
      <c r="D26" s="22">
        <v>2.9000000000000001E-2</v>
      </c>
      <c r="F26" s="21" t="s">
        <v>497</v>
      </c>
      <c r="G26" s="23">
        <v>26334</v>
      </c>
      <c r="H26" s="21">
        <v>0.95</v>
      </c>
      <c r="J26" s="12">
        <v>100</v>
      </c>
      <c r="K26" s="12">
        <f>X20</f>
        <v>2379</v>
      </c>
      <c r="L26" s="18"/>
      <c r="M26" s="12"/>
      <c r="N26" s="20">
        <f t="shared" si="0"/>
        <v>8.6824817518248179E-2</v>
      </c>
    </row>
    <row r="27" spans="1:30" ht="17.25" customHeight="1" thickBot="1" x14ac:dyDescent="0.25">
      <c r="A27" s="21">
        <v>22</v>
      </c>
      <c r="B27" s="22">
        <v>1.3251459854014601E-2</v>
      </c>
      <c r="C27" s="22">
        <v>8.3879562043795621E-3</v>
      </c>
      <c r="D27" s="22">
        <v>2.18E-2</v>
      </c>
      <c r="J27" s="12">
        <v>150</v>
      </c>
      <c r="K27" s="12">
        <f>X22</f>
        <v>2340</v>
      </c>
      <c r="L27" s="18"/>
      <c r="M27" s="12"/>
      <c r="N27" s="20">
        <f t="shared" si="0"/>
        <v>8.5401459854014594E-2</v>
      </c>
    </row>
    <row r="28" spans="1:30" ht="17.25" customHeight="1" thickBot="1" x14ac:dyDescent="0.25">
      <c r="A28" s="21">
        <v>23</v>
      </c>
      <c r="B28" s="22">
        <v>8.1547445255474443E-3</v>
      </c>
      <c r="C28" s="22">
        <v>5.0945255474452557E-3</v>
      </c>
      <c r="D28" s="22">
        <v>1.34E-2</v>
      </c>
      <c r="J28" s="12">
        <v>200</v>
      </c>
      <c r="K28" s="12">
        <f>X24</f>
        <v>2308</v>
      </c>
      <c r="L28" s="18"/>
      <c r="M28" s="12"/>
      <c r="N28" s="20">
        <f t="shared" si="0"/>
        <v>8.4233576642335772E-2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3.25" customHeight="1" thickBot="1" x14ac:dyDescent="0.4">
      <c r="A1" s="186" t="s">
        <v>502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12600</v>
      </c>
      <c r="H2" s="7" t="s">
        <v>462</v>
      </c>
      <c r="W2" s="21">
        <v>1</v>
      </c>
      <c r="X2" s="21">
        <v>9798</v>
      </c>
      <c r="Y2" s="24">
        <v>45093</v>
      </c>
      <c r="Z2" s="21" t="s">
        <v>520</v>
      </c>
      <c r="AA2" s="21" t="s">
        <v>496</v>
      </c>
      <c r="AB2" s="21">
        <v>77.8</v>
      </c>
      <c r="AC2" s="21" t="s">
        <v>465</v>
      </c>
      <c r="AD2" s="21">
        <v>60</v>
      </c>
    </row>
    <row r="3" spans="1:30" ht="17.25" customHeight="1" thickBot="1" x14ac:dyDescent="0.25">
      <c r="W3" s="21">
        <v>2</v>
      </c>
      <c r="X3" s="21">
        <v>9760</v>
      </c>
      <c r="Y3" s="24">
        <v>45093</v>
      </c>
      <c r="Z3" s="21" t="s">
        <v>575</v>
      </c>
      <c r="AA3" s="21" t="s">
        <v>496</v>
      </c>
      <c r="AB3" s="21">
        <v>77.5</v>
      </c>
      <c r="AC3" s="21" t="s">
        <v>465</v>
      </c>
      <c r="AD3" s="21">
        <v>66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6918</v>
      </c>
      <c r="Y4" s="24">
        <v>45093</v>
      </c>
      <c r="Z4" s="21" t="s">
        <v>621</v>
      </c>
      <c r="AA4" s="21" t="s">
        <v>496</v>
      </c>
      <c r="AB4" s="21">
        <v>54.9</v>
      </c>
      <c r="AC4" s="21" t="s">
        <v>465</v>
      </c>
      <c r="AD4" s="21">
        <v>95</v>
      </c>
    </row>
    <row r="5" spans="1:30" ht="17.25" customHeight="1" thickBot="1" x14ac:dyDescent="0.25">
      <c r="A5" s="21">
        <v>0</v>
      </c>
      <c r="B5" s="22">
        <v>1.4523809523809524E-3</v>
      </c>
      <c r="C5" s="22">
        <v>1.2896825396825397E-3</v>
      </c>
      <c r="D5" s="22">
        <v>2.7000000000000001E-3</v>
      </c>
      <c r="E5" s="44"/>
      <c r="F5" s="21" t="s">
        <v>471</v>
      </c>
      <c r="G5" s="23">
        <v>12979</v>
      </c>
      <c r="H5" s="21">
        <v>1.02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3106</v>
      </c>
      <c r="Y5" s="24">
        <v>45093</v>
      </c>
      <c r="Z5" s="21" t="s">
        <v>509</v>
      </c>
      <c r="AA5" s="21" t="s">
        <v>496</v>
      </c>
      <c r="AB5" s="21">
        <v>24.7</v>
      </c>
      <c r="AC5" s="21" t="s">
        <v>465</v>
      </c>
      <c r="AD5" s="21">
        <v>58</v>
      </c>
    </row>
    <row r="6" spans="1:30" ht="17.25" customHeight="1" thickBot="1" x14ac:dyDescent="0.25">
      <c r="A6" s="21">
        <v>1</v>
      </c>
      <c r="B6" s="22">
        <v>8.2301587301587299E-4</v>
      </c>
      <c r="C6" s="22">
        <v>7.7380952380952384E-4</v>
      </c>
      <c r="D6" s="22">
        <v>1.6000000000000001E-3</v>
      </c>
      <c r="E6" s="44"/>
      <c r="F6" s="21" t="s">
        <v>473</v>
      </c>
      <c r="G6" s="23">
        <v>13655</v>
      </c>
      <c r="H6" s="21">
        <v>1.07</v>
      </c>
      <c r="I6" s="44"/>
      <c r="J6" s="103" t="s">
        <v>474</v>
      </c>
      <c r="K6" s="104">
        <f>LARGE((K8,K9),1)</f>
        <v>0.8314140948871489</v>
      </c>
      <c r="L6" s="44"/>
      <c r="M6" s="44"/>
      <c r="N6" s="104" t="s">
        <v>465</v>
      </c>
      <c r="W6" s="21">
        <v>5</v>
      </c>
      <c r="X6" s="21">
        <v>2392</v>
      </c>
      <c r="Y6" s="24">
        <v>45093</v>
      </c>
      <c r="Z6" s="21" t="s">
        <v>508</v>
      </c>
      <c r="AA6" s="21" t="s">
        <v>496</v>
      </c>
      <c r="AB6" s="21">
        <v>19</v>
      </c>
      <c r="AC6" s="21" t="s">
        <v>465</v>
      </c>
      <c r="AD6" s="21">
        <v>59</v>
      </c>
    </row>
    <row r="7" spans="1:30" ht="17.25" customHeight="1" thickBot="1" x14ac:dyDescent="0.25">
      <c r="A7" s="21">
        <v>2</v>
      </c>
      <c r="B7" s="22">
        <v>5.3253968253968249E-4</v>
      </c>
      <c r="C7" s="22">
        <v>7.7380952380952384E-4</v>
      </c>
      <c r="D7" s="22">
        <v>1.2999999999999999E-3</v>
      </c>
      <c r="E7" s="44"/>
      <c r="F7" s="21" t="s">
        <v>475</v>
      </c>
      <c r="G7" s="23">
        <v>14114</v>
      </c>
      <c r="H7" s="21">
        <v>1.1100000000000001</v>
      </c>
      <c r="I7" s="44"/>
      <c r="J7" s="12" t="s">
        <v>476</v>
      </c>
      <c r="K7" s="104">
        <f>LARGE((K10,K11),1)</f>
        <v>0.65537593533672134</v>
      </c>
      <c r="L7" s="44"/>
      <c r="M7" s="44"/>
      <c r="N7" s="104" t="s">
        <v>464</v>
      </c>
      <c r="W7" s="21">
        <v>6</v>
      </c>
      <c r="X7" s="21">
        <v>1886</v>
      </c>
      <c r="Y7" s="24">
        <v>45093</v>
      </c>
      <c r="Z7" s="21" t="s">
        <v>516</v>
      </c>
      <c r="AA7" s="21" t="s">
        <v>496</v>
      </c>
      <c r="AB7" s="21">
        <v>15</v>
      </c>
      <c r="AC7" s="21" t="s">
        <v>465</v>
      </c>
      <c r="AD7" s="21">
        <v>59</v>
      </c>
    </row>
    <row r="8" spans="1:30" ht="17.25" customHeight="1" thickBot="1" x14ac:dyDescent="0.25">
      <c r="A8" s="21">
        <v>3</v>
      </c>
      <c r="B8" s="22">
        <v>5.3253968253968249E-4</v>
      </c>
      <c r="C8" s="22">
        <v>7.2222222222222219E-4</v>
      </c>
      <c r="D8" s="22">
        <v>1.2999999999999999E-3</v>
      </c>
      <c r="E8" s="44"/>
      <c r="F8" s="21" t="s">
        <v>477</v>
      </c>
      <c r="G8" s="23">
        <v>13679</v>
      </c>
      <c r="H8" s="21">
        <v>1.08</v>
      </c>
      <c r="I8" s="44"/>
      <c r="J8" s="44"/>
      <c r="K8" s="144">
        <f>LARGE(B11:C11,1)/(B11+C11)</f>
        <v>0.8314140948871489</v>
      </c>
      <c r="L8" s="44"/>
      <c r="M8" s="44"/>
      <c r="N8" s="44"/>
      <c r="W8" s="21">
        <v>7</v>
      </c>
      <c r="X8" s="21">
        <v>1662</v>
      </c>
      <c r="Y8" s="24">
        <v>45093</v>
      </c>
      <c r="Z8" s="21" t="s">
        <v>576</v>
      </c>
      <c r="AA8" s="21" t="s">
        <v>496</v>
      </c>
      <c r="AB8" s="21">
        <v>13.2</v>
      </c>
      <c r="AC8" s="21" t="s">
        <v>465</v>
      </c>
      <c r="AD8" s="21">
        <v>60</v>
      </c>
    </row>
    <row r="9" spans="1:30" ht="17.25" customHeight="1" thickBot="1" x14ac:dyDescent="0.25">
      <c r="A9" s="21">
        <v>4</v>
      </c>
      <c r="B9" s="22">
        <v>1.0166666666666666E-3</v>
      </c>
      <c r="C9" s="22">
        <v>2.6825396825396822E-3</v>
      </c>
      <c r="D9" s="22">
        <v>3.7000000000000002E-3</v>
      </c>
      <c r="E9" s="44"/>
      <c r="F9" s="21" t="s">
        <v>478</v>
      </c>
      <c r="G9" s="23">
        <v>12946</v>
      </c>
      <c r="H9" s="21">
        <v>1.02</v>
      </c>
      <c r="I9" s="44"/>
      <c r="J9" s="44"/>
      <c r="K9" s="144">
        <f>LARGE(B12:C12,1)/(B12+C12)</f>
        <v>0.74619009424503713</v>
      </c>
      <c r="L9" s="44"/>
      <c r="M9" s="44"/>
      <c r="N9" s="44"/>
      <c r="W9" s="21">
        <v>8</v>
      </c>
      <c r="X9" s="21">
        <v>1647</v>
      </c>
      <c r="Y9" s="24">
        <v>45093</v>
      </c>
      <c r="Z9" s="21" t="s">
        <v>577</v>
      </c>
      <c r="AA9" s="21" t="s">
        <v>496</v>
      </c>
      <c r="AB9" s="21">
        <v>13.1</v>
      </c>
      <c r="AC9" s="21" t="s">
        <v>465</v>
      </c>
      <c r="AD9" s="21">
        <v>60</v>
      </c>
    </row>
    <row r="10" spans="1:30" ht="17.25" customHeight="1" thickBot="1" x14ac:dyDescent="0.25">
      <c r="A10" s="21">
        <v>5</v>
      </c>
      <c r="B10" s="22">
        <v>2.2269841269841268E-3</v>
      </c>
      <c r="C10" s="22">
        <v>1.1503968253968253E-2</v>
      </c>
      <c r="D10" s="22">
        <v>1.38E-2</v>
      </c>
      <c r="E10" s="44"/>
      <c r="F10" s="21" t="s">
        <v>479</v>
      </c>
      <c r="G10" s="23">
        <v>13616</v>
      </c>
      <c r="H10" s="21">
        <v>1.07</v>
      </c>
      <c r="I10" s="44"/>
      <c r="J10" s="44"/>
      <c r="K10" s="144">
        <f>LARGE(B20:C20,1)/(B20+C20)</f>
        <v>0.63451253618566306</v>
      </c>
      <c r="L10" s="44"/>
      <c r="M10" s="44"/>
      <c r="N10" s="44"/>
      <c r="W10" s="21">
        <v>9</v>
      </c>
      <c r="X10" s="21">
        <v>1450</v>
      </c>
      <c r="Y10" s="24">
        <v>44943</v>
      </c>
      <c r="Z10" s="21" t="s">
        <v>509</v>
      </c>
      <c r="AA10" s="21" t="s">
        <v>493</v>
      </c>
      <c r="AB10" s="21">
        <v>11.5</v>
      </c>
      <c r="AC10" s="21" t="s">
        <v>464</v>
      </c>
      <c r="AD10" s="21">
        <v>68</v>
      </c>
    </row>
    <row r="11" spans="1:30" ht="17.25" customHeight="1" thickBot="1" x14ac:dyDescent="0.25">
      <c r="A11" s="21">
        <v>6</v>
      </c>
      <c r="B11" s="22">
        <v>7.5523809523809519E-3</v>
      </c>
      <c r="C11" s="22">
        <v>3.7246031746031749E-2</v>
      </c>
      <c r="D11" s="22">
        <v>4.4900000000000002E-2</v>
      </c>
      <c r="E11" s="44"/>
      <c r="F11" s="21" t="s">
        <v>480</v>
      </c>
      <c r="G11" s="23">
        <v>11939</v>
      </c>
      <c r="H11" s="21">
        <v>0.94</v>
      </c>
      <c r="I11" s="44"/>
      <c r="J11" s="44"/>
      <c r="K11" s="144">
        <f>LARGE(B21:C21,1)/(B21+C21)</f>
        <v>0.65537593533672134</v>
      </c>
      <c r="L11" s="44"/>
      <c r="M11" s="44"/>
      <c r="N11" s="44"/>
      <c r="W11" s="21">
        <v>10</v>
      </c>
      <c r="X11" s="21">
        <v>1424</v>
      </c>
      <c r="Y11" s="24">
        <v>45001</v>
      </c>
      <c r="Z11" s="21" t="s">
        <v>510</v>
      </c>
      <c r="AA11" s="21" t="s">
        <v>495</v>
      </c>
      <c r="AB11" s="21">
        <v>11.3</v>
      </c>
      <c r="AC11" s="21" t="s">
        <v>464</v>
      </c>
      <c r="AD11" s="21">
        <v>66</v>
      </c>
    </row>
    <row r="12" spans="1:30" ht="17.25" customHeight="1" thickBot="1" x14ac:dyDescent="0.25">
      <c r="A12" s="21">
        <v>7</v>
      </c>
      <c r="B12" s="22">
        <v>1.6073015873015874E-2</v>
      </c>
      <c r="C12" s="22">
        <v>4.725396825396825E-2</v>
      </c>
      <c r="D12" s="22">
        <v>6.3500000000000001E-2</v>
      </c>
      <c r="E12" s="44"/>
      <c r="F12" s="21" t="s">
        <v>481</v>
      </c>
      <c r="G12" s="23">
        <v>11666</v>
      </c>
      <c r="H12" s="21">
        <v>0.92</v>
      </c>
      <c r="I12" s="44"/>
      <c r="J12" s="44"/>
      <c r="K12" s="44"/>
      <c r="L12" s="44"/>
      <c r="M12" s="44"/>
      <c r="N12" s="44"/>
      <c r="W12" s="21">
        <v>20</v>
      </c>
      <c r="X12" s="21">
        <v>1358</v>
      </c>
      <c r="Y12" s="24">
        <v>44974</v>
      </c>
      <c r="Z12" s="21" t="s">
        <v>509</v>
      </c>
      <c r="AA12" s="21" t="s">
        <v>496</v>
      </c>
      <c r="AB12" s="21">
        <v>10.8</v>
      </c>
      <c r="AC12" s="21" t="s">
        <v>464</v>
      </c>
      <c r="AD12" s="21">
        <v>67</v>
      </c>
    </row>
    <row r="13" spans="1:30" ht="17.25" customHeight="1" thickBot="1" x14ac:dyDescent="0.25">
      <c r="A13" s="21">
        <v>8</v>
      </c>
      <c r="B13" s="22">
        <v>1.8784126984126983E-2</v>
      </c>
      <c r="C13" s="22">
        <v>4.5448412698412696E-2</v>
      </c>
      <c r="D13" s="22">
        <v>6.4299999999999996E-2</v>
      </c>
      <c r="E13" s="44"/>
      <c r="F13" s="21" t="s">
        <v>482</v>
      </c>
      <c r="G13" s="23">
        <v>11167</v>
      </c>
      <c r="H13" s="21">
        <v>0.88</v>
      </c>
      <c r="I13" s="44"/>
      <c r="J13" s="44"/>
      <c r="K13" s="44"/>
      <c r="L13" s="44"/>
      <c r="M13" s="44"/>
      <c r="N13" s="44"/>
      <c r="W13" s="21">
        <v>25</v>
      </c>
      <c r="X13" s="21">
        <v>1350</v>
      </c>
      <c r="Y13" s="24">
        <v>44971</v>
      </c>
      <c r="Z13" s="21" t="s">
        <v>509</v>
      </c>
      <c r="AA13" s="21" t="s">
        <v>493</v>
      </c>
      <c r="AB13" s="21">
        <v>10.7</v>
      </c>
      <c r="AC13" s="21" t="s">
        <v>464</v>
      </c>
      <c r="AD13" s="21">
        <v>68</v>
      </c>
    </row>
    <row r="14" spans="1:30" ht="17.25" customHeight="1" thickBot="1" x14ac:dyDescent="0.25">
      <c r="A14" s="21">
        <v>9</v>
      </c>
      <c r="B14" s="22">
        <v>2.3819047619047618E-2</v>
      </c>
      <c r="C14" s="22">
        <v>4.0805555555555553E-2</v>
      </c>
      <c r="D14" s="22">
        <v>6.4699999999999994E-2</v>
      </c>
      <c r="E14" s="44"/>
      <c r="F14" s="21" t="s">
        <v>483</v>
      </c>
      <c r="G14" s="23">
        <v>12033</v>
      </c>
      <c r="H14" s="21">
        <v>0.95</v>
      </c>
      <c r="I14" s="44"/>
      <c r="J14" s="44"/>
      <c r="K14" s="44"/>
      <c r="L14" s="44"/>
      <c r="M14" s="44"/>
      <c r="N14" s="44"/>
      <c r="W14" s="21">
        <v>30</v>
      </c>
      <c r="X14" s="21">
        <v>1340</v>
      </c>
      <c r="Y14" s="24">
        <v>44978</v>
      </c>
      <c r="Z14" s="21" t="s">
        <v>509</v>
      </c>
      <c r="AA14" s="21" t="s">
        <v>493</v>
      </c>
      <c r="AB14" s="21">
        <v>10.6</v>
      </c>
      <c r="AC14" s="21" t="s">
        <v>464</v>
      </c>
      <c r="AD14" s="21">
        <v>68</v>
      </c>
    </row>
    <row r="15" spans="1:30" ht="17.25" customHeight="1" thickBot="1" x14ac:dyDescent="0.25">
      <c r="A15" s="21">
        <v>10</v>
      </c>
      <c r="B15" s="22">
        <v>2.7740476190476187E-2</v>
      </c>
      <c r="C15" s="22">
        <v>3.7710317460317458E-2</v>
      </c>
      <c r="D15" s="22">
        <v>6.5500000000000003E-2</v>
      </c>
      <c r="E15" s="44"/>
      <c r="F15" s="21" t="s">
        <v>484</v>
      </c>
      <c r="G15" s="23">
        <v>12391</v>
      </c>
      <c r="H15" s="21">
        <v>0.97</v>
      </c>
      <c r="I15" s="44"/>
      <c r="J15" s="44"/>
      <c r="K15" s="44"/>
      <c r="L15" s="44"/>
      <c r="M15" s="44"/>
      <c r="N15" s="44"/>
      <c r="W15" s="21">
        <v>35</v>
      </c>
      <c r="X15" s="21">
        <v>1326</v>
      </c>
      <c r="Y15" s="24">
        <v>44960</v>
      </c>
      <c r="Z15" s="21" t="s">
        <v>509</v>
      </c>
      <c r="AA15" s="21" t="s">
        <v>496</v>
      </c>
      <c r="AB15" s="21">
        <v>10.5</v>
      </c>
      <c r="AC15" s="21" t="s">
        <v>464</v>
      </c>
      <c r="AD15" s="21">
        <v>70</v>
      </c>
    </row>
    <row r="16" spans="1:30" ht="17.25" customHeight="1" thickBot="1" x14ac:dyDescent="0.25">
      <c r="A16" s="21">
        <v>11</v>
      </c>
      <c r="B16" s="22">
        <v>3.2436507936507937E-2</v>
      </c>
      <c r="C16" s="22">
        <v>3.7503968253968255E-2</v>
      </c>
      <c r="D16" s="22">
        <v>6.9900000000000004E-2</v>
      </c>
      <c r="E16" s="44"/>
      <c r="F16" s="21" t="s">
        <v>485</v>
      </c>
      <c r="G16" s="23">
        <v>11926</v>
      </c>
      <c r="H16" s="21">
        <v>0.94</v>
      </c>
      <c r="I16" s="44"/>
      <c r="J16" s="44"/>
      <c r="K16" s="44"/>
      <c r="L16" s="44"/>
      <c r="M16" s="44"/>
      <c r="N16" s="44"/>
      <c r="W16" s="21">
        <v>40</v>
      </c>
      <c r="X16" s="21">
        <v>1305</v>
      </c>
      <c r="Y16" s="24">
        <v>45006</v>
      </c>
      <c r="Z16" s="21" t="s">
        <v>510</v>
      </c>
      <c r="AA16" s="21" t="s">
        <v>493</v>
      </c>
      <c r="AB16" s="21">
        <v>10.4</v>
      </c>
      <c r="AC16" s="21" t="s">
        <v>464</v>
      </c>
      <c r="AD16" s="21">
        <v>65</v>
      </c>
    </row>
    <row r="17" spans="1:30" ht="17.25" customHeight="1" thickBot="1" x14ac:dyDescent="0.25">
      <c r="A17" s="21">
        <v>12</v>
      </c>
      <c r="B17" s="22">
        <v>3.5776984126984122E-2</v>
      </c>
      <c r="C17" s="22">
        <v>3.6523809523809521E-2</v>
      </c>
      <c r="D17" s="22">
        <v>7.2300000000000003E-2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1299</v>
      </c>
      <c r="Y17" s="24">
        <v>45000</v>
      </c>
      <c r="Z17" s="21" t="s">
        <v>512</v>
      </c>
      <c r="AA17" s="21" t="s">
        <v>494</v>
      </c>
      <c r="AB17" s="21">
        <v>10.3</v>
      </c>
      <c r="AC17" s="21" t="s">
        <v>464</v>
      </c>
      <c r="AD17" s="21">
        <v>61</v>
      </c>
    </row>
    <row r="18" spans="1:30" ht="17.25" customHeight="1" thickBot="1" x14ac:dyDescent="0.25">
      <c r="A18" s="21">
        <v>13</v>
      </c>
      <c r="B18" s="22">
        <v>3.771349206349206E-2</v>
      </c>
      <c r="C18" s="22">
        <v>3.3841269841269846E-2</v>
      </c>
      <c r="D18" s="22">
        <v>7.1499999999999994E-2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1294</v>
      </c>
      <c r="Y18" s="24">
        <v>44946</v>
      </c>
      <c r="Z18" s="21" t="s">
        <v>510</v>
      </c>
      <c r="AA18" s="21" t="s">
        <v>496</v>
      </c>
      <c r="AB18" s="21">
        <v>10.3</v>
      </c>
      <c r="AC18" s="21" t="s">
        <v>464</v>
      </c>
      <c r="AD18" s="21">
        <v>65</v>
      </c>
    </row>
    <row r="19" spans="1:30" ht="17.25" customHeight="1" thickBot="1" x14ac:dyDescent="0.25">
      <c r="A19" s="21">
        <v>14</v>
      </c>
      <c r="B19" s="22">
        <v>4.4588095238095246E-2</v>
      </c>
      <c r="C19" s="22">
        <v>3.2293650793650798E-2</v>
      </c>
      <c r="D19" s="22">
        <v>7.6799999999999993E-2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1266</v>
      </c>
      <c r="Y19" s="24">
        <v>44959</v>
      </c>
      <c r="Z19" s="21" t="s">
        <v>512</v>
      </c>
      <c r="AA19" s="21" t="s">
        <v>495</v>
      </c>
      <c r="AB19" s="21">
        <v>10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5.1317460317460317E-2</v>
      </c>
      <c r="C20" s="22">
        <v>2.955952380952381E-2</v>
      </c>
      <c r="D20" s="22">
        <v>8.0699999999999994E-2</v>
      </c>
      <c r="E20" s="44"/>
      <c r="F20" s="21" t="s">
        <v>488</v>
      </c>
      <c r="G20" s="23">
        <v>8454</v>
      </c>
      <c r="H20" s="21">
        <v>0.66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1230</v>
      </c>
      <c r="Y20" s="24">
        <v>45001</v>
      </c>
      <c r="Z20" s="21" t="s">
        <v>513</v>
      </c>
      <c r="AA20" s="21" t="s">
        <v>495</v>
      </c>
      <c r="AB20" s="21">
        <v>9.8000000000000007</v>
      </c>
      <c r="AC20" s="21" t="s">
        <v>464</v>
      </c>
      <c r="AD20" s="21">
        <v>57</v>
      </c>
    </row>
    <row r="21" spans="1:30" ht="17.25" customHeight="1" thickBot="1" x14ac:dyDescent="0.25">
      <c r="A21" s="21">
        <v>16</v>
      </c>
      <c r="B21" s="22">
        <v>5.1995238095238094E-2</v>
      </c>
      <c r="C21" s="22">
        <v>2.734126984126984E-2</v>
      </c>
      <c r="D21" s="22">
        <v>7.9200000000000007E-2</v>
      </c>
      <c r="E21" s="44"/>
      <c r="F21" s="21" t="s">
        <v>492</v>
      </c>
      <c r="G21" s="23">
        <v>13197</v>
      </c>
      <c r="H21" s="21">
        <v>1.04</v>
      </c>
      <c r="I21" s="44"/>
      <c r="J21" s="12">
        <v>5</v>
      </c>
      <c r="K21" s="12">
        <f>X6</f>
        <v>2392</v>
      </c>
      <c r="L21" s="18"/>
      <c r="M21" s="12"/>
      <c r="N21" s="110">
        <f>K21/$F$2</f>
        <v>0.18984126984126984</v>
      </c>
      <c r="W21" s="21">
        <v>125</v>
      </c>
      <c r="X21" s="21">
        <v>1209</v>
      </c>
      <c r="Y21" s="24">
        <v>45048</v>
      </c>
      <c r="Z21" s="21" t="s">
        <v>510</v>
      </c>
      <c r="AA21" s="21" t="s">
        <v>493</v>
      </c>
      <c r="AB21" s="21">
        <v>9.6</v>
      </c>
      <c r="AC21" s="21" t="s">
        <v>464</v>
      </c>
      <c r="AD21" s="21">
        <v>65</v>
      </c>
    </row>
    <row r="22" spans="1:30" ht="17.25" customHeight="1" thickBot="1" x14ac:dyDescent="0.25">
      <c r="A22" s="21">
        <v>17</v>
      </c>
      <c r="B22" s="22">
        <v>4.1344444444444448E-2</v>
      </c>
      <c r="C22" s="22">
        <v>2.4400793650793649E-2</v>
      </c>
      <c r="D22" s="22">
        <v>6.5600000000000006E-2</v>
      </c>
      <c r="E22" s="44"/>
      <c r="F22" s="21" t="s">
        <v>493</v>
      </c>
      <c r="G22" s="23">
        <v>13842</v>
      </c>
      <c r="H22" s="21">
        <v>1.0900000000000001</v>
      </c>
      <c r="I22" s="44"/>
      <c r="J22" s="12">
        <v>10</v>
      </c>
      <c r="K22" s="12">
        <f>X11</f>
        <v>1424</v>
      </c>
      <c r="L22" s="18"/>
      <c r="M22" s="12"/>
      <c r="N22" s="110">
        <f t="shared" ref="N22:N28" si="0">K22/$F$2</f>
        <v>0.11301587301587301</v>
      </c>
      <c r="W22" s="21">
        <v>150</v>
      </c>
      <c r="X22" s="21">
        <v>1183</v>
      </c>
      <c r="Y22" s="24">
        <v>45056</v>
      </c>
      <c r="Z22" s="21" t="s">
        <v>510</v>
      </c>
      <c r="AA22" s="21" t="s">
        <v>494</v>
      </c>
      <c r="AB22" s="21">
        <v>9.4</v>
      </c>
      <c r="AC22" s="21" t="s">
        <v>464</v>
      </c>
      <c r="AD22" s="21">
        <v>66</v>
      </c>
    </row>
    <row r="23" spans="1:30" ht="17.25" customHeight="1" thickBot="1" x14ac:dyDescent="0.25">
      <c r="A23" s="21">
        <v>18</v>
      </c>
      <c r="B23" s="22">
        <v>2.9580158730158734E-2</v>
      </c>
      <c r="C23" s="22">
        <v>1.9861111111111111E-2</v>
      </c>
      <c r="D23" s="22">
        <v>4.9399999999999999E-2</v>
      </c>
      <c r="E23" s="44"/>
      <c r="F23" s="21" t="s">
        <v>494</v>
      </c>
      <c r="G23" s="23">
        <v>13859</v>
      </c>
      <c r="H23" s="21">
        <v>1.0900000000000001</v>
      </c>
      <c r="I23" s="44"/>
      <c r="J23" s="12">
        <v>20</v>
      </c>
      <c r="K23" s="12">
        <f>X12</f>
        <v>1358</v>
      </c>
      <c r="L23" s="18"/>
      <c r="M23" s="12"/>
      <c r="N23" s="110">
        <f t="shared" si="0"/>
        <v>0.10777777777777778</v>
      </c>
      <c r="W23" s="21">
        <v>175</v>
      </c>
      <c r="X23" s="21">
        <v>1170</v>
      </c>
      <c r="Y23" s="24">
        <v>45218</v>
      </c>
      <c r="Z23" s="21" t="s">
        <v>510</v>
      </c>
      <c r="AA23" s="21" t="s">
        <v>495</v>
      </c>
      <c r="AB23" s="21">
        <v>9.3000000000000007</v>
      </c>
      <c r="AC23" s="21" t="s">
        <v>464</v>
      </c>
      <c r="AD23" s="21">
        <v>67</v>
      </c>
    </row>
    <row r="24" spans="1:30" ht="17.25" customHeight="1" thickBot="1" x14ac:dyDescent="0.25">
      <c r="A24" s="21">
        <v>19</v>
      </c>
      <c r="B24" s="22">
        <v>1.951031746031746E-2</v>
      </c>
      <c r="C24" s="22">
        <v>1.496031746031746E-2</v>
      </c>
      <c r="D24" s="22">
        <v>3.4500000000000003E-2</v>
      </c>
      <c r="E24" s="44"/>
      <c r="F24" s="21" t="s">
        <v>495</v>
      </c>
      <c r="G24" s="23">
        <v>13950</v>
      </c>
      <c r="H24" s="21">
        <v>1.1000000000000001</v>
      </c>
      <c r="I24" s="44"/>
      <c r="J24" s="12">
        <v>30</v>
      </c>
      <c r="K24" s="12">
        <f>X14</f>
        <v>1340</v>
      </c>
      <c r="L24" s="18"/>
      <c r="M24" s="12"/>
      <c r="N24" s="110">
        <f t="shared" si="0"/>
        <v>0.10634920634920635</v>
      </c>
      <c r="W24" s="21">
        <v>200</v>
      </c>
      <c r="X24" s="21">
        <v>1157</v>
      </c>
      <c r="Y24" s="24">
        <v>45016</v>
      </c>
      <c r="Z24" s="21" t="s">
        <v>515</v>
      </c>
      <c r="AA24" s="21" t="s">
        <v>496</v>
      </c>
      <c r="AB24" s="21">
        <v>9.1999999999999993</v>
      </c>
      <c r="AC24" s="21" t="s">
        <v>465</v>
      </c>
      <c r="AD24" s="21">
        <v>54</v>
      </c>
    </row>
    <row r="25" spans="1:30" ht="17.25" customHeight="1" thickBot="1" x14ac:dyDescent="0.25">
      <c r="A25" s="21">
        <v>20</v>
      </c>
      <c r="B25" s="22">
        <v>1.4184920634920634E-2</v>
      </c>
      <c r="C25" s="22">
        <v>1.0936507936507937E-2</v>
      </c>
      <c r="D25" s="22">
        <v>2.5100000000000001E-2</v>
      </c>
      <c r="E25" s="44"/>
      <c r="F25" s="21" t="s">
        <v>496</v>
      </c>
      <c r="G25" s="23">
        <v>14852</v>
      </c>
      <c r="H25" s="21">
        <v>1.17</v>
      </c>
      <c r="I25" s="44"/>
      <c r="J25" s="12">
        <v>50</v>
      </c>
      <c r="K25" s="12">
        <f>X18</f>
        <v>1294</v>
      </c>
      <c r="L25" s="18"/>
      <c r="M25" s="12"/>
      <c r="N25" s="110">
        <f t="shared" si="0"/>
        <v>0.10269841269841269</v>
      </c>
    </row>
    <row r="26" spans="1:30" ht="17.25" customHeight="1" thickBot="1" x14ac:dyDescent="0.25">
      <c r="A26" s="21">
        <v>21</v>
      </c>
      <c r="B26" s="22">
        <v>1.2006349206349206E-2</v>
      </c>
      <c r="C26" s="22">
        <v>1.0007936507936509E-2</v>
      </c>
      <c r="D26" s="22">
        <v>2.1999999999999999E-2</v>
      </c>
      <c r="E26" s="44"/>
      <c r="F26" s="21" t="s">
        <v>497</v>
      </c>
      <c r="G26" s="23">
        <v>10327</v>
      </c>
      <c r="H26" s="21">
        <v>0.81</v>
      </c>
      <c r="I26" s="44"/>
      <c r="J26" s="12">
        <v>100</v>
      </c>
      <c r="K26" s="12">
        <f>X20</f>
        <v>1230</v>
      </c>
      <c r="L26" s="18"/>
      <c r="M26" s="12"/>
      <c r="N26" s="110">
        <f t="shared" si="0"/>
        <v>9.7619047619047619E-2</v>
      </c>
    </row>
    <row r="27" spans="1:30" ht="17.25" customHeight="1" thickBot="1" x14ac:dyDescent="0.25">
      <c r="A27" s="21">
        <v>22</v>
      </c>
      <c r="B27" s="22">
        <v>8.9079365079365071E-3</v>
      </c>
      <c r="C27" s="22">
        <v>7.6865079365079358E-3</v>
      </c>
      <c r="D27" s="22">
        <v>1.66E-2</v>
      </c>
      <c r="E27" s="44"/>
      <c r="F27" s="44"/>
      <c r="G27" s="44"/>
      <c r="H27" s="44"/>
      <c r="I27" s="44"/>
      <c r="J27" s="12">
        <v>150</v>
      </c>
      <c r="K27" s="12">
        <f>X22</f>
        <v>1183</v>
      </c>
      <c r="L27" s="18"/>
      <c r="M27" s="12"/>
      <c r="N27" s="110">
        <f t="shared" si="0"/>
        <v>9.3888888888888883E-2</v>
      </c>
    </row>
    <row r="28" spans="1:30" ht="17.25" customHeight="1" thickBot="1" x14ac:dyDescent="0.25">
      <c r="A28" s="21">
        <v>23</v>
      </c>
      <c r="B28" s="22">
        <v>4.1634920634920636E-3</v>
      </c>
      <c r="C28" s="22">
        <v>4.7976190476190471E-3</v>
      </c>
      <c r="D28" s="22">
        <v>8.9999999999999993E-3</v>
      </c>
      <c r="E28" s="44"/>
      <c r="F28" s="44"/>
      <c r="G28" s="44"/>
      <c r="H28" s="44"/>
      <c r="I28" s="44"/>
      <c r="J28" s="12">
        <v>200</v>
      </c>
      <c r="K28" s="12">
        <f>X24</f>
        <v>1157</v>
      </c>
      <c r="L28" s="18"/>
      <c r="M28" s="12"/>
      <c r="N28" s="110">
        <f t="shared" si="0"/>
        <v>9.1825396825396824E-2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U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</cols>
  <sheetData>
    <row r="1" spans="1:21" ht="23.25" x14ac:dyDescent="0.35">
      <c r="A1" s="186" t="s">
        <v>770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21" ht="21" x14ac:dyDescent="0.35">
      <c r="D2" s="5" t="s">
        <v>690</v>
      </c>
      <c r="F2" s="6">
        <v>21300</v>
      </c>
      <c r="H2" s="7" t="s">
        <v>462</v>
      </c>
    </row>
    <row r="3" spans="1:21" ht="15" thickBot="1" x14ac:dyDescent="0.25"/>
    <row r="4" spans="1:21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</row>
    <row r="5" spans="1:21" ht="18.75" customHeight="1" thickBot="1" x14ac:dyDescent="0.25">
      <c r="A5" s="21">
        <v>0</v>
      </c>
      <c r="B5" s="22">
        <v>1.9624413145539906E-3</v>
      </c>
      <c r="C5" s="22">
        <v>2.4661971830985917E-3</v>
      </c>
      <c r="D5" s="22">
        <v>4.4000000000000003E-3</v>
      </c>
      <c r="F5" s="21" t="s">
        <v>471</v>
      </c>
      <c r="G5" s="23">
        <v>23159</v>
      </c>
      <c r="H5" s="21">
        <v>1.0900000000000001</v>
      </c>
      <c r="J5" s="213" t="s">
        <v>472</v>
      </c>
      <c r="K5" s="214"/>
      <c r="L5" s="214"/>
      <c r="M5" s="214"/>
      <c r="N5" s="215"/>
    </row>
    <row r="6" spans="1:21" ht="17.25" customHeight="1" thickBot="1" x14ac:dyDescent="0.25">
      <c r="A6" s="21">
        <v>1</v>
      </c>
      <c r="B6" s="22">
        <v>1.2394366197183099E-3</v>
      </c>
      <c r="C6" s="22">
        <v>1.7408450704225352E-3</v>
      </c>
      <c r="D6" s="22">
        <v>2.8999999999999998E-3</v>
      </c>
      <c r="F6" s="21" t="s">
        <v>473</v>
      </c>
      <c r="G6" s="23">
        <v>25225</v>
      </c>
      <c r="H6" s="21">
        <v>1.18</v>
      </c>
      <c r="J6" s="13" t="s">
        <v>474</v>
      </c>
      <c r="K6" s="14">
        <f>LARGE((K8,K9),1)</f>
        <v>0.65830679405520176</v>
      </c>
      <c r="N6" s="14" t="s">
        <v>498</v>
      </c>
    </row>
    <row r="7" spans="1:21" ht="17.25" customHeight="1" thickBot="1" x14ac:dyDescent="0.25">
      <c r="A7" s="21">
        <v>2</v>
      </c>
      <c r="B7" s="22">
        <v>9.2957746478873247E-4</v>
      </c>
      <c r="C7" s="22">
        <v>1.1605633802816901E-3</v>
      </c>
      <c r="D7" s="22">
        <v>2.0999999999999999E-3</v>
      </c>
      <c r="F7" s="21" t="s">
        <v>475</v>
      </c>
      <c r="G7" s="23">
        <v>24144</v>
      </c>
      <c r="H7" s="21">
        <v>1.1299999999999999</v>
      </c>
      <c r="J7" s="15" t="s">
        <v>476</v>
      </c>
      <c r="K7" s="14">
        <f>LARGE((K10,K11),1)</f>
        <v>0.5028793189784676</v>
      </c>
      <c r="N7" s="14" t="s">
        <v>499</v>
      </c>
    </row>
    <row r="8" spans="1:21" ht="17.25" customHeight="1" thickBot="1" x14ac:dyDescent="0.3">
      <c r="A8" s="21">
        <v>3</v>
      </c>
      <c r="B8" s="22">
        <v>1.2910798122065727E-3</v>
      </c>
      <c r="C8" s="22">
        <v>1.1122065727699531E-3</v>
      </c>
      <c r="D8" s="22">
        <v>2.3999999999999998E-3</v>
      </c>
      <c r="F8" s="21" t="s">
        <v>477</v>
      </c>
      <c r="G8" s="23">
        <v>23326</v>
      </c>
      <c r="H8" s="21">
        <v>1.0900000000000001</v>
      </c>
      <c r="K8" s="16">
        <f>LARGE(B11:C11,1)/(B11+C11)</f>
        <v>0.65830679405520176</v>
      </c>
    </row>
    <row r="9" spans="1:21" ht="17.25" customHeight="1" thickBot="1" x14ac:dyDescent="0.3">
      <c r="A9" s="21">
        <v>4</v>
      </c>
      <c r="B9" s="22">
        <v>2.6854460093896711E-3</v>
      </c>
      <c r="C9" s="22">
        <v>1.4023474178403755E-3</v>
      </c>
      <c r="D9" s="22">
        <v>4.1000000000000003E-3</v>
      </c>
      <c r="F9" s="21" t="s">
        <v>478</v>
      </c>
      <c r="G9" s="23">
        <v>21314</v>
      </c>
      <c r="H9" s="21">
        <v>1</v>
      </c>
      <c r="K9" s="16">
        <f>LARGE(B12:C12,1)/(B12+C12)</f>
        <v>0.56028264389813032</v>
      </c>
    </row>
    <row r="10" spans="1:21" ht="17.25" customHeight="1" thickBot="1" x14ac:dyDescent="0.3">
      <c r="A10" s="21">
        <v>5</v>
      </c>
      <c r="B10" s="22">
        <v>7.0751173708920199E-3</v>
      </c>
      <c r="C10" s="22">
        <v>3.6267605633802818E-3</v>
      </c>
      <c r="D10" s="22">
        <v>1.0699999999999999E-2</v>
      </c>
      <c r="F10" s="21" t="s">
        <v>479</v>
      </c>
      <c r="G10" s="23">
        <v>18422</v>
      </c>
      <c r="H10" s="21">
        <v>0.86</v>
      </c>
      <c r="K10" s="16">
        <f>LARGE(B20:C20,1)/(B20+C20)</f>
        <v>0.5028793189784676</v>
      </c>
    </row>
    <row r="11" spans="1:21" ht="17.25" customHeight="1" thickBot="1" x14ac:dyDescent="0.3">
      <c r="A11" s="21">
        <v>6</v>
      </c>
      <c r="B11" s="22">
        <v>2.3291079812206576E-2</v>
      </c>
      <c r="C11" s="22">
        <v>1.2089201877934273E-2</v>
      </c>
      <c r="D11" s="22">
        <v>3.5400000000000001E-2</v>
      </c>
      <c r="F11" s="21" t="s">
        <v>480</v>
      </c>
      <c r="G11" s="23">
        <v>18159</v>
      </c>
      <c r="H11" s="21">
        <v>0.85</v>
      </c>
      <c r="K11" s="16">
        <f>LARGE(B21:C21,1)/(B21+C21)</f>
        <v>0.50232093542511314</v>
      </c>
    </row>
    <row r="12" spans="1:21" ht="17.25" customHeight="1" thickBot="1" x14ac:dyDescent="0.25">
      <c r="A12" s="21">
        <v>7</v>
      </c>
      <c r="B12" s="22">
        <v>3.5737089201877931E-2</v>
      </c>
      <c r="C12" s="22">
        <v>2.8046948356807509E-2</v>
      </c>
      <c r="D12" s="22">
        <v>6.3799999999999996E-2</v>
      </c>
      <c r="F12" s="21" t="s">
        <v>481</v>
      </c>
      <c r="G12" s="23">
        <v>18920</v>
      </c>
      <c r="H12" s="21">
        <v>0.89</v>
      </c>
    </row>
    <row r="13" spans="1:21" ht="17.25" customHeight="1" thickBot="1" x14ac:dyDescent="0.25">
      <c r="A13" s="21">
        <v>8</v>
      </c>
      <c r="B13" s="22">
        <v>3.2122065727699524E-2</v>
      </c>
      <c r="C13" s="22">
        <v>2.6064319248826295E-2</v>
      </c>
      <c r="D13" s="22">
        <v>5.8200000000000002E-2</v>
      </c>
      <c r="F13" s="21" t="s">
        <v>482</v>
      </c>
      <c r="G13" s="23">
        <v>18722</v>
      </c>
      <c r="H13" s="21">
        <v>0.88</v>
      </c>
    </row>
    <row r="14" spans="1:21" ht="15" thickBot="1" x14ac:dyDescent="0.25">
      <c r="A14" s="21">
        <v>9</v>
      </c>
      <c r="B14" s="22">
        <v>3.3671361502347417E-2</v>
      </c>
      <c r="C14" s="22">
        <v>2.9304225352112679E-2</v>
      </c>
      <c r="D14" s="22">
        <v>6.3E-2</v>
      </c>
      <c r="F14" s="21" t="s">
        <v>483</v>
      </c>
      <c r="G14" s="23">
        <v>21013</v>
      </c>
      <c r="H14" s="21">
        <v>0.98</v>
      </c>
    </row>
    <row r="15" spans="1:21" ht="15" thickBot="1" x14ac:dyDescent="0.25">
      <c r="A15" s="21">
        <v>10</v>
      </c>
      <c r="B15" s="22">
        <v>3.5582159624413141E-2</v>
      </c>
      <c r="C15" s="22">
        <v>3.1383568075117371E-2</v>
      </c>
      <c r="D15" s="22">
        <v>6.7000000000000004E-2</v>
      </c>
      <c r="F15" s="21" t="s">
        <v>484</v>
      </c>
      <c r="G15" s="23">
        <v>21580</v>
      </c>
      <c r="H15" s="21">
        <v>1.01</v>
      </c>
    </row>
    <row r="16" spans="1:21" ht="15" thickBot="1" x14ac:dyDescent="0.25">
      <c r="A16" s="21">
        <v>11</v>
      </c>
      <c r="B16" s="22">
        <v>3.5995305164319244E-2</v>
      </c>
      <c r="C16" s="22">
        <v>3.4526760563380283E-2</v>
      </c>
      <c r="D16" s="22">
        <v>7.0599999999999996E-2</v>
      </c>
      <c r="F16" s="21" t="s">
        <v>485</v>
      </c>
      <c r="G16" s="23">
        <v>21384</v>
      </c>
      <c r="H16" s="21">
        <v>1</v>
      </c>
    </row>
    <row r="17" spans="1:14" ht="15" thickBot="1" x14ac:dyDescent="0.25">
      <c r="A17" s="21">
        <v>12</v>
      </c>
      <c r="B17" s="22">
        <v>3.6976525821596246E-2</v>
      </c>
      <c r="C17" s="22">
        <v>3.5445539906103288E-2</v>
      </c>
      <c r="D17" s="22">
        <v>7.2400000000000006E-2</v>
      </c>
    </row>
    <row r="18" spans="1:14" ht="15" thickBot="1" x14ac:dyDescent="0.25">
      <c r="A18" s="21">
        <v>13</v>
      </c>
      <c r="B18" s="22">
        <v>3.5943661971830979E-2</v>
      </c>
      <c r="C18" s="22">
        <v>3.6170892018779342E-2</v>
      </c>
      <c r="D18" s="22">
        <v>7.1999999999999995E-2</v>
      </c>
    </row>
    <row r="19" spans="1:14" ht="17.25" customHeight="1" thickBot="1" x14ac:dyDescent="0.25">
      <c r="A19" s="21">
        <v>14</v>
      </c>
      <c r="B19" s="22">
        <v>3.992018779342723E-2</v>
      </c>
      <c r="C19" s="22">
        <v>3.6412676056338029E-2</v>
      </c>
      <c r="D19" s="22">
        <v>7.6300000000000007E-2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</row>
    <row r="20" spans="1:14" ht="17.25" customHeight="1" thickBot="1" x14ac:dyDescent="0.25">
      <c r="A20" s="21">
        <v>15</v>
      </c>
      <c r="B20" s="22">
        <v>3.7286384976525824E-2</v>
      </c>
      <c r="C20" s="22">
        <v>3.7718309859154926E-2</v>
      </c>
      <c r="D20" s="22">
        <v>7.4999999999999997E-2</v>
      </c>
      <c r="F20" s="21" t="s">
        <v>488</v>
      </c>
      <c r="G20" s="23">
        <v>13668</v>
      </c>
      <c r="H20" s="21">
        <v>0.64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</row>
    <row r="21" spans="1:14" ht="17.25" customHeight="1" thickBot="1" x14ac:dyDescent="0.25">
      <c r="A21" s="21">
        <v>16</v>
      </c>
      <c r="B21" s="22">
        <v>3.976525821596244E-2</v>
      </c>
      <c r="C21" s="22">
        <v>4.0136150234741791E-2</v>
      </c>
      <c r="D21" s="22">
        <v>0.08</v>
      </c>
      <c r="F21" s="21" t="s">
        <v>492</v>
      </c>
      <c r="G21" s="23">
        <v>22823</v>
      </c>
      <c r="H21" s="21">
        <v>1.07</v>
      </c>
      <c r="J21" s="12">
        <v>5</v>
      </c>
      <c r="K21" s="12" t="e">
        <f>#REF!</f>
        <v>#REF!</v>
      </c>
      <c r="L21" s="18"/>
      <c r="M21" s="12"/>
      <c r="N21" s="20" t="e">
        <f>K21/$F$2</f>
        <v>#REF!</v>
      </c>
    </row>
    <row r="22" spans="1:14" ht="17.25" customHeight="1" thickBot="1" x14ac:dyDescent="0.25">
      <c r="A22" s="21">
        <v>17</v>
      </c>
      <c r="B22" s="22">
        <v>3.4652582159624412E-2</v>
      </c>
      <c r="C22" s="22">
        <v>3.6364319248826292E-2</v>
      </c>
      <c r="D22" s="22">
        <v>7.1099999999999997E-2</v>
      </c>
      <c r="F22" s="21" t="s">
        <v>493</v>
      </c>
      <c r="G22" s="23">
        <v>24079</v>
      </c>
      <c r="H22" s="21">
        <v>1.1299999999999999</v>
      </c>
      <c r="J22" s="12">
        <v>10</v>
      </c>
      <c r="K22" s="12" t="e">
        <f>#REF!</f>
        <v>#REF!</v>
      </c>
      <c r="L22" s="18"/>
      <c r="M22" s="12"/>
      <c r="N22" s="20" t="e">
        <f t="shared" ref="N22:N28" si="0">K22/$F$2</f>
        <v>#REF!</v>
      </c>
    </row>
    <row r="23" spans="1:14" ht="17.25" customHeight="1" thickBot="1" x14ac:dyDescent="0.25">
      <c r="A23" s="21">
        <v>18</v>
      </c>
      <c r="B23" s="22">
        <v>2.7267605633802816E-2</v>
      </c>
      <c r="C23" s="22">
        <v>2.7128169014084505E-2</v>
      </c>
      <c r="D23" s="22">
        <v>5.4399999999999997E-2</v>
      </c>
      <c r="F23" s="21" t="s">
        <v>494</v>
      </c>
      <c r="G23" s="23">
        <v>24526</v>
      </c>
      <c r="H23" s="21">
        <v>1.1499999999999999</v>
      </c>
      <c r="J23" s="12">
        <v>20</v>
      </c>
      <c r="K23" s="12" t="e">
        <f>#REF!</f>
        <v>#REF!</v>
      </c>
      <c r="L23" s="18"/>
      <c r="M23" s="12"/>
      <c r="N23" s="20" t="e">
        <f t="shared" si="0"/>
        <v>#REF!</v>
      </c>
    </row>
    <row r="24" spans="1:14" ht="17.25" customHeight="1" thickBot="1" x14ac:dyDescent="0.25">
      <c r="A24" s="21">
        <v>19</v>
      </c>
      <c r="B24" s="22">
        <v>1.8694835680751178E-2</v>
      </c>
      <c r="C24" s="22">
        <v>2.3646478873239438E-2</v>
      </c>
      <c r="D24" s="22">
        <v>4.24E-2</v>
      </c>
      <c r="F24" s="21" t="s">
        <v>495</v>
      </c>
      <c r="G24" s="23">
        <v>23489</v>
      </c>
      <c r="H24" s="21">
        <v>1.1000000000000001</v>
      </c>
      <c r="J24" s="12">
        <v>30</v>
      </c>
      <c r="K24" s="12" t="e">
        <f>#REF!</f>
        <v>#REF!</v>
      </c>
      <c r="L24" s="18"/>
      <c r="M24" s="12"/>
      <c r="N24" s="20" t="e">
        <f t="shared" si="0"/>
        <v>#REF!</v>
      </c>
    </row>
    <row r="25" spans="1:14" ht="17.25" customHeight="1" thickBot="1" x14ac:dyDescent="0.25">
      <c r="A25" s="21">
        <v>20</v>
      </c>
      <c r="B25" s="22">
        <v>1.4098591549295774E-2</v>
      </c>
      <c r="C25" s="22">
        <v>1.5135680751173709E-2</v>
      </c>
      <c r="D25" s="22">
        <v>2.92E-2</v>
      </c>
      <c r="F25" s="21" t="s">
        <v>496</v>
      </c>
      <c r="G25" s="23">
        <v>23848</v>
      </c>
      <c r="H25" s="21">
        <v>1.1200000000000001</v>
      </c>
      <c r="J25" s="12">
        <v>50</v>
      </c>
      <c r="K25" s="12" t="e">
        <f>#REF!</f>
        <v>#REF!</v>
      </c>
      <c r="L25" s="18"/>
      <c r="M25" s="12"/>
      <c r="N25" s="20" t="e">
        <f t="shared" si="0"/>
        <v>#REF!</v>
      </c>
    </row>
    <row r="26" spans="1:14" ht="17.25" customHeight="1" thickBot="1" x14ac:dyDescent="0.25">
      <c r="A26" s="21">
        <v>21</v>
      </c>
      <c r="B26" s="22">
        <v>1.0173708920187792E-2</v>
      </c>
      <c r="C26" s="22">
        <v>1.0541784037558686E-2</v>
      </c>
      <c r="D26" s="22">
        <v>2.07E-2</v>
      </c>
      <c r="F26" s="21" t="s">
        <v>497</v>
      </c>
      <c r="G26" s="23">
        <v>17112</v>
      </c>
      <c r="H26" s="21">
        <v>0.8</v>
      </c>
      <c r="J26" s="12">
        <v>100</v>
      </c>
      <c r="K26" s="12" t="e">
        <f>#REF!</f>
        <v>#REF!</v>
      </c>
      <c r="L26" s="18"/>
      <c r="M26" s="12"/>
      <c r="N26" s="20" t="e">
        <f t="shared" si="0"/>
        <v>#REF!</v>
      </c>
    </row>
    <row r="27" spans="1:14" ht="17.25" customHeight="1" thickBot="1" x14ac:dyDescent="0.25">
      <c r="A27" s="21">
        <v>22</v>
      </c>
      <c r="B27" s="22">
        <v>6.6103286384976527E-3</v>
      </c>
      <c r="C27" s="22">
        <v>7.1568075117370887E-3</v>
      </c>
      <c r="D27" s="22">
        <v>1.38E-2</v>
      </c>
      <c r="J27" s="12">
        <v>150</v>
      </c>
      <c r="K27" s="12" t="e">
        <f>#REF!</f>
        <v>#REF!</v>
      </c>
      <c r="L27" s="18"/>
      <c r="M27" s="12"/>
      <c r="N27" s="20" t="e">
        <f t="shared" si="0"/>
        <v>#REF!</v>
      </c>
    </row>
    <row r="28" spans="1:14" ht="17.25" customHeight="1" thickBot="1" x14ac:dyDescent="0.25">
      <c r="A28" s="21">
        <v>23</v>
      </c>
      <c r="B28" s="22">
        <v>3.5633802816901409E-3</v>
      </c>
      <c r="C28" s="22">
        <v>4.7873239436619728E-3</v>
      </c>
      <c r="D28" s="22">
        <v>8.3999999999999995E-3</v>
      </c>
      <c r="J28" s="12">
        <v>200</v>
      </c>
      <c r="K28" s="12" t="e">
        <f>#REF!</f>
        <v>#REF!</v>
      </c>
      <c r="L28" s="18"/>
      <c r="M28" s="12"/>
      <c r="N28" s="20" t="e">
        <f t="shared" si="0"/>
        <v>#REF!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43300</v>
      </c>
      <c r="H2" s="7" t="s">
        <v>462</v>
      </c>
      <c r="W2" s="21">
        <v>1</v>
      </c>
      <c r="X2" s="21">
        <v>3987</v>
      </c>
      <c r="Y2" s="24">
        <v>45343</v>
      </c>
      <c r="Z2" s="21" t="s">
        <v>510</v>
      </c>
      <c r="AA2" s="21" t="s">
        <v>494</v>
      </c>
      <c r="AB2" s="21">
        <v>9.1999999999999993</v>
      </c>
      <c r="AC2" s="21" t="s">
        <v>464</v>
      </c>
      <c r="AD2" s="21">
        <v>52</v>
      </c>
    </row>
    <row r="3" spans="1:30" ht="15" thickBot="1" x14ac:dyDescent="0.25">
      <c r="W3" s="21">
        <v>2</v>
      </c>
      <c r="X3" s="21">
        <v>3982</v>
      </c>
      <c r="Y3" s="24">
        <v>45317</v>
      </c>
      <c r="Z3" s="21" t="s">
        <v>509</v>
      </c>
      <c r="AA3" s="21" t="s">
        <v>496</v>
      </c>
      <c r="AB3" s="21">
        <v>9.1999999999999993</v>
      </c>
      <c r="AC3" s="21" t="s">
        <v>464</v>
      </c>
      <c r="AD3" s="21">
        <v>52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3955</v>
      </c>
      <c r="Y4" s="24">
        <v>45464</v>
      </c>
      <c r="Z4" s="21" t="s">
        <v>509</v>
      </c>
      <c r="AA4" s="21" t="s">
        <v>496</v>
      </c>
      <c r="AB4" s="21">
        <v>9.1</v>
      </c>
      <c r="AC4" s="21" t="s">
        <v>464</v>
      </c>
      <c r="AD4" s="21">
        <v>55</v>
      </c>
    </row>
    <row r="5" spans="1:30" ht="18.75" customHeight="1" thickBot="1" x14ac:dyDescent="0.25">
      <c r="A5" s="21">
        <v>0</v>
      </c>
      <c r="B5" s="22">
        <v>3.443418013856813E-3</v>
      </c>
      <c r="C5" s="22">
        <v>2.9976905311778286E-3</v>
      </c>
      <c r="D5" s="22">
        <v>6.4999999999999997E-3</v>
      </c>
      <c r="F5" s="21" t="s">
        <v>471</v>
      </c>
      <c r="G5" s="23">
        <v>42568</v>
      </c>
      <c r="H5" s="21">
        <v>0.99</v>
      </c>
      <c r="J5" s="213" t="s">
        <v>472</v>
      </c>
      <c r="K5" s="214"/>
      <c r="L5" s="214"/>
      <c r="M5" s="214"/>
      <c r="N5" s="215"/>
      <c r="W5" s="21">
        <v>4</v>
      </c>
      <c r="X5" s="21">
        <v>3948</v>
      </c>
      <c r="Y5" s="24">
        <v>45352</v>
      </c>
      <c r="Z5" s="21" t="s">
        <v>510</v>
      </c>
      <c r="AA5" s="21" t="s">
        <v>496</v>
      </c>
      <c r="AB5" s="21">
        <v>9.1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2.1644341801385679E-3</v>
      </c>
      <c r="C6" s="22">
        <v>2.0323325635103924E-3</v>
      </c>
      <c r="D6" s="22">
        <v>4.1999999999999997E-3</v>
      </c>
      <c r="F6" s="21" t="s">
        <v>473</v>
      </c>
      <c r="G6" s="23">
        <v>44203</v>
      </c>
      <c r="H6" s="21">
        <v>1.02</v>
      </c>
      <c r="J6" s="13" t="s">
        <v>474</v>
      </c>
      <c r="K6" s="14">
        <f>LARGE((K8,K9),1)</f>
        <v>0.6435173318456644</v>
      </c>
      <c r="N6" s="14" t="s">
        <v>465</v>
      </c>
      <c r="W6" s="21">
        <v>5</v>
      </c>
      <c r="X6" s="21">
        <v>3947</v>
      </c>
      <c r="Y6" s="24">
        <v>45352</v>
      </c>
      <c r="Z6" s="21" t="s">
        <v>512</v>
      </c>
      <c r="AA6" s="21" t="s">
        <v>496</v>
      </c>
      <c r="AB6" s="21">
        <v>9.1</v>
      </c>
      <c r="AC6" s="21" t="s">
        <v>464</v>
      </c>
      <c r="AD6" s="21">
        <v>50</v>
      </c>
    </row>
    <row r="7" spans="1:30" ht="17.25" customHeight="1" thickBot="1" x14ac:dyDescent="0.25">
      <c r="A7" s="21">
        <v>2</v>
      </c>
      <c r="B7" s="22">
        <v>1.8200923787528868E-3</v>
      </c>
      <c r="C7" s="22">
        <v>1.6766743648960738E-3</v>
      </c>
      <c r="D7" s="22">
        <v>3.5000000000000001E-3</v>
      </c>
      <c r="F7" s="21" t="s">
        <v>475</v>
      </c>
      <c r="G7" s="23">
        <v>44593</v>
      </c>
      <c r="H7" s="21">
        <v>1.03</v>
      </c>
      <c r="J7" s="15" t="s">
        <v>476</v>
      </c>
      <c r="K7" s="14">
        <f>LARGE((K10,K11),1)</f>
        <v>0.52906374427399938</v>
      </c>
      <c r="N7" s="14" t="s">
        <v>464</v>
      </c>
      <c r="W7" s="21">
        <v>6</v>
      </c>
      <c r="X7" s="21">
        <v>3938</v>
      </c>
      <c r="Y7" s="24">
        <v>45328</v>
      </c>
      <c r="Z7" s="21" t="s">
        <v>509</v>
      </c>
      <c r="AA7" s="21" t="s">
        <v>493</v>
      </c>
      <c r="AB7" s="21">
        <v>9.1</v>
      </c>
      <c r="AC7" s="21" t="s">
        <v>464</v>
      </c>
      <c r="AD7" s="21">
        <v>52</v>
      </c>
    </row>
    <row r="8" spans="1:30" ht="17.25" customHeight="1" thickBot="1" x14ac:dyDescent="0.3">
      <c r="A8" s="21">
        <v>3</v>
      </c>
      <c r="B8" s="22">
        <v>1.5249422632794458E-3</v>
      </c>
      <c r="C8" s="22">
        <v>1.6766743648960738E-3</v>
      </c>
      <c r="D8" s="22">
        <v>3.2000000000000002E-3</v>
      </c>
      <c r="F8" s="21" t="s">
        <v>477</v>
      </c>
      <c r="G8" s="23">
        <v>44441</v>
      </c>
      <c r="H8" s="21">
        <v>1.03</v>
      </c>
      <c r="K8" s="16">
        <f>LARGE(B11:C11,1)/(B11+C11)</f>
        <v>0.6435173318456644</v>
      </c>
      <c r="W8" s="21">
        <v>7</v>
      </c>
      <c r="X8" s="21">
        <v>3937</v>
      </c>
      <c r="Y8" s="24">
        <v>45401</v>
      </c>
      <c r="Z8" s="21" t="s">
        <v>509</v>
      </c>
      <c r="AA8" s="21" t="s">
        <v>496</v>
      </c>
      <c r="AB8" s="21">
        <v>9.1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1.8692840646651269E-3</v>
      </c>
      <c r="C9" s="22">
        <v>2.64203233256351E-3</v>
      </c>
      <c r="D9" s="22">
        <v>4.4999999999999997E-3</v>
      </c>
      <c r="F9" s="21" t="s">
        <v>478</v>
      </c>
      <c r="G9" s="23">
        <v>45952</v>
      </c>
      <c r="H9" s="21">
        <v>1.07</v>
      </c>
      <c r="K9" s="16">
        <f>LARGE(B12:C12,1)/(B12+C12)</f>
        <v>0.59472682794237564</v>
      </c>
      <c r="W9" s="21">
        <v>8</v>
      </c>
      <c r="X9" s="21">
        <v>3937</v>
      </c>
      <c r="Y9" s="24">
        <v>45649</v>
      </c>
      <c r="Z9" s="21" t="s">
        <v>510</v>
      </c>
      <c r="AA9" s="21" t="s">
        <v>492</v>
      </c>
      <c r="AB9" s="21">
        <v>9.1</v>
      </c>
      <c r="AC9" s="21" t="s">
        <v>464</v>
      </c>
      <c r="AD9" s="21">
        <v>53</v>
      </c>
    </row>
    <row r="10" spans="1:30" ht="17.25" customHeight="1" thickBot="1" x14ac:dyDescent="0.3">
      <c r="A10" s="21">
        <v>5</v>
      </c>
      <c r="B10" s="22">
        <v>4.0829099307159349E-3</v>
      </c>
      <c r="C10" s="22">
        <v>7.5196304849884533E-3</v>
      </c>
      <c r="D10" s="22">
        <v>1.1599999999999999E-2</v>
      </c>
      <c r="F10" s="21" t="s">
        <v>479</v>
      </c>
      <c r="G10" s="23">
        <v>45097</v>
      </c>
      <c r="H10" s="21">
        <v>1.05</v>
      </c>
      <c r="K10" s="16">
        <f>LARGE(B20:C20,1)/(B20+C20)</f>
        <v>0.52720643724708938</v>
      </c>
      <c r="W10" s="21">
        <v>9</v>
      </c>
      <c r="X10" s="21">
        <v>3914</v>
      </c>
      <c r="Y10" s="24">
        <v>45324</v>
      </c>
      <c r="Z10" s="21" t="s">
        <v>509</v>
      </c>
      <c r="AA10" s="21" t="s">
        <v>496</v>
      </c>
      <c r="AB10" s="21">
        <v>9</v>
      </c>
      <c r="AC10" s="21" t="s">
        <v>464</v>
      </c>
      <c r="AD10" s="21">
        <v>51</v>
      </c>
    </row>
    <row r="11" spans="1:30" ht="17.25" customHeight="1" thickBot="1" x14ac:dyDescent="0.3">
      <c r="A11" s="21">
        <v>6</v>
      </c>
      <c r="B11" s="22">
        <v>1.0920554272517322E-2</v>
      </c>
      <c r="C11" s="22">
        <v>1.9713625866050809E-2</v>
      </c>
      <c r="D11" s="22">
        <v>3.0700000000000002E-2</v>
      </c>
      <c r="F11" s="21" t="s">
        <v>480</v>
      </c>
      <c r="G11" s="23">
        <v>43720</v>
      </c>
      <c r="H11" s="21">
        <v>1.01</v>
      </c>
      <c r="K11" s="16">
        <f>LARGE(B21:C21,1)/(B21+C21)</f>
        <v>0.52906374427399938</v>
      </c>
      <c r="W11" s="21">
        <v>10</v>
      </c>
      <c r="X11" s="21">
        <v>3912</v>
      </c>
      <c r="Y11" s="24">
        <v>45355</v>
      </c>
      <c r="Z11" s="21" t="s">
        <v>509</v>
      </c>
      <c r="AA11" s="21" t="s">
        <v>492</v>
      </c>
      <c r="AB11" s="21">
        <v>9</v>
      </c>
      <c r="AC11" s="21" t="s">
        <v>464</v>
      </c>
      <c r="AD11" s="21">
        <v>53</v>
      </c>
    </row>
    <row r="12" spans="1:30" ht="17.25" customHeight="1" thickBot="1" x14ac:dyDescent="0.25">
      <c r="A12" s="21">
        <v>7</v>
      </c>
      <c r="B12" s="22">
        <v>1.893879907621247E-2</v>
      </c>
      <c r="C12" s="22">
        <v>2.7792147806004617E-2</v>
      </c>
      <c r="D12" s="22">
        <v>4.6800000000000001E-2</v>
      </c>
      <c r="F12" s="21" t="s">
        <v>481</v>
      </c>
      <c r="G12" s="23">
        <v>43535</v>
      </c>
      <c r="H12" s="21">
        <v>1.01</v>
      </c>
      <c r="W12" s="21">
        <v>20</v>
      </c>
      <c r="X12" s="21">
        <v>3877</v>
      </c>
      <c r="Y12" s="24">
        <v>45646</v>
      </c>
      <c r="Z12" s="21" t="s">
        <v>510</v>
      </c>
      <c r="AA12" s="21" t="s">
        <v>496</v>
      </c>
      <c r="AB12" s="21">
        <v>9</v>
      </c>
      <c r="AC12" s="21" t="s">
        <v>464</v>
      </c>
      <c r="AD12" s="21">
        <v>50</v>
      </c>
    </row>
    <row r="13" spans="1:30" ht="17.25" customHeight="1" thickBot="1" x14ac:dyDescent="0.25">
      <c r="A13" s="21">
        <v>8</v>
      </c>
      <c r="B13" s="22">
        <v>2.2775750577367207E-2</v>
      </c>
      <c r="C13" s="22">
        <v>3.0383371824480369E-2</v>
      </c>
      <c r="D13" s="22">
        <v>5.33E-2</v>
      </c>
      <c r="F13" s="21" t="s">
        <v>482</v>
      </c>
      <c r="G13" s="23">
        <v>41133</v>
      </c>
      <c r="H13" s="21">
        <v>0.95</v>
      </c>
      <c r="W13" s="21">
        <v>25</v>
      </c>
      <c r="X13" s="21">
        <v>3858</v>
      </c>
      <c r="Y13" s="24">
        <v>45422</v>
      </c>
      <c r="Z13" s="21" t="s">
        <v>509</v>
      </c>
      <c r="AA13" s="21" t="s">
        <v>496</v>
      </c>
      <c r="AB13" s="21">
        <v>8.9</v>
      </c>
      <c r="AC13" s="21" t="s">
        <v>464</v>
      </c>
      <c r="AD13" s="21">
        <v>52</v>
      </c>
    </row>
    <row r="14" spans="1:30" ht="15" thickBot="1" x14ac:dyDescent="0.25">
      <c r="A14" s="21">
        <v>9</v>
      </c>
      <c r="B14" s="22">
        <v>2.70554272517321E-2</v>
      </c>
      <c r="C14" s="22">
        <v>3.2212471131639719E-2</v>
      </c>
      <c r="D14" s="22">
        <v>5.9299999999999999E-2</v>
      </c>
      <c r="F14" s="21" t="s">
        <v>483</v>
      </c>
      <c r="G14" s="23">
        <v>40494</v>
      </c>
      <c r="H14" s="21">
        <v>0.94</v>
      </c>
      <c r="W14" s="21">
        <v>30</v>
      </c>
      <c r="X14" s="21">
        <v>3843</v>
      </c>
      <c r="Y14" s="24">
        <v>45428</v>
      </c>
      <c r="Z14" s="21" t="s">
        <v>508</v>
      </c>
      <c r="AA14" s="21" t="s">
        <v>495</v>
      </c>
      <c r="AB14" s="21">
        <v>8.9</v>
      </c>
      <c r="AC14" s="21" t="s">
        <v>464</v>
      </c>
      <c r="AD14" s="21">
        <v>54</v>
      </c>
    </row>
    <row r="15" spans="1:30" ht="15" thickBot="1" x14ac:dyDescent="0.25">
      <c r="A15" s="21">
        <v>10</v>
      </c>
      <c r="B15" s="22">
        <v>3.1039953810623556E-2</v>
      </c>
      <c r="C15" s="22">
        <v>3.4498845265588912E-2</v>
      </c>
      <c r="D15" s="22">
        <v>6.5600000000000006E-2</v>
      </c>
      <c r="F15" s="21" t="s">
        <v>484</v>
      </c>
      <c r="G15" s="23">
        <v>41801</v>
      </c>
      <c r="H15" s="21">
        <v>0.97</v>
      </c>
      <c r="W15" s="21">
        <v>35</v>
      </c>
      <c r="X15" s="21">
        <v>3830</v>
      </c>
      <c r="Y15" s="24">
        <v>45391</v>
      </c>
      <c r="Z15" s="21" t="s">
        <v>508</v>
      </c>
      <c r="AA15" s="21" t="s">
        <v>493</v>
      </c>
      <c r="AB15" s="21">
        <v>8.8000000000000007</v>
      </c>
      <c r="AC15" s="21" t="s">
        <v>464</v>
      </c>
      <c r="AD15" s="21">
        <v>57</v>
      </c>
    </row>
    <row r="16" spans="1:30" ht="15" thickBot="1" x14ac:dyDescent="0.25">
      <c r="A16" s="21">
        <v>11</v>
      </c>
      <c r="B16" s="22">
        <v>3.4040646651270205E-2</v>
      </c>
      <c r="C16" s="22">
        <v>3.5972286374133952E-2</v>
      </c>
      <c r="D16" s="22">
        <v>7.0000000000000007E-2</v>
      </c>
      <c r="F16" s="21" t="s">
        <v>485</v>
      </c>
      <c r="G16" s="23">
        <v>41886</v>
      </c>
      <c r="H16" s="21">
        <v>0.97</v>
      </c>
      <c r="W16" s="21">
        <v>40</v>
      </c>
      <c r="X16" s="21">
        <v>3825</v>
      </c>
      <c r="Y16" s="24">
        <v>45504</v>
      </c>
      <c r="Z16" s="21" t="s">
        <v>508</v>
      </c>
      <c r="AA16" s="21" t="s">
        <v>494</v>
      </c>
      <c r="AB16" s="21">
        <v>8.8000000000000007</v>
      </c>
      <c r="AC16" s="21" t="s">
        <v>464</v>
      </c>
      <c r="AD16" s="21">
        <v>55</v>
      </c>
    </row>
    <row r="17" spans="1:30" ht="17.25" customHeight="1" thickBot="1" x14ac:dyDescent="0.25">
      <c r="A17" s="21">
        <v>12</v>
      </c>
      <c r="B17" s="22">
        <v>3.600831408775982E-2</v>
      </c>
      <c r="C17" s="22">
        <v>3.6581986143187063E-2</v>
      </c>
      <c r="D17" s="22">
        <v>7.2599999999999998E-2</v>
      </c>
      <c r="W17" s="21">
        <v>45</v>
      </c>
      <c r="X17" s="21">
        <v>3813</v>
      </c>
      <c r="Y17" s="24">
        <v>45422</v>
      </c>
      <c r="Z17" s="21" t="s">
        <v>510</v>
      </c>
      <c r="AA17" s="21" t="s">
        <v>496</v>
      </c>
      <c r="AB17" s="21">
        <v>8.8000000000000007</v>
      </c>
      <c r="AC17" s="21" t="s">
        <v>464</v>
      </c>
      <c r="AD17" s="21">
        <v>54</v>
      </c>
    </row>
    <row r="18" spans="1:30" ht="15" thickBot="1" x14ac:dyDescent="0.25">
      <c r="A18" s="21">
        <v>13</v>
      </c>
      <c r="B18" s="22">
        <v>3.650023094688222E-2</v>
      </c>
      <c r="C18" s="22">
        <v>3.5769053117782917E-2</v>
      </c>
      <c r="D18" s="22">
        <v>7.2300000000000003E-2</v>
      </c>
      <c r="W18" s="21">
        <v>50</v>
      </c>
      <c r="X18" s="21">
        <v>3809</v>
      </c>
      <c r="Y18" s="24">
        <v>45461</v>
      </c>
      <c r="Z18" s="21" t="s">
        <v>509</v>
      </c>
      <c r="AA18" s="21" t="s">
        <v>493</v>
      </c>
      <c r="AB18" s="21">
        <v>8.8000000000000007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3.7828406466512705E-2</v>
      </c>
      <c r="C19" s="22">
        <v>3.5972286374133952E-2</v>
      </c>
      <c r="D19" s="22">
        <v>7.3800000000000004E-2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3771</v>
      </c>
      <c r="Y19" s="24">
        <v>45313</v>
      </c>
      <c r="Z19" s="21" t="s">
        <v>512</v>
      </c>
      <c r="AA19" s="21" t="s">
        <v>492</v>
      </c>
      <c r="AB19" s="21">
        <v>8.6999999999999993</v>
      </c>
      <c r="AC19" s="21" t="s">
        <v>464</v>
      </c>
      <c r="AD19" s="21">
        <v>51</v>
      </c>
    </row>
    <row r="20" spans="1:30" ht="17.25" customHeight="1" thickBot="1" x14ac:dyDescent="0.25">
      <c r="A20" s="21">
        <v>15</v>
      </c>
      <c r="B20" s="22">
        <v>3.9205773672055425E-2</v>
      </c>
      <c r="C20" s="22">
        <v>3.5159353348729792E-2</v>
      </c>
      <c r="D20" s="22">
        <v>7.4399999999999994E-2</v>
      </c>
      <c r="F20" s="21" t="s">
        <v>488</v>
      </c>
      <c r="G20" s="23">
        <v>32220</v>
      </c>
      <c r="H20" s="21">
        <v>0.75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3744</v>
      </c>
      <c r="Y20" s="24">
        <v>45429</v>
      </c>
      <c r="Z20" s="21" t="s">
        <v>510</v>
      </c>
      <c r="AA20" s="21" t="s">
        <v>496</v>
      </c>
      <c r="AB20" s="21">
        <v>8.6</v>
      </c>
      <c r="AC20" s="21" t="s">
        <v>464</v>
      </c>
      <c r="AD20" s="21">
        <v>55</v>
      </c>
    </row>
    <row r="21" spans="1:30" ht="17.25" customHeight="1" thickBot="1" x14ac:dyDescent="0.25">
      <c r="A21" s="21">
        <v>16</v>
      </c>
      <c r="B21" s="22">
        <v>3.9156581986143191E-2</v>
      </c>
      <c r="C21" s="22">
        <v>3.4854503464203226E-2</v>
      </c>
      <c r="D21" s="22">
        <v>7.4099999999999999E-2</v>
      </c>
      <c r="F21" s="21" t="s">
        <v>492</v>
      </c>
      <c r="G21" s="23">
        <v>44560</v>
      </c>
      <c r="H21" s="21">
        <v>1.03</v>
      </c>
      <c r="J21" s="12">
        <v>5</v>
      </c>
      <c r="K21" s="12">
        <f>X6</f>
        <v>3947</v>
      </c>
      <c r="L21" s="18"/>
      <c r="M21" s="12"/>
      <c r="N21" s="20">
        <f>K21/$F$2</f>
        <v>9.1154734411085445E-2</v>
      </c>
      <c r="W21" s="21">
        <v>125</v>
      </c>
      <c r="X21" s="21">
        <v>3731</v>
      </c>
      <c r="Y21" s="24">
        <v>45308</v>
      </c>
      <c r="Z21" s="21" t="s">
        <v>512</v>
      </c>
      <c r="AA21" s="21" t="s">
        <v>494</v>
      </c>
      <c r="AB21" s="21">
        <v>8.6</v>
      </c>
      <c r="AC21" s="21"/>
      <c r="AD21" s="21">
        <v>0</v>
      </c>
    </row>
    <row r="22" spans="1:30" ht="17.25" customHeight="1" thickBot="1" x14ac:dyDescent="0.25">
      <c r="A22" s="21">
        <v>17</v>
      </c>
      <c r="B22" s="22">
        <v>3.8517090069284061E-2</v>
      </c>
      <c r="C22" s="22">
        <v>3.2822170900692844E-2</v>
      </c>
      <c r="D22" s="22">
        <v>7.1300000000000002E-2</v>
      </c>
      <c r="F22" s="21" t="s">
        <v>493</v>
      </c>
      <c r="G22" s="23">
        <v>45712</v>
      </c>
      <c r="H22" s="21">
        <v>1.06</v>
      </c>
      <c r="J22" s="12">
        <v>10</v>
      </c>
      <c r="K22" s="12">
        <f>X11</f>
        <v>3912</v>
      </c>
      <c r="L22" s="18"/>
      <c r="M22" s="12"/>
      <c r="N22" s="20">
        <f t="shared" ref="N22:N28" si="0">K22/$F$2</f>
        <v>9.0346420323325641E-2</v>
      </c>
      <c r="W22" s="21">
        <v>150</v>
      </c>
      <c r="X22" s="21">
        <v>3709</v>
      </c>
      <c r="Y22" s="24">
        <v>45505</v>
      </c>
      <c r="Z22" s="21" t="s">
        <v>509</v>
      </c>
      <c r="AA22" s="21" t="s">
        <v>495</v>
      </c>
      <c r="AB22" s="21">
        <v>8.6</v>
      </c>
      <c r="AC22" s="21" t="s">
        <v>464</v>
      </c>
      <c r="AD22" s="21">
        <v>56</v>
      </c>
    </row>
    <row r="23" spans="1:30" ht="17.25" customHeight="1" thickBot="1" x14ac:dyDescent="0.25">
      <c r="A23" s="21">
        <v>18</v>
      </c>
      <c r="B23" s="22">
        <v>3.0941570438799075E-2</v>
      </c>
      <c r="C23" s="22">
        <v>2.9163972286374133E-2</v>
      </c>
      <c r="D23" s="22">
        <v>6.0100000000000001E-2</v>
      </c>
      <c r="F23" s="21" t="s">
        <v>494</v>
      </c>
      <c r="G23" s="23">
        <v>45635</v>
      </c>
      <c r="H23" s="21">
        <v>1.06</v>
      </c>
      <c r="J23" s="12">
        <v>20</v>
      </c>
      <c r="K23" s="12">
        <f>X12</f>
        <v>3877</v>
      </c>
      <c r="L23" s="18"/>
      <c r="M23" s="12"/>
      <c r="N23" s="20">
        <f t="shared" si="0"/>
        <v>8.9538106235565823E-2</v>
      </c>
      <c r="W23" s="21">
        <v>175</v>
      </c>
      <c r="X23" s="21">
        <v>3690</v>
      </c>
      <c r="Y23" s="24">
        <v>45314</v>
      </c>
      <c r="Z23" s="21" t="s">
        <v>510</v>
      </c>
      <c r="AA23" s="21" t="s">
        <v>493</v>
      </c>
      <c r="AB23" s="21">
        <v>8.5</v>
      </c>
      <c r="AC23" s="21"/>
      <c r="AD23" s="21">
        <v>0</v>
      </c>
    </row>
    <row r="24" spans="1:30" ht="17.25" customHeight="1" thickBot="1" x14ac:dyDescent="0.25">
      <c r="A24" s="21">
        <v>19</v>
      </c>
      <c r="B24" s="22">
        <v>2.3907159353348726E-2</v>
      </c>
      <c r="C24" s="22">
        <v>2.3524249422632794E-2</v>
      </c>
      <c r="D24" s="22">
        <v>4.7399999999999998E-2</v>
      </c>
      <c r="F24" s="21" t="s">
        <v>495</v>
      </c>
      <c r="G24" s="23">
        <v>45058</v>
      </c>
      <c r="H24" s="21">
        <v>1.04</v>
      </c>
      <c r="J24" s="12">
        <v>30</v>
      </c>
      <c r="K24" s="12">
        <f>X14</f>
        <v>3843</v>
      </c>
      <c r="L24" s="18"/>
      <c r="M24" s="12"/>
      <c r="N24" s="20">
        <f t="shared" si="0"/>
        <v>8.8752886836027708E-2</v>
      </c>
      <c r="W24" s="21">
        <v>200</v>
      </c>
      <c r="X24" s="21">
        <v>3673</v>
      </c>
      <c r="Y24" s="24">
        <v>45366</v>
      </c>
      <c r="Z24" s="21" t="s">
        <v>513</v>
      </c>
      <c r="AA24" s="21" t="s">
        <v>496</v>
      </c>
      <c r="AB24" s="21">
        <v>8.5</v>
      </c>
      <c r="AC24" s="21" t="s">
        <v>465</v>
      </c>
      <c r="AD24" s="21">
        <v>50</v>
      </c>
    </row>
    <row r="25" spans="1:30" ht="17.25" customHeight="1" thickBot="1" x14ac:dyDescent="0.25">
      <c r="A25" s="21">
        <v>20</v>
      </c>
      <c r="B25" s="22">
        <v>1.9283140877598151E-2</v>
      </c>
      <c r="C25" s="22">
        <v>1.7782909930715938E-2</v>
      </c>
      <c r="D25" s="22">
        <v>3.6999999999999998E-2</v>
      </c>
      <c r="F25" s="21" t="s">
        <v>496</v>
      </c>
      <c r="G25" s="23">
        <v>48487</v>
      </c>
      <c r="H25" s="21">
        <v>1.1200000000000001</v>
      </c>
      <c r="J25" s="12">
        <v>50</v>
      </c>
      <c r="K25" s="12">
        <f>X18</f>
        <v>3809</v>
      </c>
      <c r="L25" s="18"/>
      <c r="M25" s="12"/>
      <c r="N25" s="20">
        <f t="shared" si="0"/>
        <v>8.7967667436489608E-2</v>
      </c>
    </row>
    <row r="26" spans="1:30" ht="17.25" customHeight="1" thickBot="1" x14ac:dyDescent="0.25">
      <c r="A26" s="21">
        <v>21</v>
      </c>
      <c r="B26" s="22">
        <v>1.4905080831408776E-2</v>
      </c>
      <c r="C26" s="22">
        <v>1.3260969976905313E-2</v>
      </c>
      <c r="D26" s="22">
        <v>2.81E-2</v>
      </c>
      <c r="F26" s="21" t="s">
        <v>497</v>
      </c>
      <c r="G26" s="23">
        <v>40357</v>
      </c>
      <c r="H26" s="21">
        <v>0.94</v>
      </c>
      <c r="J26" s="12">
        <v>100</v>
      </c>
      <c r="K26" s="12">
        <f>X20</f>
        <v>3744</v>
      </c>
      <c r="L26" s="18"/>
      <c r="M26" s="12"/>
      <c r="N26" s="20">
        <f t="shared" si="0"/>
        <v>8.6466512702078516E-2</v>
      </c>
    </row>
    <row r="27" spans="1:30" ht="17.25" customHeight="1" thickBot="1" x14ac:dyDescent="0.25">
      <c r="A27" s="21">
        <v>22</v>
      </c>
      <c r="B27" s="22">
        <v>9.8875288683602774E-3</v>
      </c>
      <c r="C27" s="22">
        <v>8.8406466512702068E-3</v>
      </c>
      <c r="D27" s="22">
        <v>1.8700000000000001E-2</v>
      </c>
      <c r="J27" s="12">
        <v>150</v>
      </c>
      <c r="K27" s="12">
        <f>X22</f>
        <v>3709</v>
      </c>
      <c r="L27" s="18"/>
      <c r="M27" s="12"/>
      <c r="N27" s="20">
        <f t="shared" si="0"/>
        <v>8.5658198614318712E-2</v>
      </c>
    </row>
    <row r="28" spans="1:30" ht="17.25" customHeight="1" thickBot="1" x14ac:dyDescent="0.25">
      <c r="A28" s="21">
        <v>23</v>
      </c>
      <c r="B28" s="22">
        <v>6.0505773672055426E-3</v>
      </c>
      <c r="C28" s="22">
        <v>5.2332563510392605E-3</v>
      </c>
      <c r="D28" s="22">
        <v>1.12E-2</v>
      </c>
      <c r="J28" s="12">
        <v>200</v>
      </c>
      <c r="K28" s="12">
        <f>X24</f>
        <v>3673</v>
      </c>
      <c r="L28" s="18"/>
      <c r="M28" s="12"/>
      <c r="N28" s="20">
        <f t="shared" si="0"/>
        <v>8.4826789838337177E-2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0F68A-D775-4FAE-BD14-5DFBD6BA7D54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50400</v>
      </c>
      <c r="H2" s="7" t="s">
        <v>462</v>
      </c>
      <c r="W2" s="21">
        <v>1</v>
      </c>
      <c r="X2" s="21">
        <v>7428</v>
      </c>
      <c r="Y2" s="24">
        <v>45638</v>
      </c>
      <c r="Z2" s="21" t="s">
        <v>525</v>
      </c>
      <c r="AA2" s="21" t="s">
        <v>495</v>
      </c>
      <c r="AB2" s="21">
        <v>14.7</v>
      </c>
      <c r="AC2" s="21" t="s">
        <v>465</v>
      </c>
      <c r="AD2" s="21">
        <v>77</v>
      </c>
    </row>
    <row r="3" spans="1:30" ht="15" thickBot="1" x14ac:dyDescent="0.25">
      <c r="W3" s="21">
        <v>2</v>
      </c>
      <c r="X3" s="21">
        <v>6704</v>
      </c>
      <c r="Y3" s="24">
        <v>45463</v>
      </c>
      <c r="Z3" s="21" t="s">
        <v>519</v>
      </c>
      <c r="AA3" s="21" t="s">
        <v>495</v>
      </c>
      <c r="AB3" s="21">
        <v>13.3</v>
      </c>
      <c r="AC3" s="21" t="s">
        <v>465</v>
      </c>
      <c r="AD3" s="21">
        <v>67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5477</v>
      </c>
      <c r="Y4" s="24">
        <v>45638</v>
      </c>
      <c r="Z4" s="21" t="s">
        <v>519</v>
      </c>
      <c r="AA4" s="21" t="s">
        <v>495</v>
      </c>
      <c r="AB4" s="21">
        <v>10.9</v>
      </c>
      <c r="AC4" s="21" t="s">
        <v>465</v>
      </c>
      <c r="AD4" s="21">
        <v>78</v>
      </c>
    </row>
    <row r="5" spans="1:30" ht="18.75" customHeight="1" thickBot="1" x14ac:dyDescent="0.25">
      <c r="A5" s="21">
        <v>0</v>
      </c>
      <c r="B5" s="22">
        <v>4.96031746031746E-3</v>
      </c>
      <c r="C5" s="22">
        <v>3.1750000000000003E-3</v>
      </c>
      <c r="D5" s="22">
        <v>8.0999999999999996E-3</v>
      </c>
      <c r="F5" s="21" t="s">
        <v>471</v>
      </c>
      <c r="G5" s="23">
        <v>44306</v>
      </c>
      <c r="H5" s="21">
        <v>0.88</v>
      </c>
      <c r="J5" s="213" t="s">
        <v>472</v>
      </c>
      <c r="K5" s="214"/>
      <c r="L5" s="214"/>
      <c r="M5" s="214"/>
      <c r="N5" s="215"/>
      <c r="W5" s="21">
        <v>4</v>
      </c>
      <c r="X5" s="21">
        <v>5420</v>
      </c>
      <c r="Y5" s="24">
        <v>45506</v>
      </c>
      <c r="Z5" s="21" t="s">
        <v>519</v>
      </c>
      <c r="AA5" s="21" t="s">
        <v>496</v>
      </c>
      <c r="AB5" s="21">
        <v>10.8</v>
      </c>
      <c r="AC5" s="21" t="s">
        <v>465</v>
      </c>
      <c r="AD5" s="21">
        <v>66</v>
      </c>
    </row>
    <row r="6" spans="1:30" ht="17.25" customHeight="1" thickBot="1" x14ac:dyDescent="0.25">
      <c r="A6" s="21">
        <v>1</v>
      </c>
      <c r="B6" s="22">
        <v>3.3730158730158732E-3</v>
      </c>
      <c r="C6" s="22">
        <v>2.1166666666666664E-3</v>
      </c>
      <c r="D6" s="22">
        <v>5.4000000000000003E-3</v>
      </c>
      <c r="F6" s="21" t="s">
        <v>473</v>
      </c>
      <c r="G6" s="23">
        <v>47723</v>
      </c>
      <c r="H6" s="21">
        <v>0.95</v>
      </c>
      <c r="J6" s="13" t="s">
        <v>474</v>
      </c>
      <c r="K6" s="14">
        <f>LARGE((K8,K9),1)</f>
        <v>0.67711125049894516</v>
      </c>
      <c r="N6" s="14" t="s">
        <v>465</v>
      </c>
      <c r="W6" s="21">
        <v>5</v>
      </c>
      <c r="X6" s="21">
        <v>5402</v>
      </c>
      <c r="Y6" s="24">
        <v>45504</v>
      </c>
      <c r="Z6" s="21" t="s">
        <v>519</v>
      </c>
      <c r="AA6" s="21" t="s">
        <v>494</v>
      </c>
      <c r="AB6" s="21">
        <v>10.7</v>
      </c>
      <c r="AC6" s="21" t="s">
        <v>465</v>
      </c>
      <c r="AD6" s="21">
        <v>66</v>
      </c>
    </row>
    <row r="7" spans="1:30" ht="17.25" customHeight="1" thickBot="1" x14ac:dyDescent="0.25">
      <c r="A7" s="21">
        <v>2</v>
      </c>
      <c r="B7" s="22">
        <v>2.8769841269841272E-3</v>
      </c>
      <c r="C7" s="22">
        <v>2.1670634920634918E-3</v>
      </c>
      <c r="D7" s="22">
        <v>5.0000000000000001E-3</v>
      </c>
      <c r="F7" s="21" t="s">
        <v>475</v>
      </c>
      <c r="G7" s="23">
        <v>46505</v>
      </c>
      <c r="H7" s="21">
        <v>0.92</v>
      </c>
      <c r="J7" s="15" t="s">
        <v>476</v>
      </c>
      <c r="K7" s="14">
        <f>LARGE((K10,K11),1)</f>
        <v>0.58976287798753269</v>
      </c>
      <c r="N7" s="14" t="s">
        <v>464</v>
      </c>
      <c r="W7" s="21">
        <v>6</v>
      </c>
      <c r="X7" s="21">
        <v>5389</v>
      </c>
      <c r="Y7" s="24">
        <v>45503</v>
      </c>
      <c r="Z7" s="21" t="s">
        <v>519</v>
      </c>
      <c r="AA7" s="21" t="s">
        <v>493</v>
      </c>
      <c r="AB7" s="21">
        <v>10.7</v>
      </c>
      <c r="AC7" s="21" t="s">
        <v>465</v>
      </c>
      <c r="AD7" s="21">
        <v>67</v>
      </c>
    </row>
    <row r="8" spans="1:30" ht="17.25" customHeight="1" thickBot="1" x14ac:dyDescent="0.3">
      <c r="A8" s="21">
        <v>3</v>
      </c>
      <c r="B8" s="22">
        <v>2.232142857142857E-3</v>
      </c>
      <c r="C8" s="22">
        <v>3.2253968253968253E-3</v>
      </c>
      <c r="D8" s="22">
        <v>5.4000000000000003E-3</v>
      </c>
      <c r="F8" s="21" t="s">
        <v>477</v>
      </c>
      <c r="G8" s="23">
        <v>50647</v>
      </c>
      <c r="H8" s="21">
        <v>1</v>
      </c>
      <c r="K8" s="16">
        <f>LARGE(B11:C11,1)/(B11+C11)</f>
        <v>0.66734833454092379</v>
      </c>
      <c r="W8" s="21">
        <v>7</v>
      </c>
      <c r="X8" s="21">
        <v>5377</v>
      </c>
      <c r="Y8" s="24">
        <v>45484</v>
      </c>
      <c r="Z8" s="21" t="s">
        <v>519</v>
      </c>
      <c r="AA8" s="21" t="s">
        <v>495</v>
      </c>
      <c r="AB8" s="21">
        <v>10.7</v>
      </c>
      <c r="AC8" s="21" t="s">
        <v>465</v>
      </c>
      <c r="AD8" s="21">
        <v>68</v>
      </c>
    </row>
    <row r="9" spans="1:30" ht="17.25" customHeight="1" thickBot="1" x14ac:dyDescent="0.3">
      <c r="A9" s="21">
        <v>4</v>
      </c>
      <c r="B9" s="22">
        <v>3.0753968253968253E-3</v>
      </c>
      <c r="C9" s="22">
        <v>7.1059523809523803E-3</v>
      </c>
      <c r="D9" s="22">
        <v>1.0200000000000001E-2</v>
      </c>
      <c r="F9" s="21" t="s">
        <v>478</v>
      </c>
      <c r="G9" s="23">
        <v>44516</v>
      </c>
      <c r="H9" s="21">
        <v>0.88</v>
      </c>
      <c r="K9" s="16">
        <f>LARGE(B12:C12,1)/(B12+C12)</f>
        <v>0.67711125049894516</v>
      </c>
      <c r="W9" s="21">
        <v>8</v>
      </c>
      <c r="X9" s="21">
        <v>5377</v>
      </c>
      <c r="Y9" s="24">
        <v>45505</v>
      </c>
      <c r="Z9" s="21" t="s">
        <v>519</v>
      </c>
      <c r="AA9" s="21" t="s">
        <v>495</v>
      </c>
      <c r="AB9" s="21">
        <v>10.7</v>
      </c>
      <c r="AC9" s="21" t="s">
        <v>465</v>
      </c>
      <c r="AD9" s="21">
        <v>66</v>
      </c>
    </row>
    <row r="10" spans="1:30" ht="17.25" customHeight="1" thickBot="1" x14ac:dyDescent="0.3">
      <c r="A10" s="21">
        <v>5</v>
      </c>
      <c r="B10" s="22">
        <v>7.4404761904761901E-3</v>
      </c>
      <c r="C10" s="22">
        <v>1.7941269841269841E-2</v>
      </c>
      <c r="D10" s="22">
        <v>2.5499999999999998E-2</v>
      </c>
      <c r="F10" s="21" t="s">
        <v>479</v>
      </c>
      <c r="G10" s="23">
        <v>65970</v>
      </c>
      <c r="H10" s="21">
        <v>1.31</v>
      </c>
      <c r="K10" s="16">
        <f>LARGE(B20:C20,1)/(B20+C20)</f>
        <v>0.56753688989784334</v>
      </c>
      <c r="W10" s="21">
        <v>9</v>
      </c>
      <c r="X10" s="21">
        <v>5376</v>
      </c>
      <c r="Y10" s="24">
        <v>45498</v>
      </c>
      <c r="Z10" s="21" t="s">
        <v>519</v>
      </c>
      <c r="AA10" s="21" t="s">
        <v>495</v>
      </c>
      <c r="AB10" s="21">
        <v>10.7</v>
      </c>
      <c r="AC10" s="21" t="s">
        <v>465</v>
      </c>
      <c r="AD10" s="21">
        <v>67</v>
      </c>
    </row>
    <row r="11" spans="1:30" ht="17.25" customHeight="1" thickBot="1" x14ac:dyDescent="0.3">
      <c r="A11" s="21">
        <v>6</v>
      </c>
      <c r="B11" s="22">
        <v>1.9494047619047619E-2</v>
      </c>
      <c r="C11" s="22">
        <v>3.9107936507936508E-2</v>
      </c>
      <c r="D11" s="22">
        <v>5.8799999999999998E-2</v>
      </c>
      <c r="F11" s="21" t="s">
        <v>480</v>
      </c>
      <c r="G11" s="23">
        <v>65003</v>
      </c>
      <c r="H11" s="21">
        <v>1.29</v>
      </c>
      <c r="K11" s="16">
        <f>LARGE(B21:C21,1)/(B21+C21)</f>
        <v>0.58976287798753269</v>
      </c>
      <c r="W11" s="21">
        <v>10</v>
      </c>
      <c r="X11" s="21">
        <v>5337</v>
      </c>
      <c r="Y11" s="24">
        <v>45460</v>
      </c>
      <c r="Z11" s="21" t="s">
        <v>519</v>
      </c>
      <c r="AA11" s="21" t="s">
        <v>492</v>
      </c>
      <c r="AB11" s="21">
        <v>10.6</v>
      </c>
      <c r="AC11" s="21" t="s">
        <v>465</v>
      </c>
      <c r="AD11" s="21">
        <v>66</v>
      </c>
    </row>
    <row r="12" spans="1:30" ht="17.25" customHeight="1" thickBot="1" x14ac:dyDescent="0.25">
      <c r="A12" s="21">
        <v>7</v>
      </c>
      <c r="B12" s="22">
        <v>2.2470238095238095E-2</v>
      </c>
      <c r="C12" s="22">
        <v>4.7121031746031751E-2</v>
      </c>
      <c r="D12" s="22">
        <v>6.9800000000000001E-2</v>
      </c>
      <c r="F12" s="21" t="s">
        <v>481</v>
      </c>
      <c r="G12" s="23">
        <v>55592</v>
      </c>
      <c r="H12" s="21">
        <v>1.1000000000000001</v>
      </c>
      <c r="W12" s="21">
        <v>20</v>
      </c>
      <c r="X12" s="21">
        <v>5282</v>
      </c>
      <c r="Y12" s="24">
        <v>45512</v>
      </c>
      <c r="Z12" s="21" t="s">
        <v>519</v>
      </c>
      <c r="AA12" s="21" t="s">
        <v>495</v>
      </c>
      <c r="AB12" s="21">
        <v>10.5</v>
      </c>
      <c r="AC12" s="21" t="s">
        <v>465</v>
      </c>
      <c r="AD12" s="21">
        <v>68</v>
      </c>
    </row>
    <row r="13" spans="1:30" ht="17.25" customHeight="1" thickBot="1" x14ac:dyDescent="0.25">
      <c r="A13" s="21">
        <v>8</v>
      </c>
      <c r="B13" s="22">
        <v>2.2867063492063491E-2</v>
      </c>
      <c r="C13" s="22">
        <v>4.0166269841269836E-2</v>
      </c>
      <c r="D13" s="22">
        <v>6.3200000000000006E-2</v>
      </c>
      <c r="F13" s="21" t="s">
        <v>482</v>
      </c>
      <c r="G13" s="23">
        <v>46169</v>
      </c>
      <c r="H13" s="21">
        <v>0.91</v>
      </c>
      <c r="W13" s="21">
        <v>25</v>
      </c>
      <c r="X13" s="21">
        <v>5223</v>
      </c>
      <c r="Y13" s="24">
        <v>45442</v>
      </c>
      <c r="Z13" s="21" t="s">
        <v>510</v>
      </c>
      <c r="AA13" s="21" t="s">
        <v>495</v>
      </c>
      <c r="AB13" s="21">
        <v>10.4</v>
      </c>
      <c r="AC13" s="21" t="s">
        <v>464</v>
      </c>
      <c r="AD13" s="21">
        <v>61</v>
      </c>
    </row>
    <row r="14" spans="1:30" ht="15" thickBot="1" x14ac:dyDescent="0.25">
      <c r="A14" s="21">
        <v>9</v>
      </c>
      <c r="B14" s="22">
        <v>2.3710317460317459E-2</v>
      </c>
      <c r="C14" s="22">
        <v>3.1447619047619051E-2</v>
      </c>
      <c r="D14" s="22">
        <v>5.5199999999999999E-2</v>
      </c>
      <c r="F14" s="21" t="s">
        <v>483</v>
      </c>
      <c r="G14" s="23">
        <v>44888</v>
      </c>
      <c r="H14" s="21">
        <v>0.89</v>
      </c>
      <c r="W14" s="21">
        <v>30</v>
      </c>
      <c r="X14" s="21">
        <v>5199</v>
      </c>
      <c r="Y14" s="24">
        <v>45489</v>
      </c>
      <c r="Z14" s="21" t="s">
        <v>519</v>
      </c>
      <c r="AA14" s="21" t="s">
        <v>493</v>
      </c>
      <c r="AB14" s="21">
        <v>10.3</v>
      </c>
      <c r="AC14" s="21" t="s">
        <v>465</v>
      </c>
      <c r="AD14" s="21">
        <v>66</v>
      </c>
    </row>
    <row r="15" spans="1:30" ht="15" thickBot="1" x14ac:dyDescent="0.25">
      <c r="A15" s="21">
        <v>10</v>
      </c>
      <c r="B15" s="22">
        <v>2.4950396825396827E-2</v>
      </c>
      <c r="C15" s="22">
        <v>2.9230158730158731E-2</v>
      </c>
      <c r="D15" s="22">
        <v>5.4100000000000002E-2</v>
      </c>
      <c r="F15" s="21" t="s">
        <v>484</v>
      </c>
      <c r="G15" s="23"/>
      <c r="H15" s="21"/>
      <c r="W15" s="21">
        <v>35</v>
      </c>
      <c r="X15" s="21">
        <v>5168</v>
      </c>
      <c r="Y15" s="24">
        <v>45492</v>
      </c>
      <c r="Z15" s="21" t="s">
        <v>519</v>
      </c>
      <c r="AA15" s="21" t="s">
        <v>496</v>
      </c>
      <c r="AB15" s="21">
        <v>10.3</v>
      </c>
      <c r="AC15" s="21" t="s">
        <v>465</v>
      </c>
      <c r="AD15" s="21">
        <v>67</v>
      </c>
    </row>
    <row r="16" spans="1:30" ht="15.75" customHeight="1" thickBot="1" x14ac:dyDescent="0.25">
      <c r="A16" s="21">
        <v>11</v>
      </c>
      <c r="B16" s="22">
        <v>2.7232142857142858E-2</v>
      </c>
      <c r="C16" s="22">
        <v>2.8373412698412696E-2</v>
      </c>
      <c r="D16" s="22">
        <v>5.5500000000000001E-2</v>
      </c>
      <c r="F16" s="21" t="s">
        <v>485</v>
      </c>
      <c r="G16" s="23">
        <v>42748</v>
      </c>
      <c r="H16" s="21">
        <v>0.85</v>
      </c>
      <c r="W16" s="21">
        <v>40</v>
      </c>
      <c r="X16" s="21">
        <v>5091</v>
      </c>
      <c r="Y16" s="24">
        <v>45448</v>
      </c>
      <c r="Z16" s="21" t="s">
        <v>519</v>
      </c>
      <c r="AA16" s="21" t="s">
        <v>494</v>
      </c>
      <c r="AB16" s="21">
        <v>10.1</v>
      </c>
      <c r="AC16" s="21" t="s">
        <v>465</v>
      </c>
      <c r="AD16" s="21">
        <v>71</v>
      </c>
    </row>
    <row r="17" spans="1:30" ht="15" thickBot="1" x14ac:dyDescent="0.25">
      <c r="A17" s="21">
        <v>12</v>
      </c>
      <c r="B17" s="22">
        <v>2.9960317460317461E-2</v>
      </c>
      <c r="C17" s="22">
        <v>2.8423809523809521E-2</v>
      </c>
      <c r="D17" s="22">
        <v>5.8299999999999998E-2</v>
      </c>
      <c r="W17" s="21">
        <v>45</v>
      </c>
      <c r="X17" s="21">
        <v>5077</v>
      </c>
      <c r="Y17" s="24">
        <v>45467</v>
      </c>
      <c r="Z17" s="21" t="s">
        <v>508</v>
      </c>
      <c r="AA17" s="21" t="s">
        <v>492</v>
      </c>
      <c r="AB17" s="21">
        <v>10.1</v>
      </c>
      <c r="AC17" s="21" t="s">
        <v>464</v>
      </c>
      <c r="AD17" s="21">
        <v>59</v>
      </c>
    </row>
    <row r="18" spans="1:30" ht="15" thickBot="1" x14ac:dyDescent="0.25">
      <c r="A18" s="21">
        <v>13</v>
      </c>
      <c r="B18" s="22">
        <v>3.1200396825396826E-2</v>
      </c>
      <c r="C18" s="22">
        <v>2.8524603174603171E-2</v>
      </c>
      <c r="D18" s="22">
        <v>5.96E-2</v>
      </c>
      <c r="W18" s="21">
        <v>50</v>
      </c>
      <c r="X18" s="21">
        <v>5038</v>
      </c>
      <c r="Y18" s="24">
        <v>45461</v>
      </c>
      <c r="Z18" s="21" t="s">
        <v>525</v>
      </c>
      <c r="AA18" s="21" t="s">
        <v>493</v>
      </c>
      <c r="AB18" s="21">
        <v>10</v>
      </c>
      <c r="AC18" s="21" t="s">
        <v>465</v>
      </c>
      <c r="AD18" s="21">
        <v>68</v>
      </c>
    </row>
    <row r="19" spans="1:30" ht="17.25" customHeight="1" thickBot="1" x14ac:dyDescent="0.25">
      <c r="A19" s="21">
        <v>14</v>
      </c>
      <c r="B19" s="22">
        <v>3.4325396825396828E-2</v>
      </c>
      <c r="C19" s="22">
        <v>2.87765873015873E-2</v>
      </c>
      <c r="D19" s="22">
        <v>6.3E-2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4946</v>
      </c>
      <c r="Y19" s="24">
        <v>45461</v>
      </c>
      <c r="Z19" s="21" t="s">
        <v>508</v>
      </c>
      <c r="AA19" s="21" t="s">
        <v>493</v>
      </c>
      <c r="AB19" s="21">
        <v>9.8000000000000007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3.8690476190476192E-2</v>
      </c>
      <c r="C20" s="22">
        <v>2.948214285714286E-2</v>
      </c>
      <c r="D20" s="22">
        <v>6.8099999999999994E-2</v>
      </c>
      <c r="F20" s="21" t="s">
        <v>488</v>
      </c>
      <c r="G20" s="23">
        <v>33732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4906</v>
      </c>
      <c r="Y20" s="24">
        <v>45453</v>
      </c>
      <c r="Z20" s="21" t="s">
        <v>525</v>
      </c>
      <c r="AA20" s="21" t="s">
        <v>492</v>
      </c>
      <c r="AB20" s="21">
        <v>9.6999999999999993</v>
      </c>
      <c r="AC20" s="21" t="s">
        <v>465</v>
      </c>
      <c r="AD20" s="21">
        <v>68</v>
      </c>
    </row>
    <row r="21" spans="1:30" ht="17.25" customHeight="1" thickBot="1" x14ac:dyDescent="0.25">
      <c r="A21" s="21">
        <v>16</v>
      </c>
      <c r="B21" s="22">
        <v>4.2311507936507939E-2</v>
      </c>
      <c r="C21" s="22">
        <v>2.9431746031746031E-2</v>
      </c>
      <c r="D21" s="22">
        <v>7.17E-2</v>
      </c>
      <c r="F21" s="21" t="s">
        <v>492</v>
      </c>
      <c r="G21" s="23">
        <v>51902</v>
      </c>
      <c r="H21" s="21">
        <v>1.03</v>
      </c>
      <c r="J21" s="12">
        <v>5</v>
      </c>
      <c r="K21" s="12">
        <f>X6</f>
        <v>5402</v>
      </c>
      <c r="L21" s="18"/>
      <c r="M21" s="12"/>
      <c r="N21" s="20">
        <f>K21/$F$2</f>
        <v>0.10718253968253968</v>
      </c>
      <c r="W21" s="21">
        <v>125</v>
      </c>
      <c r="X21" s="21">
        <v>4866</v>
      </c>
      <c r="Y21" s="24">
        <v>45519</v>
      </c>
      <c r="Z21" s="21" t="s">
        <v>519</v>
      </c>
      <c r="AA21" s="21" t="s">
        <v>495</v>
      </c>
      <c r="AB21" s="21">
        <v>9.6999999999999993</v>
      </c>
      <c r="AC21" s="21" t="s">
        <v>465</v>
      </c>
      <c r="AD21" s="21">
        <v>69</v>
      </c>
    </row>
    <row r="22" spans="1:30" ht="17.25" customHeight="1" thickBot="1" x14ac:dyDescent="0.25">
      <c r="A22" s="21">
        <v>17</v>
      </c>
      <c r="B22" s="22">
        <v>4.2807539682539683E-2</v>
      </c>
      <c r="C22" s="22">
        <v>2.8474206349206353E-2</v>
      </c>
      <c r="D22" s="22">
        <v>7.1400000000000005E-2</v>
      </c>
      <c r="F22" s="21" t="s">
        <v>493</v>
      </c>
      <c r="G22" s="23">
        <v>55403</v>
      </c>
      <c r="H22" s="21">
        <v>1.1000000000000001</v>
      </c>
      <c r="J22" s="12">
        <v>10</v>
      </c>
      <c r="K22" s="12">
        <f>X11</f>
        <v>5337</v>
      </c>
      <c r="L22" s="18"/>
      <c r="M22" s="12"/>
      <c r="N22" s="20">
        <f t="shared" ref="N22:N28" si="0">K22/$F$2</f>
        <v>0.10589285714285715</v>
      </c>
      <c r="W22" s="21">
        <v>150</v>
      </c>
      <c r="X22" s="21">
        <v>4822</v>
      </c>
      <c r="Y22" s="24">
        <v>45408</v>
      </c>
      <c r="Z22" s="21" t="s">
        <v>519</v>
      </c>
      <c r="AA22" s="21" t="s">
        <v>496</v>
      </c>
      <c r="AB22" s="21">
        <v>9.6</v>
      </c>
      <c r="AC22" s="21" t="s">
        <v>465</v>
      </c>
      <c r="AD22" s="21">
        <v>70</v>
      </c>
    </row>
    <row r="23" spans="1:30" ht="17.25" customHeight="1" thickBot="1" x14ac:dyDescent="0.25">
      <c r="A23" s="21">
        <v>18</v>
      </c>
      <c r="B23" s="22">
        <v>3.258928571428571E-2</v>
      </c>
      <c r="C23" s="22">
        <v>2.3988888888888893E-2</v>
      </c>
      <c r="D23" s="22">
        <v>5.6599999999999998E-2</v>
      </c>
      <c r="F23" s="21" t="s">
        <v>494</v>
      </c>
      <c r="G23" s="23">
        <v>56827</v>
      </c>
      <c r="H23" s="21">
        <v>1.1299999999999999</v>
      </c>
      <c r="J23" s="12">
        <v>20</v>
      </c>
      <c r="K23" s="12">
        <f>X12</f>
        <v>5282</v>
      </c>
      <c r="L23" s="18"/>
      <c r="M23" s="12"/>
      <c r="N23" s="20">
        <f t="shared" si="0"/>
        <v>0.1048015873015873</v>
      </c>
      <c r="W23" s="21">
        <v>175</v>
      </c>
      <c r="X23" s="21">
        <v>4795</v>
      </c>
      <c r="Y23" s="24">
        <v>45498</v>
      </c>
      <c r="Z23" s="21" t="s">
        <v>517</v>
      </c>
      <c r="AA23" s="21" t="s">
        <v>495</v>
      </c>
      <c r="AB23" s="21">
        <v>9.5</v>
      </c>
      <c r="AC23" s="21" t="s">
        <v>465</v>
      </c>
      <c r="AD23" s="21">
        <v>65</v>
      </c>
    </row>
    <row r="24" spans="1:30" ht="17.25" customHeight="1" thickBot="1" x14ac:dyDescent="0.25">
      <c r="A24" s="21">
        <v>19</v>
      </c>
      <c r="B24" s="22">
        <v>2.4255952380952382E-2</v>
      </c>
      <c r="C24" s="22">
        <v>1.7790079365079366E-2</v>
      </c>
      <c r="D24" s="22">
        <v>4.2000000000000003E-2</v>
      </c>
      <c r="F24" s="21" t="s">
        <v>495</v>
      </c>
      <c r="G24" s="23">
        <v>55722</v>
      </c>
      <c r="H24" s="21">
        <v>1.1000000000000001</v>
      </c>
      <c r="J24" s="12">
        <v>30</v>
      </c>
      <c r="K24" s="12">
        <f>X14</f>
        <v>5199</v>
      </c>
      <c r="L24" s="18"/>
      <c r="M24" s="12"/>
      <c r="N24" s="20">
        <f t="shared" si="0"/>
        <v>0.1031547619047619</v>
      </c>
      <c r="W24" s="21">
        <v>200</v>
      </c>
      <c r="X24" s="21">
        <v>4740</v>
      </c>
      <c r="Y24" s="24">
        <v>45506</v>
      </c>
      <c r="Z24" s="21" t="s">
        <v>509</v>
      </c>
      <c r="AA24" s="21" t="s">
        <v>496</v>
      </c>
      <c r="AB24" s="21">
        <v>9.4</v>
      </c>
      <c r="AC24" s="21" t="s">
        <v>464</v>
      </c>
      <c r="AD24" s="21">
        <v>57</v>
      </c>
    </row>
    <row r="25" spans="1:30" ht="17.25" customHeight="1" thickBot="1" x14ac:dyDescent="0.25">
      <c r="A25" s="21">
        <v>20</v>
      </c>
      <c r="B25" s="22">
        <v>1.9196428571428573E-2</v>
      </c>
      <c r="C25" s="22">
        <v>1.3909523809523809E-2</v>
      </c>
      <c r="D25" s="22">
        <v>3.3099999999999997E-2</v>
      </c>
      <c r="F25" s="21" t="s">
        <v>496</v>
      </c>
      <c r="G25" s="23">
        <v>56879</v>
      </c>
      <c r="H25" s="21">
        <v>1.1299999999999999</v>
      </c>
      <c r="J25" s="12">
        <v>50</v>
      </c>
      <c r="K25" s="12">
        <f>X18</f>
        <v>5038</v>
      </c>
      <c r="L25" s="18"/>
      <c r="M25" s="12"/>
      <c r="N25" s="20">
        <f t="shared" si="0"/>
        <v>9.9960317460317458E-2</v>
      </c>
    </row>
    <row r="26" spans="1:30" ht="17.25" customHeight="1" thickBot="1" x14ac:dyDescent="0.25">
      <c r="A26" s="21">
        <v>21</v>
      </c>
      <c r="B26" s="22">
        <v>1.6121031746031748E-2</v>
      </c>
      <c r="C26" s="22">
        <v>1.0885714285714285E-2</v>
      </c>
      <c r="D26" s="22">
        <v>2.7E-2</v>
      </c>
      <c r="F26" s="21" t="s">
        <v>497</v>
      </c>
      <c r="G26" s="23">
        <v>42816</v>
      </c>
      <c r="H26" s="21">
        <v>0.85</v>
      </c>
      <c r="J26" s="12">
        <v>100</v>
      </c>
      <c r="K26" s="12">
        <f>X20</f>
        <v>4906</v>
      </c>
      <c r="L26" s="18"/>
      <c r="M26" s="12"/>
      <c r="N26" s="20">
        <f t="shared" si="0"/>
        <v>9.734126984126984E-2</v>
      </c>
    </row>
    <row r="27" spans="1:30" ht="17.25" customHeight="1" thickBot="1" x14ac:dyDescent="0.25">
      <c r="A27" s="21">
        <v>22</v>
      </c>
      <c r="B27" s="22">
        <v>1.185515873015873E-2</v>
      </c>
      <c r="C27" s="22">
        <v>7.811507936507936E-3</v>
      </c>
      <c r="D27" s="22">
        <v>1.9599999999999999E-2</v>
      </c>
      <c r="J27" s="12">
        <v>150</v>
      </c>
      <c r="K27" s="12">
        <f>X22</f>
        <v>4822</v>
      </c>
      <c r="L27" s="18"/>
      <c r="M27" s="12"/>
      <c r="N27" s="20">
        <f t="shared" si="0"/>
        <v>9.5674603174603176E-2</v>
      </c>
    </row>
    <row r="28" spans="1:30" ht="17.25" customHeight="1" thickBot="1" x14ac:dyDescent="0.25">
      <c r="A28" s="21">
        <v>23</v>
      </c>
      <c r="B28" s="22">
        <v>7.9365079365079361E-3</v>
      </c>
      <c r="C28" s="22">
        <v>5.3924603174603167E-3</v>
      </c>
      <c r="D28" s="22">
        <v>1.3299999999999999E-2</v>
      </c>
      <c r="J28" s="12">
        <v>200</v>
      </c>
      <c r="K28" s="12">
        <f>X24</f>
        <v>4740</v>
      </c>
      <c r="L28" s="18"/>
      <c r="M28" s="12"/>
      <c r="N28" s="20">
        <f t="shared" si="0"/>
        <v>9.4047619047619047E-2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J4:N4"/>
    <mergeCell ref="J5:N5"/>
    <mergeCell ref="A1:U1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1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42800</v>
      </c>
      <c r="H2" s="7" t="s">
        <v>462</v>
      </c>
      <c r="W2" s="21">
        <v>1</v>
      </c>
      <c r="X2" s="21">
        <v>5593</v>
      </c>
      <c r="Y2" s="24">
        <v>45296</v>
      </c>
      <c r="Z2" s="21" t="s">
        <v>515</v>
      </c>
      <c r="AA2" s="21" t="s">
        <v>496</v>
      </c>
      <c r="AB2" s="21">
        <v>13.1</v>
      </c>
      <c r="AC2" s="21" t="s">
        <v>499</v>
      </c>
      <c r="AD2" s="21">
        <v>53</v>
      </c>
    </row>
    <row r="3" spans="1:30" ht="15" thickBot="1" x14ac:dyDescent="0.25">
      <c r="W3" s="21">
        <v>2</v>
      </c>
      <c r="X3" s="21">
        <v>4706</v>
      </c>
      <c r="Y3" s="24">
        <v>45294</v>
      </c>
      <c r="Z3" s="21" t="s">
        <v>512</v>
      </c>
      <c r="AA3" s="21" t="s">
        <v>494</v>
      </c>
      <c r="AB3" s="21">
        <v>11</v>
      </c>
      <c r="AC3" s="21" t="s">
        <v>498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4678</v>
      </c>
      <c r="Y4" s="24">
        <v>45295</v>
      </c>
      <c r="Z4" s="21" t="s">
        <v>510</v>
      </c>
      <c r="AA4" s="21" t="s">
        <v>495</v>
      </c>
      <c r="AB4" s="21">
        <v>10.9</v>
      </c>
      <c r="AC4" s="21" t="s">
        <v>498</v>
      </c>
      <c r="AD4" s="21">
        <v>53</v>
      </c>
    </row>
    <row r="5" spans="1:30" ht="18.75" customHeight="1" thickBot="1" x14ac:dyDescent="0.25">
      <c r="A5" s="21">
        <v>0</v>
      </c>
      <c r="B5" s="22">
        <v>2.9859813084112149E-3</v>
      </c>
      <c r="C5" s="22">
        <v>2.6623831775700935E-3</v>
      </c>
      <c r="D5" s="22">
        <v>5.5999999999999999E-3</v>
      </c>
      <c r="F5" s="21" t="s">
        <v>471</v>
      </c>
      <c r="G5" s="23">
        <v>47690</v>
      </c>
      <c r="H5" s="21">
        <v>1.1100000000000001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4629</v>
      </c>
      <c r="Y5" s="24">
        <v>45293</v>
      </c>
      <c r="Z5" s="21" t="s">
        <v>512</v>
      </c>
      <c r="AA5" s="21" t="s">
        <v>493</v>
      </c>
      <c r="AB5" s="21">
        <v>10.8</v>
      </c>
      <c r="AC5" s="21" t="s">
        <v>498</v>
      </c>
      <c r="AD5" s="21">
        <v>53</v>
      </c>
    </row>
    <row r="6" spans="1:30" ht="17.25" customHeight="1" thickBot="1" x14ac:dyDescent="0.25">
      <c r="A6" s="21">
        <v>1</v>
      </c>
      <c r="B6" s="22">
        <v>2.0901869158878503E-3</v>
      </c>
      <c r="C6" s="22">
        <v>1.758177570093458E-3</v>
      </c>
      <c r="D6" s="22">
        <v>3.8999999999999998E-3</v>
      </c>
      <c r="F6" s="21" t="s">
        <v>473</v>
      </c>
      <c r="G6" s="23">
        <v>49944</v>
      </c>
      <c r="H6" s="21">
        <v>1.17</v>
      </c>
      <c r="J6" s="13" t="s">
        <v>474</v>
      </c>
      <c r="K6" s="14">
        <f>LARGE((K8,K9),1)</f>
        <v>0.59632392756151864</v>
      </c>
      <c r="N6" s="14" t="s">
        <v>499</v>
      </c>
      <c r="W6" s="21">
        <v>5</v>
      </c>
      <c r="X6" s="21">
        <v>4539</v>
      </c>
      <c r="Y6" s="24">
        <v>45294</v>
      </c>
      <c r="Z6" s="21" t="s">
        <v>509</v>
      </c>
      <c r="AA6" s="21" t="s">
        <v>494</v>
      </c>
      <c r="AB6" s="21">
        <v>10.6</v>
      </c>
      <c r="AC6" s="21" t="s">
        <v>498</v>
      </c>
      <c r="AD6" s="21">
        <v>56</v>
      </c>
    </row>
    <row r="7" spans="1:30" ht="17.25" customHeight="1" thickBot="1" x14ac:dyDescent="0.25">
      <c r="A7" s="21">
        <v>2</v>
      </c>
      <c r="B7" s="22">
        <v>1.7418224299065421E-3</v>
      </c>
      <c r="C7" s="22">
        <v>1.3060747663551401E-3</v>
      </c>
      <c r="D7" s="22">
        <v>3.0000000000000001E-3</v>
      </c>
      <c r="F7" s="21" t="s">
        <v>475</v>
      </c>
      <c r="G7" s="23">
        <v>49583</v>
      </c>
      <c r="H7" s="21">
        <v>1.1599999999999999</v>
      </c>
      <c r="J7" s="15" t="s">
        <v>476</v>
      </c>
      <c r="K7" s="14">
        <f>LARGE((K10,K11),1)</f>
        <v>0.56335181737632778</v>
      </c>
      <c r="N7" s="14" t="s">
        <v>498</v>
      </c>
      <c r="W7" s="21">
        <v>6</v>
      </c>
      <c r="X7" s="21">
        <v>4430</v>
      </c>
      <c r="Y7" s="24">
        <v>45629</v>
      </c>
      <c r="Z7" s="21" t="s">
        <v>510</v>
      </c>
      <c r="AA7" s="21" t="s">
        <v>493</v>
      </c>
      <c r="AB7" s="21">
        <v>10.4</v>
      </c>
      <c r="AC7" s="21" t="s">
        <v>498</v>
      </c>
      <c r="AD7" s="21">
        <v>56</v>
      </c>
    </row>
    <row r="8" spans="1:30" ht="17.25" customHeight="1" thickBot="1" x14ac:dyDescent="0.3">
      <c r="A8" s="21">
        <v>3</v>
      </c>
      <c r="B8" s="22">
        <v>1.4432242990654205E-3</v>
      </c>
      <c r="C8" s="22">
        <v>1.3060747663551401E-3</v>
      </c>
      <c r="D8" s="22">
        <v>2.8E-3</v>
      </c>
      <c r="F8" s="21" t="s">
        <v>477</v>
      </c>
      <c r="G8" s="23">
        <v>47205</v>
      </c>
      <c r="H8" s="21">
        <v>1.1000000000000001</v>
      </c>
      <c r="K8" s="16">
        <f>LARGE(B11:C11,1)/(B11+C11)</f>
        <v>0.59632392756151864</v>
      </c>
      <c r="W8" s="21">
        <v>7</v>
      </c>
      <c r="X8" s="21">
        <v>4398</v>
      </c>
      <c r="Y8" s="24">
        <v>45296</v>
      </c>
      <c r="Z8" s="21" t="s">
        <v>513</v>
      </c>
      <c r="AA8" s="21" t="s">
        <v>496</v>
      </c>
      <c r="AB8" s="21">
        <v>10.3</v>
      </c>
      <c r="AC8" s="21" t="s">
        <v>499</v>
      </c>
      <c r="AD8" s="21">
        <v>50</v>
      </c>
    </row>
    <row r="9" spans="1:30" ht="17.25" customHeight="1" thickBot="1" x14ac:dyDescent="0.3">
      <c r="A9" s="21">
        <v>4</v>
      </c>
      <c r="B9" s="22">
        <v>2.5878504672897196E-3</v>
      </c>
      <c r="C9" s="22">
        <v>2.7126168224299069E-3</v>
      </c>
      <c r="D9" s="22">
        <v>5.3E-3</v>
      </c>
      <c r="F9" s="21" t="s">
        <v>478</v>
      </c>
      <c r="G9" s="23">
        <v>41986</v>
      </c>
      <c r="H9" s="21">
        <v>0.98</v>
      </c>
      <c r="K9" s="16">
        <f>LARGE(B12:C12,1)/(B12+C12)</f>
        <v>0.59076093112228845</v>
      </c>
      <c r="W9" s="21">
        <v>8</v>
      </c>
      <c r="X9" s="21">
        <v>4346</v>
      </c>
      <c r="Y9" s="24">
        <v>45296</v>
      </c>
      <c r="Z9" s="21" t="s">
        <v>509</v>
      </c>
      <c r="AA9" s="21" t="s">
        <v>496</v>
      </c>
      <c r="AB9" s="21">
        <v>10.199999999999999</v>
      </c>
      <c r="AC9" s="21" t="s">
        <v>498</v>
      </c>
      <c r="AD9" s="21">
        <v>51</v>
      </c>
    </row>
    <row r="10" spans="1:30" ht="17.25" customHeight="1" thickBot="1" x14ac:dyDescent="0.3">
      <c r="A10" s="21">
        <v>5</v>
      </c>
      <c r="B10" s="22">
        <v>7.066822429906543E-3</v>
      </c>
      <c r="C10" s="22">
        <v>8.790887850467291E-3</v>
      </c>
      <c r="D10" s="22">
        <v>1.5800000000000002E-2</v>
      </c>
      <c r="F10" s="21" t="s">
        <v>479</v>
      </c>
      <c r="G10" s="23">
        <v>37203</v>
      </c>
      <c r="H10" s="21">
        <v>0.87</v>
      </c>
      <c r="K10" s="16">
        <f>LARGE(B20:C20,1)/(B20+C20)</f>
        <v>0.54819477592781007</v>
      </c>
      <c r="W10" s="21">
        <v>9</v>
      </c>
      <c r="X10" s="21">
        <v>4246</v>
      </c>
      <c r="Y10" s="24">
        <v>45629</v>
      </c>
      <c r="Z10" s="21" t="s">
        <v>509</v>
      </c>
      <c r="AA10" s="21" t="s">
        <v>493</v>
      </c>
      <c r="AB10" s="21">
        <v>9.9</v>
      </c>
      <c r="AC10" s="21" t="s">
        <v>498</v>
      </c>
      <c r="AD10" s="21">
        <v>58</v>
      </c>
    </row>
    <row r="11" spans="1:30" ht="17.25" customHeight="1" thickBot="1" x14ac:dyDescent="0.3">
      <c r="A11" s="21">
        <v>6</v>
      </c>
      <c r="B11" s="22">
        <v>1.567640186915888E-2</v>
      </c>
      <c r="C11" s="22">
        <v>2.3157710280373833E-2</v>
      </c>
      <c r="D11" s="22">
        <v>3.8699999999999998E-2</v>
      </c>
      <c r="F11" s="21" t="s">
        <v>480</v>
      </c>
      <c r="G11" s="23">
        <v>37269</v>
      </c>
      <c r="H11" s="21">
        <v>0.87</v>
      </c>
      <c r="K11" s="16">
        <f>LARGE(B21:C21,1)/(B21+C21)</f>
        <v>0.56335181737632778</v>
      </c>
      <c r="W11" s="21">
        <v>10</v>
      </c>
      <c r="X11" s="21">
        <v>4174</v>
      </c>
      <c r="Y11" s="24">
        <v>45628</v>
      </c>
      <c r="Z11" s="21" t="s">
        <v>510</v>
      </c>
      <c r="AA11" s="21" t="s">
        <v>492</v>
      </c>
      <c r="AB11" s="21">
        <v>9.8000000000000007</v>
      </c>
      <c r="AC11" s="21" t="s">
        <v>498</v>
      </c>
      <c r="AD11" s="21">
        <v>58</v>
      </c>
    </row>
    <row r="12" spans="1:30" ht="17.25" customHeight="1" thickBot="1" x14ac:dyDescent="0.25">
      <c r="A12" s="21">
        <v>7</v>
      </c>
      <c r="B12" s="22">
        <v>2.2792990654205605E-2</v>
      </c>
      <c r="C12" s="22">
        <v>3.2903037383177569E-2</v>
      </c>
      <c r="D12" s="22">
        <v>5.5599999999999997E-2</v>
      </c>
      <c r="F12" s="21" t="s">
        <v>481</v>
      </c>
      <c r="G12" s="23">
        <v>38320</v>
      </c>
      <c r="H12" s="21">
        <v>0.89</v>
      </c>
      <c r="W12" s="21">
        <v>20</v>
      </c>
      <c r="X12" s="21">
        <v>4046</v>
      </c>
      <c r="Y12" s="24">
        <v>45387</v>
      </c>
      <c r="Z12" s="21" t="s">
        <v>511</v>
      </c>
      <c r="AA12" s="21" t="s">
        <v>496</v>
      </c>
      <c r="AB12" s="21">
        <v>9.5</v>
      </c>
      <c r="AC12" s="21" t="s">
        <v>499</v>
      </c>
      <c r="AD12" s="21">
        <v>52</v>
      </c>
    </row>
    <row r="13" spans="1:30" ht="17.25" customHeight="1" thickBot="1" x14ac:dyDescent="0.25">
      <c r="A13" s="21">
        <v>8</v>
      </c>
      <c r="B13" s="22">
        <v>2.6127336448598132E-2</v>
      </c>
      <c r="C13" s="22">
        <v>3.6720794392523362E-2</v>
      </c>
      <c r="D13" s="22">
        <v>6.2700000000000006E-2</v>
      </c>
      <c r="F13" s="21" t="s">
        <v>482</v>
      </c>
      <c r="G13" s="23">
        <v>37061</v>
      </c>
      <c r="H13" s="21">
        <v>0.87</v>
      </c>
      <c r="W13" s="21">
        <v>25</v>
      </c>
      <c r="X13" s="21">
        <v>4031</v>
      </c>
      <c r="Y13" s="24">
        <v>45380</v>
      </c>
      <c r="Z13" s="21" t="s">
        <v>512</v>
      </c>
      <c r="AA13" s="21" t="s">
        <v>496</v>
      </c>
      <c r="AB13" s="21">
        <v>9.4</v>
      </c>
      <c r="AC13" s="21" t="s">
        <v>499</v>
      </c>
      <c r="AD13" s="21">
        <v>50</v>
      </c>
    </row>
    <row r="14" spans="1:30" ht="15" thickBot="1" x14ac:dyDescent="0.25">
      <c r="A14" s="21">
        <v>9</v>
      </c>
      <c r="B14" s="22">
        <v>2.8018457943925233E-2</v>
      </c>
      <c r="C14" s="22">
        <v>3.6771028037383177E-2</v>
      </c>
      <c r="D14" s="22">
        <v>6.4699999999999994E-2</v>
      </c>
      <c r="F14" s="21" t="s">
        <v>483</v>
      </c>
      <c r="G14" s="23">
        <v>38371</v>
      </c>
      <c r="H14" s="21">
        <v>0.9</v>
      </c>
      <c r="W14" s="21">
        <v>30</v>
      </c>
      <c r="X14" s="21">
        <v>3999</v>
      </c>
      <c r="Y14" s="24">
        <v>45296</v>
      </c>
      <c r="Z14" s="21" t="s">
        <v>518</v>
      </c>
      <c r="AA14" s="21" t="s">
        <v>496</v>
      </c>
      <c r="AB14" s="21">
        <v>9.3000000000000007</v>
      </c>
      <c r="AC14" s="21" t="s">
        <v>499</v>
      </c>
      <c r="AD14" s="21">
        <v>57</v>
      </c>
    </row>
    <row r="15" spans="1:30" ht="15" thickBot="1" x14ac:dyDescent="0.25">
      <c r="A15" s="21">
        <v>10</v>
      </c>
      <c r="B15" s="22">
        <v>3.1054205607476633E-2</v>
      </c>
      <c r="C15" s="22">
        <v>3.6720794392523362E-2</v>
      </c>
      <c r="D15" s="22">
        <v>6.7799999999999999E-2</v>
      </c>
      <c r="F15" s="21" t="s">
        <v>484</v>
      </c>
      <c r="G15" s="23">
        <v>43638</v>
      </c>
      <c r="H15" s="21">
        <v>1.02</v>
      </c>
      <c r="W15" s="21">
        <v>35</v>
      </c>
      <c r="X15" s="21">
        <v>3990</v>
      </c>
      <c r="Y15" s="24">
        <v>45366</v>
      </c>
      <c r="Z15" s="21" t="s">
        <v>513</v>
      </c>
      <c r="AA15" s="21" t="s">
        <v>496</v>
      </c>
      <c r="AB15" s="21">
        <v>9.3000000000000007</v>
      </c>
      <c r="AC15" s="21" t="s">
        <v>499</v>
      </c>
      <c r="AD15" s="21">
        <v>51</v>
      </c>
    </row>
    <row r="16" spans="1:30" ht="15" thickBot="1" x14ac:dyDescent="0.25">
      <c r="A16" s="21">
        <v>11</v>
      </c>
      <c r="B16" s="22">
        <v>3.3393224299065424E-2</v>
      </c>
      <c r="C16" s="22">
        <v>3.7223130841121499E-2</v>
      </c>
      <c r="D16" s="22">
        <v>7.0699999999999999E-2</v>
      </c>
      <c r="F16" s="21" t="s">
        <v>485</v>
      </c>
      <c r="G16" s="23">
        <v>42833</v>
      </c>
      <c r="H16" s="21">
        <v>1</v>
      </c>
      <c r="W16" s="21">
        <v>40</v>
      </c>
      <c r="X16" s="21">
        <v>3979</v>
      </c>
      <c r="Y16" s="24">
        <v>45317</v>
      </c>
      <c r="Z16" s="21" t="s">
        <v>512</v>
      </c>
      <c r="AA16" s="21" t="s">
        <v>496</v>
      </c>
      <c r="AB16" s="21">
        <v>9.3000000000000007</v>
      </c>
      <c r="AC16" s="21" t="s">
        <v>499</v>
      </c>
      <c r="AD16" s="21">
        <v>59</v>
      </c>
    </row>
    <row r="17" spans="1:30" ht="15" thickBot="1" x14ac:dyDescent="0.25">
      <c r="A17" s="21">
        <v>12</v>
      </c>
      <c r="B17" s="22">
        <v>3.5135046728971962E-2</v>
      </c>
      <c r="C17" s="22">
        <v>3.7022196261682239E-2</v>
      </c>
      <c r="D17" s="22">
        <v>7.22E-2</v>
      </c>
      <c r="W17" s="21">
        <v>45</v>
      </c>
      <c r="X17" s="21">
        <v>3948</v>
      </c>
      <c r="Y17" s="24">
        <v>45343</v>
      </c>
      <c r="Z17" s="21" t="s">
        <v>510</v>
      </c>
      <c r="AA17" s="21" t="s">
        <v>494</v>
      </c>
      <c r="AB17" s="21">
        <v>9.1999999999999993</v>
      </c>
      <c r="AC17" s="21" t="s">
        <v>498</v>
      </c>
      <c r="AD17" s="21">
        <v>56</v>
      </c>
    </row>
    <row r="18" spans="1:30" ht="15" thickBot="1" x14ac:dyDescent="0.25">
      <c r="A18" s="21">
        <v>13</v>
      </c>
      <c r="B18" s="22">
        <v>3.548341121495327E-2</v>
      </c>
      <c r="C18" s="22">
        <v>3.5314252336448602E-2</v>
      </c>
      <c r="D18" s="22">
        <v>7.0900000000000005E-2</v>
      </c>
      <c r="W18" s="21">
        <v>50</v>
      </c>
      <c r="X18" s="21">
        <v>3932</v>
      </c>
      <c r="Y18" s="24">
        <v>45337</v>
      </c>
      <c r="Z18" s="21" t="s">
        <v>512</v>
      </c>
      <c r="AA18" s="21" t="s">
        <v>495</v>
      </c>
      <c r="AB18" s="21">
        <v>9.1999999999999993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22">
        <v>3.7523831775700935E-2</v>
      </c>
      <c r="C19" s="22">
        <v>3.4359813084112151E-2</v>
      </c>
      <c r="D19" s="22">
        <v>7.1999999999999995E-2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3869</v>
      </c>
      <c r="Y19" s="24">
        <v>45296</v>
      </c>
      <c r="Z19" s="21" t="s">
        <v>511</v>
      </c>
      <c r="AA19" s="21" t="s">
        <v>496</v>
      </c>
      <c r="AB19" s="21">
        <v>9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22">
        <v>4.0410280373831778E-2</v>
      </c>
      <c r="C20" s="22">
        <v>3.3304906542056076E-2</v>
      </c>
      <c r="D20" s="22">
        <v>7.3700000000000002E-2</v>
      </c>
      <c r="F20" s="21" t="s">
        <v>488</v>
      </c>
      <c r="G20" s="23">
        <v>32805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3848</v>
      </c>
      <c r="Y20" s="24">
        <v>45342</v>
      </c>
      <c r="Z20" s="21" t="s">
        <v>511</v>
      </c>
      <c r="AA20" s="21" t="s">
        <v>493</v>
      </c>
      <c r="AB20" s="21">
        <v>9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22">
        <v>3.9663785046728968E-2</v>
      </c>
      <c r="C21" s="22">
        <v>3.0742990654205608E-2</v>
      </c>
      <c r="D21" s="22">
        <v>7.0400000000000004E-2</v>
      </c>
      <c r="F21" s="21" t="s">
        <v>492</v>
      </c>
      <c r="G21" s="23">
        <v>43719</v>
      </c>
      <c r="H21" s="21">
        <v>1.02</v>
      </c>
      <c r="J21" s="12">
        <v>5</v>
      </c>
      <c r="K21" s="12">
        <f>X6</f>
        <v>4539</v>
      </c>
      <c r="L21" s="18"/>
      <c r="M21" s="12"/>
      <c r="N21" s="20">
        <f>K21/$F$2</f>
        <v>0.10605140186915887</v>
      </c>
      <c r="W21" s="21">
        <v>125</v>
      </c>
      <c r="X21" s="21">
        <v>3815</v>
      </c>
      <c r="Y21" s="24">
        <v>45315</v>
      </c>
      <c r="Z21" s="21" t="s">
        <v>510</v>
      </c>
      <c r="AA21" s="21" t="s">
        <v>494</v>
      </c>
      <c r="AB21" s="21">
        <v>8.9</v>
      </c>
      <c r="AC21" s="21" t="s">
        <v>498</v>
      </c>
      <c r="AD21" s="21">
        <v>55</v>
      </c>
    </row>
    <row r="22" spans="1:30" ht="17.25" customHeight="1" thickBot="1" x14ac:dyDescent="0.25">
      <c r="A22" s="21">
        <v>17</v>
      </c>
      <c r="B22" s="22">
        <v>3.6926635514018695E-2</v>
      </c>
      <c r="C22" s="22">
        <v>3.0140186915887851E-2</v>
      </c>
      <c r="D22" s="22">
        <v>6.7000000000000004E-2</v>
      </c>
      <c r="F22" s="21" t="s">
        <v>493</v>
      </c>
      <c r="G22" s="23">
        <v>45212</v>
      </c>
      <c r="H22" s="21">
        <v>1.06</v>
      </c>
      <c r="J22" s="12">
        <v>10</v>
      </c>
      <c r="K22" s="12">
        <f>X11</f>
        <v>4174</v>
      </c>
      <c r="L22" s="18"/>
      <c r="M22" s="12"/>
      <c r="N22" s="20">
        <f t="shared" ref="N22:N28" si="0">K22/$F$2</f>
        <v>9.7523364485981312E-2</v>
      </c>
      <c r="W22" s="21">
        <v>150</v>
      </c>
      <c r="X22" s="21">
        <v>3788</v>
      </c>
      <c r="Y22" s="24">
        <v>45347</v>
      </c>
      <c r="Z22" s="21" t="s">
        <v>513</v>
      </c>
      <c r="AA22" s="21" t="s">
        <v>488</v>
      </c>
      <c r="AB22" s="21">
        <v>8.9</v>
      </c>
      <c r="AC22" s="21" t="s">
        <v>499</v>
      </c>
      <c r="AD22" s="21">
        <v>55</v>
      </c>
    </row>
    <row r="23" spans="1:30" ht="17.25" customHeight="1" thickBot="1" x14ac:dyDescent="0.25">
      <c r="A23" s="21">
        <v>18</v>
      </c>
      <c r="B23" s="22">
        <v>2.8715186915887852E-2</v>
      </c>
      <c r="C23" s="22">
        <v>2.4915887850467288E-2</v>
      </c>
      <c r="D23" s="22">
        <v>5.3600000000000002E-2</v>
      </c>
      <c r="F23" s="21" t="s">
        <v>494</v>
      </c>
      <c r="G23" s="23">
        <v>46098</v>
      </c>
      <c r="H23" s="21">
        <v>1.08</v>
      </c>
      <c r="J23" s="12">
        <v>20</v>
      </c>
      <c r="K23" s="12">
        <f>X12</f>
        <v>4046</v>
      </c>
      <c r="L23" s="18"/>
      <c r="M23" s="12"/>
      <c r="N23" s="20">
        <f t="shared" si="0"/>
        <v>9.4532710280373827E-2</v>
      </c>
      <c r="W23" s="21">
        <v>175</v>
      </c>
      <c r="X23" s="21">
        <v>3763</v>
      </c>
      <c r="Y23" s="24">
        <v>45646</v>
      </c>
      <c r="Z23" s="21" t="s">
        <v>511</v>
      </c>
      <c r="AA23" s="21" t="s">
        <v>496</v>
      </c>
      <c r="AB23" s="21">
        <v>8.8000000000000007</v>
      </c>
      <c r="AC23" s="21" t="s">
        <v>499</v>
      </c>
      <c r="AD23" s="21">
        <v>50</v>
      </c>
    </row>
    <row r="24" spans="1:30" ht="17.25" customHeight="1" thickBot="1" x14ac:dyDescent="0.25">
      <c r="A24" s="21">
        <v>19</v>
      </c>
      <c r="B24" s="22">
        <v>2.1598598130841123E-2</v>
      </c>
      <c r="C24" s="22">
        <v>1.8234813084112147E-2</v>
      </c>
      <c r="D24" s="22">
        <v>3.9899999999999998E-2</v>
      </c>
      <c r="F24" s="21" t="s">
        <v>495</v>
      </c>
      <c r="G24" s="23">
        <v>45370</v>
      </c>
      <c r="H24" s="21">
        <v>1.06</v>
      </c>
      <c r="J24" s="12">
        <v>30</v>
      </c>
      <c r="K24" s="12">
        <f>X14</f>
        <v>3999</v>
      </c>
      <c r="L24" s="18"/>
      <c r="M24" s="12"/>
      <c r="N24" s="20">
        <f t="shared" si="0"/>
        <v>9.3434579439252333E-2</v>
      </c>
      <c r="W24" s="21">
        <v>200</v>
      </c>
      <c r="X24" s="21">
        <v>3737</v>
      </c>
      <c r="Y24" s="24">
        <v>45366</v>
      </c>
      <c r="Z24" s="21" t="s">
        <v>515</v>
      </c>
      <c r="AA24" s="21" t="s">
        <v>496</v>
      </c>
      <c r="AB24" s="21">
        <v>8.6999999999999993</v>
      </c>
      <c r="AC24" s="21" t="s">
        <v>499</v>
      </c>
      <c r="AD24" s="21">
        <v>54</v>
      </c>
    </row>
    <row r="25" spans="1:30" ht="17.25" customHeight="1" thickBot="1" x14ac:dyDescent="0.25">
      <c r="A25" s="21">
        <v>20</v>
      </c>
      <c r="B25" s="22">
        <v>1.8214485981308412E-2</v>
      </c>
      <c r="C25" s="22">
        <v>1.3613317757009346E-2</v>
      </c>
      <c r="D25" s="22">
        <v>3.1800000000000002E-2</v>
      </c>
      <c r="F25" s="21" t="s">
        <v>496</v>
      </c>
      <c r="G25" s="23">
        <v>47729</v>
      </c>
      <c r="H25" s="21">
        <v>1.1100000000000001</v>
      </c>
      <c r="J25" s="12">
        <v>50</v>
      </c>
      <c r="K25" s="12">
        <f>X18</f>
        <v>3932</v>
      </c>
      <c r="L25" s="18"/>
      <c r="M25" s="12"/>
      <c r="N25" s="20">
        <f t="shared" si="0"/>
        <v>9.1869158878504678E-2</v>
      </c>
    </row>
    <row r="26" spans="1:30" ht="17.25" customHeight="1" thickBot="1" x14ac:dyDescent="0.25">
      <c r="A26" s="21">
        <v>21</v>
      </c>
      <c r="B26" s="22">
        <v>1.4382476635514016E-2</v>
      </c>
      <c r="C26" s="22">
        <v>1.0448598130841121E-2</v>
      </c>
      <c r="D26" s="22">
        <v>2.4899999999999999E-2</v>
      </c>
      <c r="F26" s="21" t="s">
        <v>497</v>
      </c>
      <c r="G26" s="23">
        <v>39749</v>
      </c>
      <c r="H26" s="21">
        <v>0.93</v>
      </c>
      <c r="J26" s="12">
        <v>100</v>
      </c>
      <c r="K26" s="12">
        <f>X20</f>
        <v>3848</v>
      </c>
      <c r="L26" s="18"/>
      <c r="M26" s="12"/>
      <c r="N26" s="20">
        <f t="shared" si="0"/>
        <v>8.9906542056074762E-2</v>
      </c>
    </row>
    <row r="27" spans="1:30" ht="17.25" customHeight="1" thickBot="1" x14ac:dyDescent="0.25">
      <c r="A27" s="21">
        <v>22</v>
      </c>
      <c r="B27" s="22">
        <v>9.2565420560747659E-3</v>
      </c>
      <c r="C27" s="22">
        <v>7.6355140186915894E-3</v>
      </c>
      <c r="D27" s="22">
        <v>1.6899999999999998E-2</v>
      </c>
      <c r="J27" s="12">
        <v>150</v>
      </c>
      <c r="K27" s="12">
        <f>X22</f>
        <v>3788</v>
      </c>
      <c r="L27" s="18"/>
      <c r="M27" s="12"/>
      <c r="N27" s="20">
        <f t="shared" si="0"/>
        <v>8.8504672897196268E-2</v>
      </c>
    </row>
    <row r="28" spans="1:30" ht="17.25" customHeight="1" thickBot="1" x14ac:dyDescent="0.25">
      <c r="A28" s="21">
        <v>23</v>
      </c>
      <c r="B28" s="22">
        <v>5.3747663551401877E-3</v>
      </c>
      <c r="C28" s="22">
        <v>4.5712616822429905E-3</v>
      </c>
      <c r="D28" s="22">
        <v>0.01</v>
      </c>
      <c r="J28" s="12">
        <v>200</v>
      </c>
      <c r="K28" s="12">
        <f>X24</f>
        <v>3737</v>
      </c>
      <c r="L28" s="18"/>
      <c r="M28" s="12"/>
      <c r="N28" s="20">
        <f t="shared" si="0"/>
        <v>8.7313084112149539E-2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1212-CA72-4039-8EF9-9121619642A2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36500</v>
      </c>
      <c r="H2" s="7" t="s">
        <v>462</v>
      </c>
      <c r="W2" s="21">
        <v>1</v>
      </c>
      <c r="X2" s="21">
        <v>3712</v>
      </c>
      <c r="Y2" s="24">
        <v>45463</v>
      </c>
      <c r="Z2" s="21" t="s">
        <v>519</v>
      </c>
      <c r="AA2" s="21" t="s">
        <v>495</v>
      </c>
      <c r="AB2" s="21">
        <v>10.199999999999999</v>
      </c>
      <c r="AC2" s="21" t="s">
        <v>498</v>
      </c>
      <c r="AD2" s="21">
        <v>77</v>
      </c>
    </row>
    <row r="3" spans="1:30" ht="15" thickBot="1" x14ac:dyDescent="0.25">
      <c r="W3" s="21">
        <v>2</v>
      </c>
      <c r="X3" s="21">
        <v>3637</v>
      </c>
      <c r="Y3" s="24">
        <v>45309</v>
      </c>
      <c r="Z3" s="21" t="s">
        <v>509</v>
      </c>
      <c r="AA3" s="21" t="s">
        <v>495</v>
      </c>
      <c r="AB3" s="21">
        <v>10</v>
      </c>
      <c r="AC3" s="21" t="s">
        <v>499</v>
      </c>
      <c r="AD3" s="21">
        <v>55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3595</v>
      </c>
      <c r="Y4" s="24">
        <v>45336</v>
      </c>
      <c r="Z4" s="21" t="s">
        <v>509</v>
      </c>
      <c r="AA4" s="21" t="s">
        <v>494</v>
      </c>
      <c r="AB4" s="21">
        <v>9.8000000000000007</v>
      </c>
      <c r="AC4" s="21" t="s">
        <v>499</v>
      </c>
      <c r="AD4" s="21">
        <v>56</v>
      </c>
    </row>
    <row r="5" spans="1:30" ht="18.75" customHeight="1" thickBot="1" x14ac:dyDescent="0.25">
      <c r="A5" s="21">
        <v>0</v>
      </c>
      <c r="B5" s="22">
        <v>2.8997260273972603E-3</v>
      </c>
      <c r="C5" s="22">
        <v>3.6578082191780826E-3</v>
      </c>
      <c r="D5" s="22">
        <v>6.4999999999999997E-3</v>
      </c>
      <c r="F5" s="21" t="s">
        <v>471</v>
      </c>
      <c r="G5" s="23">
        <v>37693</v>
      </c>
      <c r="H5" s="21">
        <v>1.03</v>
      </c>
      <c r="J5" s="213" t="s">
        <v>472</v>
      </c>
      <c r="K5" s="214"/>
      <c r="L5" s="214"/>
      <c r="M5" s="214"/>
      <c r="N5" s="215"/>
      <c r="W5" s="21">
        <v>4</v>
      </c>
      <c r="X5" s="21">
        <v>3571</v>
      </c>
      <c r="Y5" s="24">
        <v>45335</v>
      </c>
      <c r="Z5" s="21" t="s">
        <v>510</v>
      </c>
      <c r="AA5" s="21" t="s">
        <v>493</v>
      </c>
      <c r="AB5" s="21">
        <v>9.8000000000000007</v>
      </c>
      <c r="AC5" s="21" t="s">
        <v>499</v>
      </c>
      <c r="AD5" s="21">
        <v>54</v>
      </c>
    </row>
    <row r="6" spans="1:30" ht="17.25" customHeight="1" thickBot="1" x14ac:dyDescent="0.25">
      <c r="A6" s="21">
        <v>1</v>
      </c>
      <c r="B6" s="22">
        <v>2.1479452054794521E-3</v>
      </c>
      <c r="C6" s="22">
        <v>2.361369863013699E-3</v>
      </c>
      <c r="D6" s="22">
        <v>4.4999999999999997E-3</v>
      </c>
      <c r="F6" s="21" t="s">
        <v>473</v>
      </c>
      <c r="G6" s="23">
        <v>39712</v>
      </c>
      <c r="H6" s="21">
        <v>1.0900000000000001</v>
      </c>
      <c r="J6" s="13" t="s">
        <v>474</v>
      </c>
      <c r="K6" s="14">
        <f>LARGE((K8,K9),1)</f>
        <v>0.76312100918859993</v>
      </c>
      <c r="N6" s="14" t="s">
        <v>498</v>
      </c>
      <c r="W6" s="21">
        <v>5</v>
      </c>
      <c r="X6" s="21">
        <v>3566</v>
      </c>
      <c r="Y6" s="24">
        <v>45302</v>
      </c>
      <c r="Z6" s="21" t="s">
        <v>509</v>
      </c>
      <c r="AA6" s="21" t="s">
        <v>495</v>
      </c>
      <c r="AB6" s="21">
        <v>9.8000000000000007</v>
      </c>
      <c r="AC6" s="21" t="s">
        <v>499</v>
      </c>
      <c r="AD6" s="21">
        <v>57</v>
      </c>
    </row>
    <row r="7" spans="1:30" ht="17.25" customHeight="1" thickBot="1" x14ac:dyDescent="0.25">
      <c r="A7" s="21">
        <v>2</v>
      </c>
      <c r="B7" s="22">
        <v>2.0942465753424656E-3</v>
      </c>
      <c r="C7" s="22">
        <v>1.666849315068493E-3</v>
      </c>
      <c r="D7" s="22">
        <v>3.7000000000000002E-3</v>
      </c>
      <c r="F7" s="21" t="s">
        <v>475</v>
      </c>
      <c r="G7" s="23">
        <v>38786</v>
      </c>
      <c r="H7" s="21">
        <v>1.06</v>
      </c>
      <c r="J7" s="15" t="s">
        <v>476</v>
      </c>
      <c r="K7" s="14">
        <f>LARGE((K10,K11),1)</f>
        <v>0.5649094389633339</v>
      </c>
      <c r="N7" s="14" t="s">
        <v>499</v>
      </c>
      <c r="W7" s="21">
        <v>6</v>
      </c>
      <c r="X7" s="21">
        <v>3519</v>
      </c>
      <c r="Y7" s="24">
        <v>45364</v>
      </c>
      <c r="Z7" s="21" t="s">
        <v>512</v>
      </c>
      <c r="AA7" s="21" t="s">
        <v>494</v>
      </c>
      <c r="AB7" s="21">
        <v>9.6</v>
      </c>
      <c r="AC7" s="21" t="s">
        <v>498</v>
      </c>
      <c r="AD7" s="21">
        <v>55</v>
      </c>
    </row>
    <row r="8" spans="1:30" ht="17.25" customHeight="1" thickBot="1" x14ac:dyDescent="0.3">
      <c r="A8" s="21">
        <v>3</v>
      </c>
      <c r="B8" s="22">
        <v>2.2553424657534246E-3</v>
      </c>
      <c r="C8" s="22">
        <v>1.2038356164383562E-3</v>
      </c>
      <c r="D8" s="22">
        <v>3.3999999999999998E-3</v>
      </c>
      <c r="F8" s="21" t="s">
        <v>477</v>
      </c>
      <c r="G8" s="23">
        <v>38430</v>
      </c>
      <c r="H8" s="21">
        <v>1.05</v>
      </c>
      <c r="K8" s="16">
        <f>LARGE(B11:C11,1)/(B11+C11)</f>
        <v>0.76312100918859993</v>
      </c>
      <c r="W8" s="21">
        <v>7</v>
      </c>
      <c r="X8" s="21">
        <v>3518</v>
      </c>
      <c r="Y8" s="24">
        <v>45351</v>
      </c>
      <c r="Z8" s="21" t="s">
        <v>509</v>
      </c>
      <c r="AA8" s="21" t="s">
        <v>495</v>
      </c>
      <c r="AB8" s="21">
        <v>9.6</v>
      </c>
      <c r="AC8" s="21" t="s">
        <v>499</v>
      </c>
      <c r="AD8" s="21">
        <v>56</v>
      </c>
    </row>
    <row r="9" spans="1:30" ht="17.25" customHeight="1" thickBot="1" x14ac:dyDescent="0.3">
      <c r="A9" s="21">
        <v>4</v>
      </c>
      <c r="B9" s="22">
        <v>4.0273972602739728E-3</v>
      </c>
      <c r="C9" s="22">
        <v>1.5279452054794522E-3</v>
      </c>
      <c r="D9" s="22">
        <v>5.5999999999999999E-3</v>
      </c>
      <c r="F9" s="21" t="s">
        <v>478</v>
      </c>
      <c r="G9" s="23">
        <v>36687</v>
      </c>
      <c r="H9" s="21">
        <v>1</v>
      </c>
      <c r="K9" s="16">
        <f>LARGE(B12:C12,1)/(B12+C12)</f>
        <v>0.72170559227049769</v>
      </c>
      <c r="W9" s="21">
        <v>8</v>
      </c>
      <c r="X9" s="21">
        <v>3503</v>
      </c>
      <c r="Y9" s="24">
        <v>45328</v>
      </c>
      <c r="Z9" s="21" t="s">
        <v>509</v>
      </c>
      <c r="AA9" s="21" t="s">
        <v>493</v>
      </c>
      <c r="AB9" s="21">
        <v>9.6</v>
      </c>
      <c r="AC9" s="21" t="s">
        <v>499</v>
      </c>
      <c r="AD9" s="21">
        <v>56</v>
      </c>
    </row>
    <row r="10" spans="1:30" ht="17.25" customHeight="1" thickBot="1" x14ac:dyDescent="0.3">
      <c r="A10" s="21">
        <v>5</v>
      </c>
      <c r="B10" s="22">
        <v>1.1598904109589041E-2</v>
      </c>
      <c r="C10" s="22">
        <v>3.1947945205479454E-3</v>
      </c>
      <c r="D10" s="22">
        <v>1.4800000000000001E-2</v>
      </c>
      <c r="F10" s="21" t="s">
        <v>479</v>
      </c>
      <c r="G10" s="23">
        <v>34230</v>
      </c>
      <c r="H10" s="21">
        <v>0.94</v>
      </c>
      <c r="K10" s="16">
        <f>LARGE(B20:C20,1)/(B20+C20)</f>
        <v>0.54495034180317303</v>
      </c>
      <c r="W10" s="21">
        <v>9</v>
      </c>
      <c r="X10" s="21">
        <v>3489</v>
      </c>
      <c r="Y10" s="24">
        <v>45365</v>
      </c>
      <c r="Z10" s="21" t="s">
        <v>509</v>
      </c>
      <c r="AA10" s="21" t="s">
        <v>495</v>
      </c>
      <c r="AB10" s="21">
        <v>9.6</v>
      </c>
      <c r="AC10" s="21" t="s">
        <v>499</v>
      </c>
      <c r="AD10" s="21">
        <v>57</v>
      </c>
    </row>
    <row r="11" spans="1:30" ht="17.25" customHeight="1" thickBot="1" x14ac:dyDescent="0.3">
      <c r="A11" s="21">
        <v>6</v>
      </c>
      <c r="B11" s="22">
        <v>2.9534246575342465E-2</v>
      </c>
      <c r="C11" s="22">
        <v>9.1676712328767132E-3</v>
      </c>
      <c r="D11" s="22">
        <v>3.8699999999999998E-2</v>
      </c>
      <c r="F11" s="21" t="s">
        <v>480</v>
      </c>
      <c r="G11" s="23">
        <v>34665</v>
      </c>
      <c r="H11" s="21">
        <v>0.95</v>
      </c>
      <c r="K11" s="16">
        <f>LARGE(B21:C21,1)/(B21+C21)</f>
        <v>0.5649094389633339</v>
      </c>
      <c r="W11" s="21">
        <v>10</v>
      </c>
      <c r="X11" s="21">
        <v>3481</v>
      </c>
      <c r="Y11" s="24">
        <v>45344</v>
      </c>
      <c r="Z11" s="21" t="s">
        <v>509</v>
      </c>
      <c r="AA11" s="21" t="s">
        <v>495</v>
      </c>
      <c r="AB11" s="21">
        <v>9.5</v>
      </c>
      <c r="AC11" s="21" t="s">
        <v>499</v>
      </c>
      <c r="AD11" s="21">
        <v>56</v>
      </c>
    </row>
    <row r="12" spans="1:30" ht="17.25" customHeight="1" thickBot="1" x14ac:dyDescent="0.25">
      <c r="A12" s="21">
        <v>7</v>
      </c>
      <c r="B12" s="22">
        <v>4.526794520547945E-2</v>
      </c>
      <c r="C12" s="22">
        <v>1.7455616438356164E-2</v>
      </c>
      <c r="D12" s="22">
        <v>6.2700000000000006E-2</v>
      </c>
      <c r="F12" s="21" t="s">
        <v>481</v>
      </c>
      <c r="G12" s="23">
        <v>35416</v>
      </c>
      <c r="H12" s="21">
        <v>0.97</v>
      </c>
      <c r="W12" s="21">
        <v>20</v>
      </c>
      <c r="X12" s="21">
        <v>3435</v>
      </c>
      <c r="Y12" s="24">
        <v>45589</v>
      </c>
      <c r="Z12" s="21" t="s">
        <v>509</v>
      </c>
      <c r="AA12" s="21" t="s">
        <v>495</v>
      </c>
      <c r="AB12" s="21">
        <v>9.4</v>
      </c>
      <c r="AC12" s="21" t="s">
        <v>499</v>
      </c>
      <c r="AD12" s="21">
        <v>58</v>
      </c>
    </row>
    <row r="13" spans="1:30" ht="15.75" customHeight="1" thickBot="1" x14ac:dyDescent="0.25">
      <c r="A13" s="21">
        <v>8</v>
      </c>
      <c r="B13" s="22">
        <v>4.2797808219178078E-2</v>
      </c>
      <c r="C13" s="22">
        <v>2.2687671232876714E-2</v>
      </c>
      <c r="D13" s="22">
        <v>6.5500000000000003E-2</v>
      </c>
      <c r="F13" s="21" t="s">
        <v>482</v>
      </c>
      <c r="G13" s="23">
        <v>33766</v>
      </c>
      <c r="H13" s="21">
        <v>0.92</v>
      </c>
      <c r="W13" s="21">
        <v>25</v>
      </c>
      <c r="X13" s="21">
        <v>3425</v>
      </c>
      <c r="Y13" s="24">
        <v>45392</v>
      </c>
      <c r="Z13" s="21" t="s">
        <v>509</v>
      </c>
      <c r="AA13" s="21" t="s">
        <v>494</v>
      </c>
      <c r="AB13" s="21">
        <v>9.4</v>
      </c>
      <c r="AC13" s="21" t="s">
        <v>499</v>
      </c>
      <c r="AD13" s="21">
        <v>57</v>
      </c>
    </row>
    <row r="14" spans="1:30" ht="18.75" customHeight="1" thickBot="1" x14ac:dyDescent="0.25">
      <c r="A14" s="21">
        <v>9</v>
      </c>
      <c r="B14" s="22">
        <v>3.8448219178082187E-2</v>
      </c>
      <c r="C14" s="22">
        <v>2.430821917808219E-2</v>
      </c>
      <c r="D14" s="22">
        <v>6.2799999999999995E-2</v>
      </c>
      <c r="F14" s="21" t="s">
        <v>483</v>
      </c>
      <c r="G14" s="23">
        <v>37189</v>
      </c>
      <c r="H14" s="21">
        <v>1.02</v>
      </c>
      <c r="W14" s="21">
        <v>30</v>
      </c>
      <c r="X14" s="21">
        <v>3423</v>
      </c>
      <c r="Y14" s="24">
        <v>45636</v>
      </c>
      <c r="Z14" s="21" t="s">
        <v>509</v>
      </c>
      <c r="AA14" s="21" t="s">
        <v>493</v>
      </c>
      <c r="AB14" s="21">
        <v>9.4</v>
      </c>
      <c r="AC14" s="21" t="s">
        <v>499</v>
      </c>
      <c r="AD14" s="21">
        <v>57</v>
      </c>
    </row>
    <row r="15" spans="1:30" ht="15" thickBot="1" x14ac:dyDescent="0.25">
      <c r="A15" s="21">
        <v>10</v>
      </c>
      <c r="B15" s="22">
        <v>3.710575342465753E-2</v>
      </c>
      <c r="C15" s="22">
        <v>2.6160273972602739E-2</v>
      </c>
      <c r="D15" s="22">
        <v>6.3299999999999995E-2</v>
      </c>
      <c r="F15" s="21" t="s">
        <v>484</v>
      </c>
      <c r="G15" s="23">
        <v>36127</v>
      </c>
      <c r="H15" s="21">
        <v>0.99</v>
      </c>
      <c r="W15" s="21">
        <v>35</v>
      </c>
      <c r="X15" s="21">
        <v>3406</v>
      </c>
      <c r="Y15" s="24">
        <v>45342</v>
      </c>
      <c r="Z15" s="21" t="s">
        <v>509</v>
      </c>
      <c r="AA15" s="21" t="s">
        <v>493</v>
      </c>
      <c r="AB15" s="21">
        <v>9.3000000000000007</v>
      </c>
      <c r="AC15" s="21" t="s">
        <v>499</v>
      </c>
      <c r="AD15" s="21">
        <v>56</v>
      </c>
    </row>
    <row r="16" spans="1:30" ht="15" thickBot="1" x14ac:dyDescent="0.25">
      <c r="A16" s="21">
        <v>11</v>
      </c>
      <c r="B16" s="22">
        <v>3.6622465753424656E-2</v>
      </c>
      <c r="C16" s="22">
        <v>2.9864383561643833E-2</v>
      </c>
      <c r="D16" s="22">
        <v>6.6500000000000004E-2</v>
      </c>
      <c r="F16" s="21" t="s">
        <v>485</v>
      </c>
      <c r="G16" s="23">
        <v>35912</v>
      </c>
      <c r="H16" s="21">
        <v>0.98</v>
      </c>
      <c r="W16" s="21">
        <v>40</v>
      </c>
      <c r="X16" s="21">
        <v>3389</v>
      </c>
      <c r="Y16" s="24">
        <v>45358</v>
      </c>
      <c r="Z16" s="21" t="s">
        <v>509</v>
      </c>
      <c r="AA16" s="21" t="s">
        <v>495</v>
      </c>
      <c r="AB16" s="21">
        <v>9.3000000000000007</v>
      </c>
      <c r="AC16" s="21" t="s">
        <v>499</v>
      </c>
      <c r="AD16" s="21">
        <v>58</v>
      </c>
    </row>
    <row r="17" spans="1:30" ht="15" thickBot="1" x14ac:dyDescent="0.25">
      <c r="A17" s="21">
        <v>12</v>
      </c>
      <c r="B17" s="22">
        <v>3.6890958904109587E-2</v>
      </c>
      <c r="C17" s="22">
        <v>3.2410958904109589E-2</v>
      </c>
      <c r="D17" s="22">
        <v>6.93E-2</v>
      </c>
      <c r="W17" s="21">
        <v>45</v>
      </c>
      <c r="X17" s="21">
        <v>3377</v>
      </c>
      <c r="Y17" s="24">
        <v>45398</v>
      </c>
      <c r="Z17" s="21" t="s">
        <v>509</v>
      </c>
      <c r="AA17" s="21" t="s">
        <v>493</v>
      </c>
      <c r="AB17" s="21">
        <v>9.3000000000000007</v>
      </c>
      <c r="AC17" s="21" t="s">
        <v>499</v>
      </c>
      <c r="AD17" s="21">
        <v>59</v>
      </c>
    </row>
    <row r="18" spans="1:30" ht="15" thickBot="1" x14ac:dyDescent="0.25">
      <c r="A18" s="21">
        <v>13</v>
      </c>
      <c r="B18" s="22">
        <v>3.570958904109589E-2</v>
      </c>
      <c r="C18" s="22">
        <v>3.250356164383561E-2</v>
      </c>
      <c r="D18" s="22">
        <v>6.8199999999999997E-2</v>
      </c>
      <c r="W18" s="21">
        <v>50</v>
      </c>
      <c r="X18" s="21">
        <v>3360</v>
      </c>
      <c r="Y18" s="24">
        <v>45595</v>
      </c>
      <c r="Z18" s="21" t="s">
        <v>509</v>
      </c>
      <c r="AA18" s="21" t="s">
        <v>494</v>
      </c>
      <c r="AB18" s="21">
        <v>9.1999999999999993</v>
      </c>
      <c r="AC18" s="21" t="s">
        <v>499</v>
      </c>
      <c r="AD18" s="21">
        <v>57</v>
      </c>
    </row>
    <row r="19" spans="1:30" ht="17.25" customHeight="1" thickBot="1" x14ac:dyDescent="0.25">
      <c r="A19" s="21">
        <v>14</v>
      </c>
      <c r="B19" s="22">
        <v>3.5333698630136981E-2</v>
      </c>
      <c r="C19" s="22">
        <v>3.4911232876712328E-2</v>
      </c>
      <c r="D19" s="22">
        <v>7.0199999999999999E-2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3331</v>
      </c>
      <c r="Y19" s="24">
        <v>45638</v>
      </c>
      <c r="Z19" s="21" t="s">
        <v>509</v>
      </c>
      <c r="AA19" s="21" t="s">
        <v>495</v>
      </c>
      <c r="AB19" s="21">
        <v>9.1</v>
      </c>
      <c r="AC19" s="21" t="s">
        <v>499</v>
      </c>
      <c r="AD19" s="21">
        <v>58</v>
      </c>
    </row>
    <row r="20" spans="1:30" ht="17.25" customHeight="1" thickBot="1" x14ac:dyDescent="0.25">
      <c r="A20" s="21">
        <v>15</v>
      </c>
      <c r="B20" s="22">
        <v>3.2863561643835616E-2</v>
      </c>
      <c r="C20" s="22">
        <v>3.9356164383561647E-2</v>
      </c>
      <c r="D20" s="22">
        <v>7.22E-2</v>
      </c>
      <c r="F20" s="21" t="s">
        <v>488</v>
      </c>
      <c r="G20" s="23">
        <v>23264</v>
      </c>
      <c r="H20" s="21">
        <v>0.64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3311</v>
      </c>
      <c r="Y20" s="24">
        <v>45397</v>
      </c>
      <c r="Z20" s="21" t="s">
        <v>517</v>
      </c>
      <c r="AA20" s="21" t="s">
        <v>492</v>
      </c>
      <c r="AB20" s="21">
        <v>9.1</v>
      </c>
      <c r="AC20" s="21" t="s">
        <v>498</v>
      </c>
      <c r="AD20" s="21">
        <v>68</v>
      </c>
    </row>
    <row r="21" spans="1:30" ht="17.25" customHeight="1" thickBot="1" x14ac:dyDescent="0.25">
      <c r="A21" s="21">
        <v>16</v>
      </c>
      <c r="B21" s="22">
        <v>3.2380273972602736E-2</v>
      </c>
      <c r="C21" s="22">
        <v>4.2041643835616441E-2</v>
      </c>
      <c r="D21" s="22">
        <v>7.4399999999999994E-2</v>
      </c>
      <c r="F21" s="21" t="s">
        <v>492</v>
      </c>
      <c r="G21" s="23">
        <v>38532</v>
      </c>
      <c r="H21" s="21">
        <v>1.05</v>
      </c>
      <c r="J21" s="12">
        <v>5</v>
      </c>
      <c r="K21" s="12">
        <f>X6</f>
        <v>3566</v>
      </c>
      <c r="L21" s="18"/>
      <c r="M21" s="12"/>
      <c r="N21" s="20">
        <f>K21/$F$2</f>
        <v>9.7698630136986306E-2</v>
      </c>
      <c r="W21" s="21">
        <v>125</v>
      </c>
      <c r="X21" s="21">
        <v>3282</v>
      </c>
      <c r="Y21" s="24">
        <v>45355</v>
      </c>
      <c r="Z21" s="21" t="s">
        <v>509</v>
      </c>
      <c r="AA21" s="21" t="s">
        <v>492</v>
      </c>
      <c r="AB21" s="21">
        <v>9</v>
      </c>
      <c r="AC21" s="21" t="s">
        <v>499</v>
      </c>
      <c r="AD21" s="21">
        <v>56</v>
      </c>
    </row>
    <row r="22" spans="1:30" ht="17.25" customHeight="1" thickBot="1" x14ac:dyDescent="0.25">
      <c r="A22" s="21">
        <v>17</v>
      </c>
      <c r="B22" s="22">
        <v>3.0876712328767122E-2</v>
      </c>
      <c r="C22" s="22">
        <v>3.866164383561644E-2</v>
      </c>
      <c r="D22" s="22">
        <v>6.9500000000000006E-2</v>
      </c>
      <c r="F22" s="21" t="s">
        <v>493</v>
      </c>
      <c r="G22" s="23">
        <v>41021</v>
      </c>
      <c r="H22" s="21">
        <v>1.1200000000000001</v>
      </c>
      <c r="J22" s="12">
        <v>10</v>
      </c>
      <c r="K22" s="12">
        <f>X11</f>
        <v>3481</v>
      </c>
      <c r="L22" s="18"/>
      <c r="M22" s="12"/>
      <c r="N22" s="20">
        <f t="shared" ref="N22:N28" si="0">K22/$F$2</f>
        <v>9.5369863013698625E-2</v>
      </c>
      <c r="W22" s="21">
        <v>150</v>
      </c>
      <c r="X22" s="21">
        <v>3264</v>
      </c>
      <c r="Y22" s="24">
        <v>45379</v>
      </c>
      <c r="Z22" s="21" t="s">
        <v>510</v>
      </c>
      <c r="AA22" s="21" t="s">
        <v>495</v>
      </c>
      <c r="AB22" s="21">
        <v>8.9</v>
      </c>
      <c r="AC22" s="21" t="s">
        <v>499</v>
      </c>
      <c r="AD22" s="21">
        <v>55</v>
      </c>
    </row>
    <row r="23" spans="1:30" ht="17.25" customHeight="1" thickBot="1" x14ac:dyDescent="0.25">
      <c r="A23" s="21">
        <v>18</v>
      </c>
      <c r="B23" s="22">
        <v>2.4271780821917808E-2</v>
      </c>
      <c r="C23" s="22">
        <v>2.9725479452054789E-2</v>
      </c>
      <c r="D23" s="22">
        <v>5.3999999999999999E-2</v>
      </c>
      <c r="F23" s="21" t="s">
        <v>494</v>
      </c>
      <c r="G23" s="23">
        <v>41485</v>
      </c>
      <c r="H23" s="21">
        <v>1.1299999999999999</v>
      </c>
      <c r="J23" s="12">
        <v>20</v>
      </c>
      <c r="K23" s="12">
        <f>X12</f>
        <v>3435</v>
      </c>
      <c r="L23" s="18"/>
      <c r="M23" s="12"/>
      <c r="N23" s="20">
        <f t="shared" si="0"/>
        <v>9.4109589041095884E-2</v>
      </c>
      <c r="W23" s="21">
        <v>175</v>
      </c>
      <c r="X23" s="21">
        <v>3243</v>
      </c>
      <c r="Y23" s="24">
        <v>45609</v>
      </c>
      <c r="Z23" s="21" t="s">
        <v>517</v>
      </c>
      <c r="AA23" s="21" t="s">
        <v>494</v>
      </c>
      <c r="AB23" s="21">
        <v>8.9</v>
      </c>
      <c r="AC23" s="21" t="s">
        <v>498</v>
      </c>
      <c r="AD23" s="21">
        <v>67</v>
      </c>
    </row>
    <row r="24" spans="1:30" ht="17.25" customHeight="1" thickBot="1" x14ac:dyDescent="0.25">
      <c r="A24" s="21">
        <v>19</v>
      </c>
      <c r="B24" s="22">
        <v>1.7935342465753425E-2</v>
      </c>
      <c r="C24" s="22">
        <v>2.2687671232876714E-2</v>
      </c>
      <c r="D24" s="22">
        <v>4.0599999999999997E-2</v>
      </c>
      <c r="F24" s="21" t="s">
        <v>495</v>
      </c>
      <c r="G24" s="23">
        <v>40448</v>
      </c>
      <c r="H24" s="21">
        <v>1.1100000000000001</v>
      </c>
      <c r="J24" s="12">
        <v>30</v>
      </c>
      <c r="K24" s="12">
        <f>X14</f>
        <v>3423</v>
      </c>
      <c r="L24" s="18"/>
      <c r="M24" s="12"/>
      <c r="N24" s="20">
        <f t="shared" si="0"/>
        <v>9.3780821917808219E-2</v>
      </c>
      <c r="W24" s="21">
        <v>200</v>
      </c>
      <c r="X24" s="21">
        <v>3232</v>
      </c>
      <c r="Y24" s="24">
        <v>45568</v>
      </c>
      <c r="Z24" s="21" t="s">
        <v>509</v>
      </c>
      <c r="AA24" s="21" t="s">
        <v>495</v>
      </c>
      <c r="AB24" s="21">
        <v>8.9</v>
      </c>
      <c r="AC24" s="21" t="s">
        <v>499</v>
      </c>
      <c r="AD24" s="21">
        <v>59</v>
      </c>
    </row>
    <row r="25" spans="1:30" ht="17.25" customHeight="1" thickBot="1" x14ac:dyDescent="0.25">
      <c r="A25" s="21">
        <v>20</v>
      </c>
      <c r="B25" s="22">
        <v>1.3585753424657534E-2</v>
      </c>
      <c r="C25" s="22">
        <v>1.7964931506849316E-2</v>
      </c>
      <c r="D25" s="22">
        <v>3.1600000000000003E-2</v>
      </c>
      <c r="F25" s="21" t="s">
        <v>496</v>
      </c>
      <c r="G25" s="23">
        <v>41218</v>
      </c>
      <c r="H25" s="21">
        <v>1.1299999999999999</v>
      </c>
      <c r="J25" s="12">
        <v>50</v>
      </c>
      <c r="K25" s="12">
        <f>X18</f>
        <v>3360</v>
      </c>
      <c r="L25" s="18"/>
      <c r="M25" s="12"/>
      <c r="N25" s="20">
        <f t="shared" si="0"/>
        <v>9.2054794520547947E-2</v>
      </c>
    </row>
    <row r="26" spans="1:30" ht="17.25" customHeight="1" thickBot="1" x14ac:dyDescent="0.25">
      <c r="A26" s="21">
        <v>21</v>
      </c>
      <c r="B26" s="22">
        <v>1.0417534246575343E-2</v>
      </c>
      <c r="C26" s="22">
        <v>1.3844109589041096E-2</v>
      </c>
      <c r="D26" s="22">
        <v>2.4299999999999999E-2</v>
      </c>
      <c r="F26" s="21" t="s">
        <v>497</v>
      </c>
      <c r="G26" s="23">
        <v>29671</v>
      </c>
      <c r="H26" s="21">
        <v>0.81</v>
      </c>
      <c r="J26" s="12">
        <v>100</v>
      </c>
      <c r="K26" s="12">
        <f>X20</f>
        <v>3311</v>
      </c>
      <c r="L26" s="18"/>
      <c r="M26" s="12"/>
      <c r="N26" s="20">
        <f t="shared" si="0"/>
        <v>9.071232876712329E-2</v>
      </c>
    </row>
    <row r="27" spans="1:30" ht="17.25" customHeight="1" thickBot="1" x14ac:dyDescent="0.25">
      <c r="A27" s="21">
        <v>22</v>
      </c>
      <c r="B27" s="22">
        <v>7.5715068493150692E-3</v>
      </c>
      <c r="C27" s="22">
        <v>9.5843835616438357E-3</v>
      </c>
      <c r="D27" s="22">
        <v>1.72E-2</v>
      </c>
      <c r="J27" s="12">
        <v>150</v>
      </c>
      <c r="K27" s="12">
        <f>X22</f>
        <v>3264</v>
      </c>
      <c r="L27" s="18"/>
      <c r="M27" s="12"/>
      <c r="N27" s="20">
        <f t="shared" si="0"/>
        <v>8.9424657534246582E-2</v>
      </c>
    </row>
    <row r="28" spans="1:30" ht="17.25" customHeight="1" thickBot="1" x14ac:dyDescent="0.25">
      <c r="A28" s="21">
        <v>23</v>
      </c>
      <c r="B28" s="22">
        <v>4.5106849315068491E-3</v>
      </c>
      <c r="C28" s="22">
        <v>5.9728767123287665E-3</v>
      </c>
      <c r="D28" s="22">
        <v>1.0500000000000001E-2</v>
      </c>
      <c r="J28" s="12">
        <v>200</v>
      </c>
      <c r="K28" s="12">
        <f>X24</f>
        <v>3232</v>
      </c>
      <c r="L28" s="18"/>
      <c r="M28" s="12"/>
      <c r="N28" s="20">
        <f t="shared" si="0"/>
        <v>8.8547945205479456E-2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J34"/>
  <sheetViews>
    <sheetView workbookViewId="0">
      <selection activeCell="AF23" sqref="AF23"/>
    </sheetView>
  </sheetViews>
  <sheetFormatPr defaultRowHeight="14.25" x14ac:dyDescent="0.2"/>
  <cols>
    <col min="1" max="1" width="7" customWidth="1"/>
    <col min="2" max="4" width="5.875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6" ht="24" thickBot="1" x14ac:dyDescent="0.4">
      <c r="A1" s="201" t="s">
        <v>521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3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6" ht="21" thickBot="1" x14ac:dyDescent="0.35">
      <c r="A2" s="52"/>
      <c r="B2" s="27"/>
      <c r="C2" s="27"/>
      <c r="D2" s="53" t="s">
        <v>574</v>
      </c>
      <c r="E2" s="27"/>
      <c r="F2" s="6">
        <v>10300</v>
      </c>
      <c r="G2" s="27"/>
      <c r="H2" s="54" t="s">
        <v>462</v>
      </c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55"/>
      <c r="W2" s="21">
        <v>1</v>
      </c>
      <c r="X2" s="21">
        <v>1257</v>
      </c>
      <c r="Y2" s="24">
        <v>44204</v>
      </c>
      <c r="Z2" s="21" t="s">
        <v>512</v>
      </c>
      <c r="AA2" s="21" t="s">
        <v>496</v>
      </c>
      <c r="AB2" s="21">
        <v>12.2</v>
      </c>
      <c r="AC2" s="21" t="s">
        <v>499</v>
      </c>
      <c r="AD2" s="21">
        <v>53</v>
      </c>
    </row>
    <row r="3" spans="1:36" ht="15" thickBot="1" x14ac:dyDescent="0.25">
      <c r="A3" s="52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55"/>
      <c r="W3" s="21">
        <v>2</v>
      </c>
      <c r="X3" s="21">
        <v>1238</v>
      </c>
      <c r="Y3" s="24">
        <v>44204</v>
      </c>
      <c r="Z3" s="21" t="s">
        <v>510</v>
      </c>
      <c r="AA3" s="21" t="s">
        <v>496</v>
      </c>
      <c r="AB3" s="21">
        <v>12</v>
      </c>
      <c r="AC3" s="21" t="s">
        <v>499</v>
      </c>
      <c r="AD3" s="21">
        <v>52</v>
      </c>
    </row>
    <row r="4" spans="1:36" ht="15" thickBot="1" x14ac:dyDescent="0.25">
      <c r="A4" s="38" t="s">
        <v>463</v>
      </c>
      <c r="B4" s="38" t="s">
        <v>498</v>
      </c>
      <c r="C4" s="38" t="s">
        <v>499</v>
      </c>
      <c r="D4" s="41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04" t="s">
        <v>470</v>
      </c>
      <c r="K4" s="205"/>
      <c r="L4" s="205"/>
      <c r="M4" s="205"/>
      <c r="N4" s="206"/>
      <c r="O4" s="27"/>
      <c r="P4" s="27"/>
      <c r="Q4" s="27"/>
      <c r="R4" s="27"/>
      <c r="S4" s="27"/>
      <c r="T4" s="27"/>
      <c r="U4" s="55"/>
      <c r="W4" s="21">
        <v>3</v>
      </c>
      <c r="X4" s="21">
        <v>1216</v>
      </c>
      <c r="Y4" s="24">
        <v>44198</v>
      </c>
      <c r="Z4" s="21" t="s">
        <v>511</v>
      </c>
      <c r="AA4" s="21" t="s">
        <v>497</v>
      </c>
      <c r="AB4" s="21">
        <v>11.8</v>
      </c>
      <c r="AC4" s="21" t="s">
        <v>499</v>
      </c>
      <c r="AD4" s="21">
        <v>53</v>
      </c>
    </row>
    <row r="5" spans="1:36" ht="15" customHeight="1" thickBot="1" x14ac:dyDescent="0.25">
      <c r="A5" s="39">
        <v>0</v>
      </c>
      <c r="B5" s="22">
        <v>2.6669902912621361E-3</v>
      </c>
      <c r="C5" s="22">
        <v>1.9572815533980582E-3</v>
      </c>
      <c r="D5" s="40">
        <v>4.5999999999999999E-3</v>
      </c>
      <c r="E5" s="45"/>
      <c r="F5" s="21" t="s">
        <v>471</v>
      </c>
      <c r="G5" s="23">
        <v>11038</v>
      </c>
      <c r="H5" s="21">
        <v>1.07</v>
      </c>
      <c r="I5" s="45"/>
      <c r="J5" s="194" t="s">
        <v>472</v>
      </c>
      <c r="K5" s="195"/>
      <c r="L5" s="195"/>
      <c r="M5" s="195"/>
      <c r="N5" s="196"/>
      <c r="O5" s="27"/>
      <c r="P5" s="27"/>
      <c r="Q5" s="27"/>
      <c r="R5" s="27"/>
      <c r="S5" s="27"/>
      <c r="T5" s="27"/>
      <c r="U5" s="55"/>
      <c r="W5" s="21">
        <v>4</v>
      </c>
      <c r="X5" s="21">
        <v>1209</v>
      </c>
      <c r="Y5" s="24">
        <v>44198</v>
      </c>
      <c r="Z5" s="21" t="s">
        <v>513</v>
      </c>
      <c r="AA5" s="21" t="s">
        <v>497</v>
      </c>
      <c r="AB5" s="21">
        <v>11.7</v>
      </c>
      <c r="AC5" s="21" t="s">
        <v>499</v>
      </c>
      <c r="AD5" s="21">
        <v>55</v>
      </c>
    </row>
    <row r="6" spans="1:36" ht="15" thickBot="1" x14ac:dyDescent="0.25">
      <c r="A6" s="39">
        <v>1</v>
      </c>
      <c r="B6" s="22">
        <v>1.5611650485436892E-3</v>
      </c>
      <c r="C6" s="22">
        <v>1.1184466019417477E-3</v>
      </c>
      <c r="D6" s="22">
        <v>2.7000000000000001E-3</v>
      </c>
      <c r="E6" s="45"/>
      <c r="F6" s="21" t="s">
        <v>473</v>
      </c>
      <c r="G6" s="23">
        <v>10829</v>
      </c>
      <c r="H6" s="21">
        <v>1.05</v>
      </c>
      <c r="I6" s="45"/>
      <c r="J6" s="46" t="s">
        <v>474</v>
      </c>
      <c r="K6" s="47">
        <f>LARGE((K8,K9),1)</f>
        <v>0.70854154561301574</v>
      </c>
      <c r="L6" s="45"/>
      <c r="M6" s="45"/>
      <c r="N6" s="47" t="s">
        <v>498</v>
      </c>
      <c r="O6" s="27"/>
      <c r="P6" s="27"/>
      <c r="Q6" s="27"/>
      <c r="R6" s="27"/>
      <c r="S6" s="27"/>
      <c r="T6" s="27"/>
      <c r="U6" s="55"/>
      <c r="W6" s="21">
        <v>5</v>
      </c>
      <c r="X6" s="21">
        <v>1179</v>
      </c>
      <c r="Y6" s="24">
        <v>44201</v>
      </c>
      <c r="Z6" s="21" t="s">
        <v>512</v>
      </c>
      <c r="AA6" s="21" t="s">
        <v>493</v>
      </c>
      <c r="AB6" s="21">
        <v>11.4</v>
      </c>
      <c r="AC6" s="21" t="s">
        <v>499</v>
      </c>
      <c r="AD6" s="21">
        <v>52</v>
      </c>
    </row>
    <row r="7" spans="1:36" ht="15" thickBot="1" x14ac:dyDescent="0.25">
      <c r="A7" s="39">
        <v>2</v>
      </c>
      <c r="B7" s="22">
        <v>9.1067961165048554E-4</v>
      </c>
      <c r="C7" s="22">
        <v>6.990291262135923E-4</v>
      </c>
      <c r="D7" s="22">
        <v>1.6000000000000001E-3</v>
      </c>
      <c r="E7" s="45"/>
      <c r="F7" s="21" t="s">
        <v>475</v>
      </c>
      <c r="G7" s="23">
        <v>11052</v>
      </c>
      <c r="H7" s="21">
        <v>1.07</v>
      </c>
      <c r="I7" s="45"/>
      <c r="J7" s="21" t="s">
        <v>476</v>
      </c>
      <c r="K7" s="47">
        <f>LARGE((K10,K11),1)</f>
        <v>0.64750762970498477</v>
      </c>
      <c r="L7" s="45"/>
      <c r="M7" s="45"/>
      <c r="N7" s="47" t="s">
        <v>499</v>
      </c>
      <c r="O7" s="27"/>
      <c r="P7" s="27"/>
      <c r="Q7" s="27"/>
      <c r="R7" s="27"/>
      <c r="S7" s="27"/>
      <c r="T7" s="27"/>
      <c r="U7" s="55"/>
      <c r="W7" s="21">
        <v>6</v>
      </c>
      <c r="X7" s="21">
        <v>1157</v>
      </c>
      <c r="Y7" s="24">
        <v>44205</v>
      </c>
      <c r="Z7" s="21" t="s">
        <v>511</v>
      </c>
      <c r="AA7" s="21" t="s">
        <v>497</v>
      </c>
      <c r="AB7" s="21">
        <v>11.2</v>
      </c>
      <c r="AC7" s="21" t="s">
        <v>498</v>
      </c>
      <c r="AD7" s="21">
        <v>52</v>
      </c>
    </row>
    <row r="8" spans="1:36" ht="15" thickBot="1" x14ac:dyDescent="0.25">
      <c r="A8" s="39">
        <v>3</v>
      </c>
      <c r="B8" s="22">
        <v>9.7572815533980594E-4</v>
      </c>
      <c r="C8" s="22">
        <v>5.242718446601942E-4</v>
      </c>
      <c r="D8" s="22">
        <v>1.5E-3</v>
      </c>
      <c r="E8" s="45"/>
      <c r="F8" s="21" t="s">
        <v>477</v>
      </c>
      <c r="G8" s="23">
        <v>10338</v>
      </c>
      <c r="H8" s="21">
        <v>1</v>
      </c>
      <c r="I8" s="45"/>
      <c r="J8" s="45"/>
      <c r="K8" s="51">
        <f>LARGE(B11:C11,1)/(B11+C11)</f>
        <v>0.70854154561301574</v>
      </c>
      <c r="L8" s="45"/>
      <c r="M8" s="45"/>
      <c r="N8" s="45"/>
      <c r="O8" s="27"/>
      <c r="P8" s="27"/>
      <c r="Q8" s="27"/>
      <c r="R8" s="27"/>
      <c r="S8" s="27"/>
      <c r="T8" s="27"/>
      <c r="U8" s="55"/>
      <c r="W8" s="21">
        <v>7</v>
      </c>
      <c r="X8" s="21">
        <v>1152</v>
      </c>
      <c r="Y8" s="24">
        <v>44198</v>
      </c>
      <c r="Z8" s="21" t="s">
        <v>512</v>
      </c>
      <c r="AA8" s="21" t="s">
        <v>497</v>
      </c>
      <c r="AB8" s="21">
        <v>11.2</v>
      </c>
      <c r="AC8" s="21" t="s">
        <v>499</v>
      </c>
      <c r="AD8" s="21">
        <v>53</v>
      </c>
    </row>
    <row r="9" spans="1:36" ht="15" thickBot="1" x14ac:dyDescent="0.25">
      <c r="A9" s="39">
        <v>4</v>
      </c>
      <c r="B9" s="22">
        <v>2.1466019417475729E-3</v>
      </c>
      <c r="C9" s="22">
        <v>5.9417475728155327E-4</v>
      </c>
      <c r="D9" s="22">
        <v>2.7000000000000001E-3</v>
      </c>
      <c r="E9" s="45"/>
      <c r="F9" s="21" t="s">
        <v>478</v>
      </c>
      <c r="G9" s="23">
        <v>9380</v>
      </c>
      <c r="H9" s="21">
        <v>0.91</v>
      </c>
      <c r="I9" s="45"/>
      <c r="J9" s="45"/>
      <c r="K9" s="51">
        <f>LARGE(B12:C12,1)/(B12+C12)</f>
        <v>0.66740372616415267</v>
      </c>
      <c r="L9" s="45"/>
      <c r="M9" s="45"/>
      <c r="N9" s="45"/>
      <c r="O9" s="27"/>
      <c r="P9" s="27"/>
      <c r="Q9" s="27"/>
      <c r="R9" s="27"/>
      <c r="S9" s="27"/>
      <c r="T9" s="27"/>
      <c r="U9" s="55"/>
      <c r="W9" s="21">
        <v>8</v>
      </c>
      <c r="X9" s="21">
        <v>1152</v>
      </c>
      <c r="Y9" s="24">
        <v>44204</v>
      </c>
      <c r="Z9" s="21" t="s">
        <v>513</v>
      </c>
      <c r="AA9" s="21" t="s">
        <v>496</v>
      </c>
      <c r="AB9" s="21">
        <v>11.2</v>
      </c>
      <c r="AC9" s="21" t="s">
        <v>499</v>
      </c>
      <c r="AD9" s="21">
        <v>51</v>
      </c>
    </row>
    <row r="10" spans="1:36" ht="15" thickBot="1" x14ac:dyDescent="0.25">
      <c r="A10" s="39">
        <v>5</v>
      </c>
      <c r="B10" s="22">
        <v>5.9844660194174754E-3</v>
      </c>
      <c r="C10" s="22">
        <v>2.0271844660194175E-3</v>
      </c>
      <c r="D10" s="22">
        <v>8.0000000000000002E-3</v>
      </c>
      <c r="E10" s="45"/>
      <c r="F10" s="21" t="s">
        <v>479</v>
      </c>
      <c r="G10" s="23">
        <v>9252</v>
      </c>
      <c r="H10" s="21">
        <v>0.9</v>
      </c>
      <c r="I10" s="45"/>
      <c r="J10" s="45"/>
      <c r="K10" s="51">
        <f>LARGE(B20:C20,1)/(B20+C20)</f>
        <v>0.64141275276826559</v>
      </c>
      <c r="L10" s="45"/>
      <c r="M10" s="45"/>
      <c r="N10" s="45"/>
      <c r="O10" s="27"/>
      <c r="P10" s="27"/>
      <c r="Q10" s="27"/>
      <c r="R10" s="27"/>
      <c r="S10" s="27"/>
      <c r="T10" s="27"/>
      <c r="U10" s="55"/>
      <c r="W10" s="21">
        <v>9</v>
      </c>
      <c r="X10" s="21">
        <v>1138</v>
      </c>
      <c r="Y10" s="24">
        <v>44205</v>
      </c>
      <c r="Z10" s="21" t="s">
        <v>513</v>
      </c>
      <c r="AA10" s="21" t="s">
        <v>497</v>
      </c>
      <c r="AB10" s="21">
        <v>11</v>
      </c>
      <c r="AC10" s="21" t="s">
        <v>499</v>
      </c>
      <c r="AD10" s="21">
        <v>56</v>
      </c>
    </row>
    <row r="11" spans="1:36" ht="23.25" thickBot="1" x14ac:dyDescent="0.25">
      <c r="A11" s="39">
        <v>6</v>
      </c>
      <c r="B11" s="22">
        <v>1.7758252427184467E-2</v>
      </c>
      <c r="C11" s="22">
        <v>7.3048543689320381E-3</v>
      </c>
      <c r="D11" s="22">
        <v>2.5000000000000001E-2</v>
      </c>
      <c r="E11" s="45"/>
      <c r="F11" s="21" t="s">
        <v>480</v>
      </c>
      <c r="G11" s="23">
        <v>10437</v>
      </c>
      <c r="H11" s="21"/>
      <c r="I11" s="45"/>
      <c r="J11" s="45"/>
      <c r="K11" s="51">
        <f>LARGE(B21:C21,1)/(B21+C21)</f>
        <v>0.64750762970498477</v>
      </c>
      <c r="L11" s="45"/>
      <c r="M11" s="45"/>
      <c r="N11" s="45"/>
      <c r="O11" s="27"/>
      <c r="P11" s="27"/>
      <c r="Q11" s="27"/>
      <c r="R11" s="27"/>
      <c r="S11" s="27"/>
      <c r="T11" s="27"/>
      <c r="U11" s="55"/>
      <c r="W11" s="21">
        <v>10</v>
      </c>
      <c r="X11" s="21">
        <v>1134</v>
      </c>
      <c r="Y11" s="24">
        <v>44198</v>
      </c>
      <c r="Z11" s="21" t="s">
        <v>515</v>
      </c>
      <c r="AA11" s="21" t="s">
        <v>497</v>
      </c>
      <c r="AB11" s="21">
        <v>11</v>
      </c>
      <c r="AC11" s="21" t="s">
        <v>499</v>
      </c>
      <c r="AD11" s="21">
        <v>50</v>
      </c>
      <c r="AF11" s="200" t="s">
        <v>618</v>
      </c>
      <c r="AG11" s="200"/>
      <c r="AH11" s="200"/>
      <c r="AI11" s="200"/>
      <c r="AJ11" s="200"/>
    </row>
    <row r="12" spans="1:36" ht="23.25" thickBot="1" x14ac:dyDescent="0.25">
      <c r="A12" s="39">
        <v>7</v>
      </c>
      <c r="B12" s="22">
        <v>2.9597087378640773E-2</v>
      </c>
      <c r="C12" s="22">
        <v>1.4749514563106797E-2</v>
      </c>
      <c r="D12" s="22">
        <v>4.4400000000000002E-2</v>
      </c>
      <c r="E12" s="45"/>
      <c r="F12" s="21" t="s">
        <v>481</v>
      </c>
      <c r="G12" s="23">
        <v>10064</v>
      </c>
      <c r="H12" s="21"/>
      <c r="I12" s="45"/>
      <c r="J12" s="45"/>
      <c r="K12" s="45"/>
      <c r="L12" s="45"/>
      <c r="M12" s="45"/>
      <c r="N12" s="45"/>
      <c r="O12" s="27"/>
      <c r="P12" s="27"/>
      <c r="Q12" s="27"/>
      <c r="R12" s="27"/>
      <c r="S12" s="27"/>
      <c r="T12" s="27"/>
      <c r="U12" s="55"/>
      <c r="W12" s="21">
        <v>20</v>
      </c>
      <c r="X12" s="21">
        <v>1096</v>
      </c>
      <c r="Y12" s="24">
        <v>44202</v>
      </c>
      <c r="Z12" s="21" t="s">
        <v>509</v>
      </c>
      <c r="AA12" s="21" t="s">
        <v>494</v>
      </c>
      <c r="AB12" s="21">
        <v>10.6</v>
      </c>
      <c r="AC12" s="21" t="s">
        <v>499</v>
      </c>
      <c r="AD12" s="21">
        <v>51</v>
      </c>
      <c r="AF12" s="200"/>
      <c r="AG12" s="200"/>
      <c r="AH12" s="200"/>
      <c r="AI12" s="200"/>
      <c r="AJ12" s="200"/>
    </row>
    <row r="13" spans="1:36" ht="15" thickBot="1" x14ac:dyDescent="0.25">
      <c r="A13" s="39">
        <v>8</v>
      </c>
      <c r="B13" s="22">
        <v>3.6557281553398061E-2</v>
      </c>
      <c r="C13" s="22">
        <v>1.9153398058252426E-2</v>
      </c>
      <c r="D13" s="22">
        <v>5.57E-2</v>
      </c>
      <c r="E13" s="45"/>
      <c r="F13" s="21" t="s">
        <v>482</v>
      </c>
      <c r="G13" s="23">
        <v>10158</v>
      </c>
      <c r="H13" s="21"/>
      <c r="I13" s="45"/>
      <c r="J13" s="45"/>
      <c r="K13" s="45"/>
      <c r="L13" s="45"/>
      <c r="M13" s="45"/>
      <c r="N13" s="45"/>
      <c r="O13" s="27"/>
      <c r="P13" s="27"/>
      <c r="Q13" s="27"/>
      <c r="R13" s="27"/>
      <c r="S13" s="27"/>
      <c r="T13" s="27"/>
      <c r="U13" s="55"/>
      <c r="W13" s="21">
        <v>25</v>
      </c>
      <c r="X13" s="21">
        <v>1086</v>
      </c>
      <c r="Y13" s="24">
        <v>44203</v>
      </c>
      <c r="Z13" s="21" t="s">
        <v>513</v>
      </c>
      <c r="AA13" s="21" t="s">
        <v>495</v>
      </c>
      <c r="AB13" s="21">
        <v>10.5</v>
      </c>
      <c r="AC13" s="21" t="s">
        <v>499</v>
      </c>
      <c r="AD13" s="21">
        <v>51</v>
      </c>
      <c r="AF13" s="200"/>
      <c r="AG13" s="200"/>
      <c r="AH13" s="200"/>
      <c r="AI13" s="200"/>
      <c r="AJ13" s="200"/>
    </row>
    <row r="14" spans="1:36" ht="23.25" thickBot="1" x14ac:dyDescent="0.25">
      <c r="A14" s="39">
        <v>9</v>
      </c>
      <c r="B14" s="22">
        <v>4.4883495145631072E-2</v>
      </c>
      <c r="C14" s="22">
        <v>2.0796116504854367E-2</v>
      </c>
      <c r="D14" s="22">
        <v>6.5699999999999995E-2</v>
      </c>
      <c r="E14" s="45"/>
      <c r="F14" s="21" t="s">
        <v>483</v>
      </c>
      <c r="G14" s="23">
        <v>10976</v>
      </c>
      <c r="H14" s="21"/>
      <c r="I14" s="45"/>
      <c r="J14" s="45"/>
      <c r="K14" s="45"/>
      <c r="L14" s="45"/>
      <c r="M14" s="45"/>
      <c r="N14" s="45"/>
      <c r="O14" s="27"/>
      <c r="P14" s="27"/>
      <c r="Q14" s="27"/>
      <c r="R14" s="27"/>
      <c r="S14" s="27"/>
      <c r="T14" s="27"/>
      <c r="U14" s="55"/>
      <c r="W14" s="21">
        <v>30</v>
      </c>
      <c r="X14" s="21">
        <v>1074</v>
      </c>
      <c r="Y14" s="24">
        <v>44202</v>
      </c>
      <c r="Z14" s="21" t="s">
        <v>510</v>
      </c>
      <c r="AA14" s="21" t="s">
        <v>494</v>
      </c>
      <c r="AB14" s="21">
        <v>10.4</v>
      </c>
      <c r="AC14" s="21" t="s">
        <v>499</v>
      </c>
      <c r="AD14" s="21">
        <v>53</v>
      </c>
      <c r="AF14" s="200"/>
      <c r="AG14" s="200"/>
      <c r="AH14" s="200"/>
      <c r="AI14" s="200"/>
      <c r="AJ14" s="200"/>
    </row>
    <row r="15" spans="1:36" ht="23.25" thickBot="1" x14ac:dyDescent="0.25">
      <c r="A15" s="39">
        <v>10</v>
      </c>
      <c r="B15" s="22">
        <v>5.0477669902912616E-2</v>
      </c>
      <c r="C15" s="22">
        <v>2.3033009708737864E-2</v>
      </c>
      <c r="D15" s="22">
        <v>7.3499999999999996E-2</v>
      </c>
      <c r="E15" s="45"/>
      <c r="F15" s="21" t="s">
        <v>484</v>
      </c>
      <c r="G15" s="23">
        <v>11073</v>
      </c>
      <c r="H15" s="21"/>
      <c r="I15" s="45"/>
      <c r="J15" s="45"/>
      <c r="K15" s="45"/>
      <c r="L15" s="45"/>
      <c r="M15" s="45"/>
      <c r="N15" s="45"/>
      <c r="O15" s="27"/>
      <c r="P15" s="27"/>
      <c r="Q15" s="27"/>
      <c r="R15" s="27"/>
      <c r="S15" s="27"/>
      <c r="T15" s="27"/>
      <c r="U15" s="55"/>
      <c r="W15" s="21">
        <v>35</v>
      </c>
      <c r="X15" s="21">
        <v>1048</v>
      </c>
      <c r="Y15" s="24">
        <v>44200</v>
      </c>
      <c r="Z15" s="21" t="s">
        <v>514</v>
      </c>
      <c r="AA15" s="21" t="s">
        <v>492</v>
      </c>
      <c r="AB15" s="21">
        <v>10.199999999999999</v>
      </c>
      <c r="AC15" s="21" t="s">
        <v>498</v>
      </c>
      <c r="AD15" s="21">
        <v>58</v>
      </c>
      <c r="AF15" s="200"/>
      <c r="AG15" s="200"/>
      <c r="AH15" s="200"/>
      <c r="AI15" s="200"/>
      <c r="AJ15" s="200"/>
    </row>
    <row r="16" spans="1:36" ht="15" thickBot="1" x14ac:dyDescent="0.25">
      <c r="A16" s="39">
        <v>11</v>
      </c>
      <c r="B16" s="22">
        <v>5.0933009708737868E-2</v>
      </c>
      <c r="C16" s="22">
        <v>2.5304854368932043E-2</v>
      </c>
      <c r="D16" s="22">
        <v>7.6200000000000004E-2</v>
      </c>
      <c r="E16" s="45"/>
      <c r="F16" s="21" t="s">
        <v>485</v>
      </c>
      <c r="G16" s="23">
        <v>12119</v>
      </c>
      <c r="H16" s="21"/>
      <c r="I16" s="45"/>
      <c r="J16" s="45"/>
      <c r="K16" s="45"/>
      <c r="L16" s="45"/>
      <c r="M16" s="45"/>
      <c r="N16" s="45"/>
      <c r="O16" s="27"/>
      <c r="P16" s="27"/>
      <c r="Q16" s="27"/>
      <c r="R16" s="27"/>
      <c r="S16" s="27"/>
      <c r="T16" s="27"/>
      <c r="U16" s="55"/>
      <c r="W16" s="21">
        <v>40</v>
      </c>
      <c r="X16" s="21">
        <v>1042</v>
      </c>
      <c r="Y16" s="24">
        <v>44201</v>
      </c>
      <c r="Z16" s="21" t="s">
        <v>513</v>
      </c>
      <c r="AA16" s="21" t="s">
        <v>493</v>
      </c>
      <c r="AB16" s="21">
        <v>10.1</v>
      </c>
      <c r="AC16" s="21" t="s">
        <v>499</v>
      </c>
      <c r="AD16" s="21">
        <v>52</v>
      </c>
      <c r="AF16" s="200"/>
      <c r="AG16" s="200"/>
      <c r="AH16" s="200"/>
      <c r="AI16" s="200"/>
      <c r="AJ16" s="200"/>
    </row>
    <row r="17" spans="1:36" ht="23.25" thickBot="1" x14ac:dyDescent="0.25">
      <c r="A17" s="39">
        <v>12</v>
      </c>
      <c r="B17" s="22">
        <v>5.0607766990291264E-2</v>
      </c>
      <c r="C17" s="22">
        <v>2.7157281553398062E-2</v>
      </c>
      <c r="D17" s="22">
        <v>7.7700000000000005E-2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7"/>
      <c r="P17" s="27"/>
      <c r="Q17" s="27"/>
      <c r="R17" s="27"/>
      <c r="S17" s="27"/>
      <c r="T17" s="27"/>
      <c r="U17" s="55"/>
      <c r="W17" s="21">
        <v>45</v>
      </c>
      <c r="X17" s="21">
        <v>1037</v>
      </c>
      <c r="Y17" s="24">
        <v>44202</v>
      </c>
      <c r="Z17" s="21" t="s">
        <v>511</v>
      </c>
      <c r="AA17" s="21" t="s">
        <v>494</v>
      </c>
      <c r="AB17" s="21">
        <v>10.1</v>
      </c>
      <c r="AC17" s="21" t="s">
        <v>498</v>
      </c>
      <c r="AD17" s="21">
        <v>50</v>
      </c>
      <c r="AF17" s="200"/>
      <c r="AG17" s="200"/>
      <c r="AH17" s="200"/>
      <c r="AI17" s="200"/>
      <c r="AJ17" s="200"/>
    </row>
    <row r="18" spans="1:36" ht="15" thickBot="1" x14ac:dyDescent="0.25">
      <c r="A18" s="39">
        <v>13</v>
      </c>
      <c r="B18" s="22">
        <v>5.0542718446601943E-2</v>
      </c>
      <c r="C18" s="22">
        <v>2.7996116504854372E-2</v>
      </c>
      <c r="D18" s="22">
        <v>7.8600000000000003E-2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7"/>
      <c r="P18" s="27"/>
      <c r="Q18" s="27"/>
      <c r="R18" s="27"/>
      <c r="S18" s="27"/>
      <c r="T18" s="27"/>
      <c r="U18" s="55"/>
      <c r="W18" s="21">
        <v>50</v>
      </c>
      <c r="X18" s="21">
        <v>1027</v>
      </c>
      <c r="Y18" s="24">
        <v>44201</v>
      </c>
      <c r="Z18" s="21" t="s">
        <v>508</v>
      </c>
      <c r="AA18" s="21" t="s">
        <v>493</v>
      </c>
      <c r="AB18" s="21">
        <v>10</v>
      </c>
      <c r="AC18" s="21" t="s">
        <v>499</v>
      </c>
      <c r="AD18" s="21">
        <v>52</v>
      </c>
      <c r="AF18" s="200"/>
      <c r="AG18" s="200"/>
      <c r="AH18" s="200"/>
      <c r="AI18" s="200"/>
      <c r="AJ18" s="200"/>
    </row>
    <row r="19" spans="1:36" ht="23.25" thickBot="1" x14ac:dyDescent="0.25">
      <c r="A19" s="39">
        <v>14</v>
      </c>
      <c r="B19" s="22">
        <v>4.9111650485436892E-2</v>
      </c>
      <c r="C19" s="22">
        <v>2.8345631067961168E-2</v>
      </c>
      <c r="D19" s="22">
        <v>7.7399999999999997E-2</v>
      </c>
      <c r="E19" s="45"/>
      <c r="F19" s="11" t="s">
        <v>486</v>
      </c>
      <c r="G19" s="11" t="s">
        <v>468</v>
      </c>
      <c r="H19" s="11" t="s">
        <v>469</v>
      </c>
      <c r="I19" s="45"/>
      <c r="J19" s="207" t="s">
        <v>487</v>
      </c>
      <c r="K19" s="208"/>
      <c r="L19" s="208"/>
      <c r="M19" s="208"/>
      <c r="N19" s="209"/>
      <c r="O19" s="27"/>
      <c r="P19" s="27"/>
      <c r="Q19" s="27"/>
      <c r="R19" s="27"/>
      <c r="S19" s="27"/>
      <c r="T19" s="27"/>
      <c r="U19" s="55"/>
      <c r="W19" s="21">
        <v>75</v>
      </c>
      <c r="X19" s="21">
        <v>946</v>
      </c>
      <c r="Y19" s="24">
        <v>44271</v>
      </c>
      <c r="Z19" s="21" t="s">
        <v>514</v>
      </c>
      <c r="AA19" s="21" t="s">
        <v>493</v>
      </c>
      <c r="AB19" s="21">
        <v>9.1999999999999993</v>
      </c>
      <c r="AC19" s="21" t="s">
        <v>498</v>
      </c>
      <c r="AD19" s="21">
        <v>72</v>
      </c>
      <c r="AF19" s="200"/>
      <c r="AG19" s="200"/>
      <c r="AH19" s="200"/>
      <c r="AI19" s="200"/>
      <c r="AJ19" s="200"/>
    </row>
    <row r="20" spans="1:36" ht="23.25" thickBot="1" x14ac:dyDescent="0.25">
      <c r="A20" s="39">
        <v>15</v>
      </c>
      <c r="B20" s="22">
        <v>4.9827184466019421E-2</v>
      </c>
      <c r="C20" s="22">
        <v>2.7856310679611647E-2</v>
      </c>
      <c r="D20" s="22">
        <v>7.7700000000000005E-2</v>
      </c>
      <c r="E20" s="45"/>
      <c r="F20" s="21" t="s">
        <v>488</v>
      </c>
      <c r="G20" s="23">
        <v>8544</v>
      </c>
      <c r="H20" s="21">
        <v>0.83</v>
      </c>
      <c r="I20" s="4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7"/>
      <c r="P20" s="27"/>
      <c r="Q20" s="27"/>
      <c r="R20" s="27"/>
      <c r="S20" s="27"/>
      <c r="T20" s="27"/>
      <c r="U20" s="55"/>
      <c r="W20" s="21">
        <v>100</v>
      </c>
      <c r="X20" s="21">
        <v>922</v>
      </c>
      <c r="Y20" s="24">
        <v>44293</v>
      </c>
      <c r="Z20" s="21" t="s">
        <v>510</v>
      </c>
      <c r="AA20" s="21" t="s">
        <v>494</v>
      </c>
      <c r="AB20" s="21">
        <v>9</v>
      </c>
      <c r="AC20" s="21" t="s">
        <v>498</v>
      </c>
      <c r="AD20" s="21">
        <v>66</v>
      </c>
    </row>
    <row r="21" spans="1:36" ht="15" thickBot="1" x14ac:dyDescent="0.25">
      <c r="A21" s="39">
        <v>16</v>
      </c>
      <c r="B21" s="22">
        <v>4.9436893203883496E-2</v>
      </c>
      <c r="C21" s="22">
        <v>2.6912621359223302E-2</v>
      </c>
      <c r="D21" s="22">
        <v>7.6399999999999996E-2</v>
      </c>
      <c r="E21" s="45"/>
      <c r="F21" s="21" t="s">
        <v>492</v>
      </c>
      <c r="G21" s="23">
        <v>10126</v>
      </c>
      <c r="H21" s="21">
        <v>0.98</v>
      </c>
      <c r="I21" s="45"/>
      <c r="J21" s="21">
        <v>5</v>
      </c>
      <c r="K21" s="21">
        <f>X6</f>
        <v>1179</v>
      </c>
      <c r="L21" s="24"/>
      <c r="M21" s="21"/>
      <c r="N21" s="48">
        <f>K21/$F$2</f>
        <v>0.11446601941747572</v>
      </c>
      <c r="O21" s="27"/>
      <c r="P21" s="27"/>
      <c r="Q21" s="27"/>
      <c r="R21" s="27"/>
      <c r="S21" s="27"/>
      <c r="T21" s="27"/>
      <c r="U21" s="55"/>
      <c r="W21" s="21">
        <v>125</v>
      </c>
      <c r="X21" s="21">
        <v>909</v>
      </c>
      <c r="Y21" s="24">
        <v>44246</v>
      </c>
      <c r="Z21" s="21" t="s">
        <v>513</v>
      </c>
      <c r="AA21" s="21" t="s">
        <v>496</v>
      </c>
      <c r="AB21" s="21">
        <v>8.8000000000000007</v>
      </c>
      <c r="AC21" s="21" t="s">
        <v>498</v>
      </c>
      <c r="AD21" s="21">
        <v>66</v>
      </c>
    </row>
    <row r="22" spans="1:36" ht="15" thickBot="1" x14ac:dyDescent="0.25">
      <c r="A22" s="39">
        <v>17</v>
      </c>
      <c r="B22" s="22">
        <v>4.846116504854369E-2</v>
      </c>
      <c r="C22" s="22">
        <v>2.5479611650485436E-2</v>
      </c>
      <c r="D22" s="22">
        <v>7.3899999999999993E-2</v>
      </c>
      <c r="E22" s="45"/>
      <c r="F22" s="21" t="s">
        <v>493</v>
      </c>
      <c r="G22" s="23">
        <v>10603</v>
      </c>
      <c r="H22" s="21">
        <v>1.03</v>
      </c>
      <c r="I22" s="45"/>
      <c r="J22" s="21">
        <v>10</v>
      </c>
      <c r="K22" s="21">
        <f>X11</f>
        <v>1134</v>
      </c>
      <c r="L22" s="24"/>
      <c r="M22" s="21"/>
      <c r="N22" s="48">
        <f t="shared" ref="N22:N28" si="0">K22/$F$2</f>
        <v>0.11009708737864078</v>
      </c>
      <c r="O22" s="27"/>
      <c r="P22" s="27"/>
      <c r="Q22" s="27"/>
      <c r="R22" s="27"/>
      <c r="S22" s="27"/>
      <c r="T22" s="27"/>
      <c r="U22" s="55"/>
      <c r="W22" s="21">
        <v>150</v>
      </c>
      <c r="X22" s="21">
        <v>898</v>
      </c>
      <c r="Y22" s="24">
        <v>44294</v>
      </c>
      <c r="Z22" s="21" t="s">
        <v>508</v>
      </c>
      <c r="AA22" s="21" t="s">
        <v>495</v>
      </c>
      <c r="AB22" s="21">
        <v>8.6999999999999993</v>
      </c>
      <c r="AC22" s="21" t="s">
        <v>498</v>
      </c>
      <c r="AD22" s="21">
        <v>66</v>
      </c>
    </row>
    <row r="23" spans="1:36" ht="23.25" thickBot="1" x14ac:dyDescent="0.25">
      <c r="A23" s="39">
        <v>18</v>
      </c>
      <c r="B23" s="22">
        <v>3.9939805825242716E-2</v>
      </c>
      <c r="C23" s="22">
        <v>2.1914563106796119E-2</v>
      </c>
      <c r="D23" s="22">
        <v>6.1800000000000001E-2</v>
      </c>
      <c r="E23" s="45"/>
      <c r="F23" s="21" t="s">
        <v>494</v>
      </c>
      <c r="G23" s="23">
        <v>10672</v>
      </c>
      <c r="H23" s="21">
        <v>1.04</v>
      </c>
      <c r="I23" s="45"/>
      <c r="J23" s="21">
        <v>20</v>
      </c>
      <c r="K23" s="21">
        <f>X12</f>
        <v>1096</v>
      </c>
      <c r="L23" s="24"/>
      <c r="M23" s="21"/>
      <c r="N23" s="48">
        <f t="shared" si="0"/>
        <v>0.10640776699029127</v>
      </c>
      <c r="O23" s="27"/>
      <c r="P23" s="27"/>
      <c r="Q23" s="27"/>
      <c r="R23" s="27"/>
      <c r="S23" s="27"/>
      <c r="T23" s="27"/>
      <c r="U23" s="55"/>
      <c r="W23" s="21">
        <v>175</v>
      </c>
      <c r="X23" s="21">
        <v>891</v>
      </c>
      <c r="Y23" s="24">
        <v>44265</v>
      </c>
      <c r="Z23" s="21" t="s">
        <v>511</v>
      </c>
      <c r="AA23" s="21" t="s">
        <v>494</v>
      </c>
      <c r="AB23" s="21">
        <v>8.6999999999999993</v>
      </c>
      <c r="AC23" s="21" t="s">
        <v>498</v>
      </c>
      <c r="AD23" s="21">
        <v>66</v>
      </c>
    </row>
    <row r="24" spans="1:36" ht="23.25" thickBot="1" x14ac:dyDescent="0.25">
      <c r="A24" s="39">
        <v>19</v>
      </c>
      <c r="B24" s="22">
        <v>2.4913592233009711E-2</v>
      </c>
      <c r="C24" s="22">
        <v>1.6427184466019415E-2</v>
      </c>
      <c r="D24" s="22">
        <v>4.1300000000000003E-2</v>
      </c>
      <c r="E24" s="45"/>
      <c r="F24" s="21" t="s">
        <v>495</v>
      </c>
      <c r="G24" s="23">
        <v>10766</v>
      </c>
      <c r="H24" s="21">
        <v>1.05</v>
      </c>
      <c r="I24" s="45"/>
      <c r="J24" s="21">
        <v>30</v>
      </c>
      <c r="K24" s="21">
        <f>X14</f>
        <v>1074</v>
      </c>
      <c r="L24" s="24"/>
      <c r="M24" s="21"/>
      <c r="N24" s="48">
        <f t="shared" si="0"/>
        <v>0.10427184466019418</v>
      </c>
      <c r="O24" s="27"/>
      <c r="P24" s="27"/>
      <c r="Q24" s="27"/>
      <c r="R24" s="27"/>
      <c r="S24" s="27"/>
      <c r="T24" s="27"/>
      <c r="U24" s="55"/>
      <c r="W24" s="21">
        <v>200</v>
      </c>
      <c r="X24" s="21">
        <v>884</v>
      </c>
      <c r="Y24" s="24">
        <v>44257</v>
      </c>
      <c r="Z24" s="21" t="s">
        <v>514</v>
      </c>
      <c r="AA24" s="21" t="s">
        <v>493</v>
      </c>
      <c r="AB24" s="21">
        <v>8.6</v>
      </c>
      <c r="AC24" s="21" t="s">
        <v>498</v>
      </c>
      <c r="AD24" s="21">
        <v>69</v>
      </c>
    </row>
    <row r="25" spans="1:36" ht="15" thickBot="1" x14ac:dyDescent="0.25">
      <c r="A25" s="39">
        <v>20</v>
      </c>
      <c r="B25" s="22">
        <v>1.7433009708737863E-2</v>
      </c>
      <c r="C25" s="22">
        <v>1.2163106796116504E-2</v>
      </c>
      <c r="D25" s="22">
        <v>2.9600000000000001E-2</v>
      </c>
      <c r="E25" s="45"/>
      <c r="F25" s="21" t="s">
        <v>496</v>
      </c>
      <c r="G25" s="23">
        <v>11168</v>
      </c>
      <c r="H25" s="21">
        <v>1.08</v>
      </c>
      <c r="I25" s="45"/>
      <c r="J25" s="21">
        <v>50</v>
      </c>
      <c r="K25" s="21">
        <f>X18</f>
        <v>1027</v>
      </c>
      <c r="L25" s="24"/>
      <c r="M25" s="21"/>
      <c r="N25" s="48">
        <f t="shared" si="0"/>
        <v>9.9708737864077676E-2</v>
      </c>
      <c r="O25" s="27"/>
      <c r="P25" s="27"/>
      <c r="Q25" s="27"/>
      <c r="R25" s="27"/>
      <c r="S25" s="27"/>
      <c r="T25" s="27"/>
      <c r="U25" s="55"/>
    </row>
    <row r="26" spans="1:36" ht="15" thickBot="1" x14ac:dyDescent="0.25">
      <c r="A26" s="39">
        <v>21</v>
      </c>
      <c r="B26" s="22">
        <v>1.3139805825242719E-2</v>
      </c>
      <c r="C26" s="22">
        <v>8.807766990291262E-3</v>
      </c>
      <c r="D26" s="22">
        <v>2.1999999999999999E-2</v>
      </c>
      <c r="E26" s="45"/>
      <c r="F26" s="21" t="s">
        <v>497</v>
      </c>
      <c r="G26" s="23">
        <v>9991</v>
      </c>
      <c r="H26" s="21">
        <v>0.97</v>
      </c>
      <c r="I26" s="45"/>
      <c r="J26" s="21">
        <v>100</v>
      </c>
      <c r="K26" s="21">
        <f>X20</f>
        <v>922</v>
      </c>
      <c r="L26" s="24"/>
      <c r="M26" s="21"/>
      <c r="N26" s="48">
        <f t="shared" si="0"/>
        <v>8.9514563106796119E-2</v>
      </c>
      <c r="O26" s="27"/>
      <c r="P26" s="27"/>
      <c r="Q26" s="27"/>
      <c r="R26" s="27"/>
      <c r="S26" s="27"/>
      <c r="T26" s="27"/>
      <c r="U26" s="55"/>
    </row>
    <row r="27" spans="1:36" ht="15" thickBot="1" x14ac:dyDescent="0.25">
      <c r="A27" s="39">
        <v>22</v>
      </c>
      <c r="B27" s="22">
        <v>8.0660194174757283E-3</v>
      </c>
      <c r="C27" s="22">
        <v>5.7669902912621364E-3</v>
      </c>
      <c r="D27" s="22">
        <v>1.38E-2</v>
      </c>
      <c r="E27" s="45"/>
      <c r="F27" s="45"/>
      <c r="G27" s="60"/>
      <c r="H27" s="45"/>
      <c r="I27" s="45"/>
      <c r="J27" s="21">
        <v>150</v>
      </c>
      <c r="K27" s="21">
        <f>X22</f>
        <v>898</v>
      </c>
      <c r="L27" s="24"/>
      <c r="M27" s="21"/>
      <c r="N27" s="48">
        <f t="shared" si="0"/>
        <v>8.718446601941747E-2</v>
      </c>
      <c r="O27" s="27"/>
      <c r="P27" s="27"/>
      <c r="Q27" s="27"/>
      <c r="R27" s="27"/>
      <c r="S27" s="27"/>
      <c r="T27" s="27"/>
      <c r="U27" s="55"/>
    </row>
    <row r="28" spans="1:36" ht="15" thickBot="1" x14ac:dyDescent="0.25">
      <c r="A28" s="39">
        <v>23</v>
      </c>
      <c r="B28" s="22">
        <v>4.6834951456310682E-3</v>
      </c>
      <c r="C28" s="22">
        <v>3.3902912621359225E-3</v>
      </c>
      <c r="D28" s="22">
        <v>8.0999999999999996E-3</v>
      </c>
      <c r="E28" s="45"/>
      <c r="F28" s="45"/>
      <c r="G28" s="45"/>
      <c r="H28" s="45"/>
      <c r="I28" s="45"/>
      <c r="J28" s="21">
        <v>200</v>
      </c>
      <c r="K28" s="21">
        <f>X24</f>
        <v>884</v>
      </c>
      <c r="L28" s="24"/>
      <c r="M28" s="21"/>
      <c r="N28" s="48">
        <f t="shared" si="0"/>
        <v>8.5825242718446604E-2</v>
      </c>
      <c r="O28" s="27"/>
      <c r="P28" s="27"/>
      <c r="Q28" s="27"/>
      <c r="R28" s="27"/>
      <c r="S28" s="27"/>
      <c r="T28" s="27"/>
      <c r="U28" s="55"/>
    </row>
    <row r="29" spans="1:36" ht="15" thickBot="1" x14ac:dyDescent="0.25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8"/>
    </row>
    <row r="34" spans="4:4" x14ac:dyDescent="0.2">
      <c r="D34" s="19"/>
    </row>
  </sheetData>
  <mergeCells count="5">
    <mergeCell ref="AF11:AJ19"/>
    <mergeCell ref="A1:U1"/>
    <mergeCell ref="J4:N4"/>
    <mergeCell ref="J5:N5"/>
    <mergeCell ref="J19:N1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90" t="s">
        <v>569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619</v>
      </c>
      <c r="F2" s="6">
        <v>12200</v>
      </c>
      <c r="H2" s="7" t="s">
        <v>462</v>
      </c>
      <c r="W2" s="21">
        <v>1</v>
      </c>
      <c r="X2" s="21">
        <v>1221</v>
      </c>
      <c r="Y2" s="24">
        <v>44571</v>
      </c>
      <c r="Z2" s="21" t="s">
        <v>514</v>
      </c>
      <c r="AA2" s="21" t="s">
        <v>492</v>
      </c>
      <c r="AB2" s="21">
        <v>10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1220</v>
      </c>
      <c r="Y3" s="24">
        <v>44580</v>
      </c>
      <c r="Z3" s="21" t="s">
        <v>514</v>
      </c>
      <c r="AA3" s="21" t="s">
        <v>494</v>
      </c>
      <c r="AB3" s="21">
        <v>10</v>
      </c>
      <c r="AC3" s="21" t="s">
        <v>464</v>
      </c>
      <c r="AD3" s="21">
        <v>53</v>
      </c>
    </row>
    <row r="4" spans="1:30" s="59" customFormat="1" ht="18.75" customHeight="1" thickBot="1" x14ac:dyDescent="0.3">
      <c r="A4" s="8" t="s">
        <v>463</v>
      </c>
      <c r="B4" s="8" t="s">
        <v>464</v>
      </c>
      <c r="C4" s="8" t="s">
        <v>465</v>
      </c>
      <c r="D4" s="41" t="s">
        <v>466</v>
      </c>
      <c r="E4"/>
      <c r="F4" s="11" t="s">
        <v>467</v>
      </c>
      <c r="G4" s="11" t="s">
        <v>468</v>
      </c>
      <c r="H4" s="11" t="s">
        <v>469</v>
      </c>
      <c r="I4"/>
      <c r="J4" s="191" t="s">
        <v>470</v>
      </c>
      <c r="K4" s="192"/>
      <c r="L4" s="192"/>
      <c r="M4" s="192"/>
      <c r="N4" s="193"/>
      <c r="O4"/>
      <c r="P4"/>
      <c r="Q4"/>
      <c r="R4"/>
      <c r="S4"/>
      <c r="T4"/>
      <c r="U4"/>
      <c r="W4" s="21">
        <v>3</v>
      </c>
      <c r="X4" s="21">
        <v>1211</v>
      </c>
      <c r="Y4" s="24">
        <v>44594</v>
      </c>
      <c r="Z4" s="21" t="s">
        <v>518</v>
      </c>
      <c r="AA4" s="21" t="s">
        <v>494</v>
      </c>
      <c r="AB4" s="21">
        <v>9.9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3.2950819672131148E-3</v>
      </c>
      <c r="C5" s="22">
        <v>3.7606557377049183E-3</v>
      </c>
      <c r="D5" s="40">
        <v>7.0000000000000001E-3</v>
      </c>
      <c r="F5" s="21" t="s">
        <v>471</v>
      </c>
      <c r="G5" s="23">
        <v>12807</v>
      </c>
      <c r="H5" s="21">
        <v>1.04</v>
      </c>
      <c r="J5" s="194" t="s">
        <v>472</v>
      </c>
      <c r="K5" s="195"/>
      <c r="L5" s="195"/>
      <c r="M5" s="195"/>
      <c r="N5" s="196"/>
      <c r="W5" s="21">
        <v>4</v>
      </c>
      <c r="X5" s="21">
        <v>1197</v>
      </c>
      <c r="Y5" s="24">
        <v>44573</v>
      </c>
      <c r="Z5" s="21" t="s">
        <v>514</v>
      </c>
      <c r="AA5" s="21" t="s">
        <v>494</v>
      </c>
      <c r="AB5" s="21">
        <v>9.8000000000000007</v>
      </c>
      <c r="AC5" s="21" t="s">
        <v>464</v>
      </c>
      <c r="AD5" s="21">
        <v>51</v>
      </c>
    </row>
    <row r="6" spans="1:30" ht="15.75" customHeight="1" thickBot="1" x14ac:dyDescent="0.25">
      <c r="A6" s="21">
        <v>1</v>
      </c>
      <c r="B6" s="22">
        <v>1.9672131147540984E-3</v>
      </c>
      <c r="C6" s="22">
        <v>2.6426229508196724E-3</v>
      </c>
      <c r="D6" s="22">
        <v>4.5999999999999999E-3</v>
      </c>
      <c r="F6" s="21" t="s">
        <v>473</v>
      </c>
      <c r="G6" s="23">
        <v>12463</v>
      </c>
      <c r="H6" s="21">
        <v>1.02</v>
      </c>
      <c r="J6" s="103" t="s">
        <v>474</v>
      </c>
      <c r="K6" s="104">
        <f>LARGE((K8,K9),1)</f>
        <v>0.56844258033207395</v>
      </c>
      <c r="L6" s="44"/>
      <c r="M6" s="44"/>
      <c r="N6" s="104" t="s">
        <v>465</v>
      </c>
      <c r="W6" s="21">
        <v>5</v>
      </c>
      <c r="X6" s="21">
        <v>1182</v>
      </c>
      <c r="Y6" s="24">
        <v>44622</v>
      </c>
      <c r="Z6" s="21" t="s">
        <v>518</v>
      </c>
      <c r="AA6" s="21" t="s">
        <v>494</v>
      </c>
      <c r="AB6" s="21">
        <v>9.6999999999999993</v>
      </c>
      <c r="AC6" s="21" t="s">
        <v>464</v>
      </c>
      <c r="AD6" s="21">
        <v>55</v>
      </c>
    </row>
    <row r="7" spans="1:30" ht="15.75" customHeight="1" thickBot="1" x14ac:dyDescent="0.25">
      <c r="A7" s="21">
        <v>2</v>
      </c>
      <c r="B7" s="22">
        <v>1.1803278688524588E-3</v>
      </c>
      <c r="C7" s="22">
        <v>1.5245901639344263E-3</v>
      </c>
      <c r="D7" s="22">
        <v>2.7000000000000001E-3</v>
      </c>
      <c r="F7" s="21" t="s">
        <v>475</v>
      </c>
      <c r="G7" s="23">
        <v>12516</v>
      </c>
      <c r="H7" s="21">
        <v>1.02</v>
      </c>
      <c r="J7" s="12" t="s">
        <v>476</v>
      </c>
      <c r="K7" s="104">
        <f>LARGE((K10,K11),1)</f>
        <v>0.53483293295479362</v>
      </c>
      <c r="L7" s="44"/>
      <c r="M7" s="44"/>
      <c r="N7" s="104" t="s">
        <v>465</v>
      </c>
      <c r="W7" s="21">
        <v>6</v>
      </c>
      <c r="X7" s="21">
        <v>1180</v>
      </c>
      <c r="Y7" s="24">
        <v>44582</v>
      </c>
      <c r="Z7" s="21" t="s">
        <v>514</v>
      </c>
      <c r="AA7" s="21" t="s">
        <v>496</v>
      </c>
      <c r="AB7" s="21">
        <v>9.6999999999999993</v>
      </c>
      <c r="AC7" s="21" t="s">
        <v>464</v>
      </c>
      <c r="AD7" s="21">
        <v>53</v>
      </c>
    </row>
    <row r="8" spans="1:30" ht="15.75" customHeight="1" thickBot="1" x14ac:dyDescent="0.3">
      <c r="A8" s="21">
        <v>3</v>
      </c>
      <c r="B8" s="22">
        <v>1.4262295081967212E-3</v>
      </c>
      <c r="C8" s="22">
        <v>1.0163934426229509E-3</v>
      </c>
      <c r="D8" s="22">
        <v>2.3999999999999998E-3</v>
      </c>
      <c r="F8" s="21" t="s">
        <v>477</v>
      </c>
      <c r="G8" s="23">
        <v>13089</v>
      </c>
      <c r="H8" s="21">
        <v>1.07</v>
      </c>
      <c r="K8" s="16">
        <f>LARGE(B11:C11,1)/(B11+C11)</f>
        <v>0.56432808345264884</v>
      </c>
      <c r="W8" s="21">
        <v>7</v>
      </c>
      <c r="X8" s="21">
        <v>1178</v>
      </c>
      <c r="Y8" s="24">
        <v>44602</v>
      </c>
      <c r="Z8" s="21" t="s">
        <v>518</v>
      </c>
      <c r="AA8" s="21" t="s">
        <v>495</v>
      </c>
      <c r="AB8" s="21">
        <v>9.6999999999999993</v>
      </c>
      <c r="AC8" s="21" t="s">
        <v>464</v>
      </c>
      <c r="AD8" s="21">
        <v>52</v>
      </c>
    </row>
    <row r="9" spans="1:30" ht="15.75" customHeight="1" thickBot="1" x14ac:dyDescent="0.3">
      <c r="A9" s="21">
        <v>4</v>
      </c>
      <c r="B9" s="22">
        <v>1.8688524590163935E-3</v>
      </c>
      <c r="C9" s="22">
        <v>1.8803278688524592E-3</v>
      </c>
      <c r="D9" s="22">
        <v>3.8E-3</v>
      </c>
      <c r="F9" s="21" t="s">
        <v>478</v>
      </c>
      <c r="G9" s="23">
        <v>12766</v>
      </c>
      <c r="H9" s="21">
        <v>1.04</v>
      </c>
      <c r="K9" s="16">
        <f>LARGE(B12:C12,1)/(B12+C12)</f>
        <v>0.56844258033207395</v>
      </c>
      <c r="W9" s="21">
        <v>8</v>
      </c>
      <c r="X9" s="21">
        <v>1172</v>
      </c>
      <c r="Y9" s="24">
        <v>44601</v>
      </c>
      <c r="Z9" s="21" t="s">
        <v>514</v>
      </c>
      <c r="AA9" s="21" t="s">
        <v>494</v>
      </c>
      <c r="AB9" s="21">
        <v>9.6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4.0327868852459018E-3</v>
      </c>
      <c r="C10" s="22">
        <v>4.3704918032786881E-3</v>
      </c>
      <c r="D10" s="22">
        <v>8.3999999999999995E-3</v>
      </c>
      <c r="F10" s="21" t="s">
        <v>479</v>
      </c>
      <c r="G10" s="23">
        <v>12299</v>
      </c>
      <c r="H10" s="21">
        <v>1</v>
      </c>
      <c r="K10" s="106">
        <f>LARGE(B20:C20,1)/(B20+C20)</f>
        <v>0.52398208785235412</v>
      </c>
      <c r="W10" s="21">
        <v>9</v>
      </c>
      <c r="X10" s="21">
        <v>1163</v>
      </c>
      <c r="Y10" s="24">
        <v>44574</v>
      </c>
      <c r="Z10" s="21" t="s">
        <v>518</v>
      </c>
      <c r="AA10" s="21" t="s">
        <v>495</v>
      </c>
      <c r="AB10" s="21">
        <v>9.5</v>
      </c>
      <c r="AC10" s="21" t="s">
        <v>464</v>
      </c>
      <c r="AD10" s="21">
        <v>55</v>
      </c>
    </row>
    <row r="11" spans="1:30" ht="15.75" customHeight="1" thickBot="1" x14ac:dyDescent="0.3">
      <c r="A11" s="21">
        <v>6</v>
      </c>
      <c r="B11" s="22">
        <v>1.0475409836065574E-2</v>
      </c>
      <c r="C11" s="22">
        <v>1.3568852459016395E-2</v>
      </c>
      <c r="D11" s="22">
        <v>2.4E-2</v>
      </c>
      <c r="F11" s="21" t="s">
        <v>480</v>
      </c>
      <c r="G11" s="23">
        <v>12647</v>
      </c>
      <c r="H11" s="21">
        <v>1.03</v>
      </c>
      <c r="K11" s="16">
        <f>LARGE(B21:C21,1)/(B21+C21)</f>
        <v>0.53483293295479362</v>
      </c>
      <c r="W11" s="21">
        <v>10</v>
      </c>
      <c r="X11" s="21">
        <v>1161</v>
      </c>
      <c r="Y11" s="24">
        <v>44566</v>
      </c>
      <c r="Z11" s="21" t="s">
        <v>518</v>
      </c>
      <c r="AA11" s="21" t="s">
        <v>494</v>
      </c>
      <c r="AB11" s="21">
        <v>9.5</v>
      </c>
      <c r="AC11" s="21" t="s">
        <v>464</v>
      </c>
      <c r="AD11" s="21">
        <v>54</v>
      </c>
    </row>
    <row r="12" spans="1:30" ht="15.75" customHeight="1" thickBot="1" x14ac:dyDescent="0.25">
      <c r="A12" s="21">
        <v>7</v>
      </c>
      <c r="B12" s="22">
        <v>2.0409836065573769E-2</v>
      </c>
      <c r="C12" s="22">
        <v>2.6883606557377052E-2</v>
      </c>
      <c r="D12" s="22">
        <v>4.7199999999999999E-2</v>
      </c>
      <c r="F12" s="21" t="s">
        <v>481</v>
      </c>
      <c r="G12" s="23">
        <v>11174</v>
      </c>
      <c r="H12" s="21">
        <v>0.91</v>
      </c>
      <c r="W12" s="21">
        <v>20</v>
      </c>
      <c r="X12" s="21">
        <v>1150</v>
      </c>
      <c r="Y12" s="24">
        <v>44620</v>
      </c>
      <c r="Z12" s="21" t="s">
        <v>517</v>
      </c>
      <c r="AA12" s="21" t="s">
        <v>492</v>
      </c>
      <c r="AB12" s="21">
        <v>9.4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3.2114754098360655E-2</v>
      </c>
      <c r="C13" s="22">
        <v>3.364262295081967E-2</v>
      </c>
      <c r="D13" s="22">
        <v>6.5699999999999995E-2</v>
      </c>
      <c r="F13" s="21" t="s">
        <v>482</v>
      </c>
      <c r="G13" s="23">
        <v>10322</v>
      </c>
      <c r="H13" s="21">
        <v>0.84</v>
      </c>
      <c r="W13" s="21">
        <v>25</v>
      </c>
      <c r="X13" s="21">
        <v>1142</v>
      </c>
      <c r="Y13" s="24">
        <v>44601</v>
      </c>
      <c r="Z13" s="21" t="s">
        <v>518</v>
      </c>
      <c r="AA13" s="21" t="s">
        <v>494</v>
      </c>
      <c r="AB13" s="21">
        <v>9.4</v>
      </c>
      <c r="AC13" s="21" t="s">
        <v>464</v>
      </c>
      <c r="AD13" s="21">
        <v>51</v>
      </c>
    </row>
    <row r="14" spans="1:30" ht="15.75" customHeight="1" thickBot="1" x14ac:dyDescent="0.25">
      <c r="A14" s="21">
        <v>9</v>
      </c>
      <c r="B14" s="22">
        <v>3.8852459016393441E-2</v>
      </c>
      <c r="C14" s="22">
        <v>3.6539344262295083E-2</v>
      </c>
      <c r="D14" s="22">
        <v>7.5499999999999998E-2</v>
      </c>
      <c r="F14" s="21" t="s">
        <v>483</v>
      </c>
      <c r="G14" s="23">
        <v>12650</v>
      </c>
      <c r="H14" s="21"/>
      <c r="W14" s="21">
        <v>30</v>
      </c>
      <c r="X14" s="21">
        <v>1136</v>
      </c>
      <c r="Y14" s="24">
        <v>44579</v>
      </c>
      <c r="Z14" s="21" t="s">
        <v>514</v>
      </c>
      <c r="AA14" s="21" t="s">
        <v>493</v>
      </c>
      <c r="AB14" s="21">
        <v>9.3000000000000007</v>
      </c>
      <c r="AC14" s="21" t="s">
        <v>464</v>
      </c>
      <c r="AD14" s="21">
        <v>54</v>
      </c>
    </row>
    <row r="15" spans="1:30" ht="15.75" customHeight="1" thickBot="1" x14ac:dyDescent="0.25">
      <c r="A15" s="21">
        <v>10</v>
      </c>
      <c r="B15" s="22">
        <v>4.0770491803278693E-2</v>
      </c>
      <c r="C15" s="22">
        <v>3.6895081967213118E-2</v>
      </c>
      <c r="D15" s="22">
        <v>7.7799999999999994E-2</v>
      </c>
      <c r="F15" s="21" t="s">
        <v>484</v>
      </c>
      <c r="G15" s="23">
        <v>12726</v>
      </c>
      <c r="H15" s="21"/>
      <c r="W15" s="21">
        <v>35</v>
      </c>
      <c r="X15" s="21">
        <v>1133</v>
      </c>
      <c r="Y15" s="24">
        <v>44599</v>
      </c>
      <c r="Z15" s="21" t="s">
        <v>514</v>
      </c>
      <c r="AA15" s="21" t="s">
        <v>492</v>
      </c>
      <c r="AB15" s="21">
        <v>9.3000000000000007</v>
      </c>
      <c r="AC15" s="21" t="s">
        <v>464</v>
      </c>
      <c r="AD15" s="21">
        <v>54</v>
      </c>
    </row>
    <row r="16" spans="1:30" ht="15.75" customHeight="1" thickBot="1" x14ac:dyDescent="0.25">
      <c r="A16" s="21">
        <v>11</v>
      </c>
      <c r="B16" s="22">
        <v>3.8655737704918036E-2</v>
      </c>
      <c r="C16" s="22">
        <v>3.5573770491803283E-2</v>
      </c>
      <c r="D16" s="22">
        <v>7.4300000000000005E-2</v>
      </c>
      <c r="F16" s="21" t="s">
        <v>485</v>
      </c>
      <c r="G16" s="23">
        <v>12667</v>
      </c>
      <c r="H16" s="21"/>
      <c r="W16" s="21">
        <v>40</v>
      </c>
      <c r="X16" s="21">
        <v>1128</v>
      </c>
      <c r="Y16" s="24">
        <v>44583</v>
      </c>
      <c r="Z16" s="21" t="s">
        <v>514</v>
      </c>
      <c r="AA16" s="21" t="s">
        <v>497</v>
      </c>
      <c r="AB16" s="21">
        <v>9.1999999999999993</v>
      </c>
      <c r="AC16" s="21" t="s">
        <v>464</v>
      </c>
      <c r="AD16" s="21">
        <v>52</v>
      </c>
    </row>
    <row r="17" spans="1:30" ht="15.75" customHeight="1" thickBot="1" x14ac:dyDescent="0.25">
      <c r="A17" s="21">
        <v>12</v>
      </c>
      <c r="B17" s="22">
        <v>3.8557377049180323E-2</v>
      </c>
      <c r="C17" s="22">
        <v>3.3998360655737705E-2</v>
      </c>
      <c r="D17" s="22">
        <v>7.2599999999999998E-2</v>
      </c>
      <c r="W17" s="21">
        <v>45</v>
      </c>
      <c r="X17" s="21">
        <v>1127</v>
      </c>
      <c r="Y17" s="24">
        <v>44616</v>
      </c>
      <c r="Z17" s="21" t="s">
        <v>517</v>
      </c>
      <c r="AA17" s="21" t="s">
        <v>495</v>
      </c>
      <c r="AB17" s="21">
        <v>9.1999999999999993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3.7081967213114755E-2</v>
      </c>
      <c r="C18" s="22">
        <v>3.3439344262295077E-2</v>
      </c>
      <c r="D18" s="22">
        <v>7.0599999999999996E-2</v>
      </c>
      <c r="W18" s="21">
        <v>50</v>
      </c>
      <c r="X18" s="21">
        <v>1122</v>
      </c>
      <c r="Y18" s="24">
        <v>44627</v>
      </c>
      <c r="Z18" s="21" t="s">
        <v>517</v>
      </c>
      <c r="AA18" s="21" t="s">
        <v>492</v>
      </c>
      <c r="AB18" s="21">
        <v>9.1999999999999993</v>
      </c>
      <c r="AC18" s="21" t="s">
        <v>464</v>
      </c>
      <c r="AD18" s="21">
        <v>53</v>
      </c>
    </row>
    <row r="19" spans="1:30" ht="15.75" customHeight="1" thickBot="1" x14ac:dyDescent="0.25">
      <c r="A19" s="21">
        <v>14</v>
      </c>
      <c r="B19" s="22">
        <v>3.3885245901639348E-2</v>
      </c>
      <c r="C19" s="22">
        <v>3.3439344262295077E-2</v>
      </c>
      <c r="D19" s="22">
        <v>6.7400000000000002E-2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1108</v>
      </c>
      <c r="Y19" s="24">
        <v>44596</v>
      </c>
      <c r="Z19" s="21" t="s">
        <v>514</v>
      </c>
      <c r="AA19" s="21" t="s">
        <v>496</v>
      </c>
      <c r="AB19" s="21">
        <v>9.1</v>
      </c>
      <c r="AC19" s="21" t="s">
        <v>464</v>
      </c>
      <c r="AD19" s="21">
        <v>56</v>
      </c>
    </row>
    <row r="20" spans="1:30" ht="15.75" customHeight="1" thickBot="1" x14ac:dyDescent="0.25">
      <c r="A20" s="21">
        <v>15</v>
      </c>
      <c r="B20" s="22">
        <v>3.0147540983606558E-2</v>
      </c>
      <c r="C20" s="22">
        <v>3.3185245901639342E-2</v>
      </c>
      <c r="D20" s="22">
        <v>6.3299999999999995E-2</v>
      </c>
      <c r="F20" s="21" t="s">
        <v>488</v>
      </c>
      <c r="G20" s="23">
        <v>11555</v>
      </c>
      <c r="H20" s="21">
        <v>0.94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1095</v>
      </c>
      <c r="Y20" s="24">
        <v>44617</v>
      </c>
      <c r="Z20" s="21" t="s">
        <v>518</v>
      </c>
      <c r="AA20" s="21" t="s">
        <v>496</v>
      </c>
      <c r="AB20" s="21">
        <v>9</v>
      </c>
      <c r="AC20" s="21" t="s">
        <v>464</v>
      </c>
      <c r="AD20" s="21">
        <v>57</v>
      </c>
    </row>
    <row r="21" spans="1:30" ht="15.75" customHeight="1" thickBot="1" x14ac:dyDescent="0.25">
      <c r="A21" s="21">
        <v>16</v>
      </c>
      <c r="B21" s="22">
        <v>2.7934426229508199E-2</v>
      </c>
      <c r="C21" s="22">
        <v>3.2118032786885249E-2</v>
      </c>
      <c r="D21" s="22">
        <v>0.06</v>
      </c>
      <c r="F21" s="21" t="s">
        <v>492</v>
      </c>
      <c r="G21" s="23">
        <v>11996</v>
      </c>
      <c r="H21" s="21">
        <v>0.98</v>
      </c>
      <c r="J21" s="12">
        <v>5</v>
      </c>
      <c r="K21" s="12">
        <f>X6</f>
        <v>1182</v>
      </c>
      <c r="L21" s="18"/>
      <c r="M21" s="12"/>
      <c r="N21" s="110">
        <f>K21/$F$2</f>
        <v>9.6885245901639341E-2</v>
      </c>
      <c r="W21" s="21">
        <v>125</v>
      </c>
      <c r="X21" s="21">
        <v>1081</v>
      </c>
      <c r="Y21" s="24">
        <v>44568</v>
      </c>
      <c r="Z21" s="21" t="s">
        <v>515</v>
      </c>
      <c r="AA21" s="21" t="s">
        <v>496</v>
      </c>
      <c r="AB21" s="21">
        <v>8.9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2.8672131147540983E-2</v>
      </c>
      <c r="C22" s="22">
        <v>2.9475409836065575E-2</v>
      </c>
      <c r="D22" s="22">
        <v>5.8099999999999999E-2</v>
      </c>
      <c r="F22" s="21" t="s">
        <v>493</v>
      </c>
      <c r="G22" s="23">
        <v>12207</v>
      </c>
      <c r="H22" s="21">
        <v>0.99</v>
      </c>
      <c r="J22" s="12">
        <v>10</v>
      </c>
      <c r="K22" s="12">
        <f>X11</f>
        <v>1161</v>
      </c>
      <c r="L22" s="18"/>
      <c r="M22" s="12"/>
      <c r="N22" s="110">
        <f t="shared" ref="N22:N28" si="0">K22/$F$2</f>
        <v>9.5163934426229502E-2</v>
      </c>
      <c r="W22" s="21">
        <v>150</v>
      </c>
      <c r="X22" s="21">
        <v>1067</v>
      </c>
      <c r="Y22" s="24">
        <v>44668</v>
      </c>
      <c r="Z22" s="21" t="s">
        <v>514</v>
      </c>
      <c r="AA22" s="21" t="s">
        <v>488</v>
      </c>
      <c r="AB22" s="21">
        <v>8.6999999999999993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22">
        <v>2.695081967213115E-2</v>
      </c>
      <c r="C23" s="22">
        <v>2.7086885245901637E-2</v>
      </c>
      <c r="D23" s="22">
        <v>5.4100000000000002E-2</v>
      </c>
      <c r="F23" s="21" t="s">
        <v>494</v>
      </c>
      <c r="G23" s="23">
        <v>12603</v>
      </c>
      <c r="H23" s="21">
        <v>1.03</v>
      </c>
      <c r="J23" s="12">
        <v>20</v>
      </c>
      <c r="K23" s="12">
        <f>X12</f>
        <v>1150</v>
      </c>
      <c r="L23" s="18"/>
      <c r="M23" s="12"/>
      <c r="N23" s="110">
        <f t="shared" si="0"/>
        <v>9.4262295081967207E-2</v>
      </c>
      <c r="W23" s="21">
        <v>175</v>
      </c>
      <c r="X23" s="21">
        <v>1051</v>
      </c>
      <c r="Y23" s="24">
        <v>44595</v>
      </c>
      <c r="Z23" s="21" t="s">
        <v>517</v>
      </c>
      <c r="AA23" s="21" t="s">
        <v>495</v>
      </c>
      <c r="AB23" s="21">
        <v>8.6</v>
      </c>
      <c r="AC23" s="21" t="s">
        <v>465</v>
      </c>
      <c r="AD23" s="21">
        <v>50</v>
      </c>
    </row>
    <row r="24" spans="1:30" ht="15.75" customHeight="1" thickBot="1" x14ac:dyDescent="0.25">
      <c r="A24" s="21">
        <v>19</v>
      </c>
      <c r="B24" s="22">
        <v>2.3360655737704919E-2</v>
      </c>
      <c r="C24" s="22">
        <v>2.5460655737704917E-2</v>
      </c>
      <c r="D24" s="22">
        <v>4.8800000000000003E-2</v>
      </c>
      <c r="F24" s="21" t="s">
        <v>495</v>
      </c>
      <c r="G24" s="23">
        <v>12475</v>
      </c>
      <c r="H24" s="21">
        <v>1.02</v>
      </c>
      <c r="J24" s="12">
        <v>30</v>
      </c>
      <c r="K24" s="12">
        <f>X14</f>
        <v>1136</v>
      </c>
      <c r="L24" s="18"/>
      <c r="M24" s="12"/>
      <c r="N24" s="110">
        <f t="shared" si="0"/>
        <v>9.3114754098360661E-2</v>
      </c>
      <c r="W24" s="21">
        <v>200</v>
      </c>
      <c r="X24" s="21">
        <v>1044</v>
      </c>
      <c r="Y24" s="24">
        <v>44678</v>
      </c>
      <c r="Z24" s="21" t="s">
        <v>514</v>
      </c>
      <c r="AA24" s="21" t="s">
        <v>494</v>
      </c>
      <c r="AB24" s="21">
        <v>8.6</v>
      </c>
      <c r="AC24" s="21" t="s">
        <v>464</v>
      </c>
      <c r="AD24" s="21">
        <v>53</v>
      </c>
    </row>
    <row r="25" spans="1:30" ht="15.75" customHeight="1" thickBot="1" x14ac:dyDescent="0.25">
      <c r="A25" s="21">
        <v>20</v>
      </c>
      <c r="B25" s="22">
        <v>1.9721311475409835E-2</v>
      </c>
      <c r="C25" s="22">
        <v>2.352950819672131E-2</v>
      </c>
      <c r="D25" s="22">
        <v>4.3200000000000002E-2</v>
      </c>
      <c r="F25" s="21" t="s">
        <v>496</v>
      </c>
      <c r="G25" s="23">
        <v>12695</v>
      </c>
      <c r="H25" s="21">
        <v>1.03</v>
      </c>
      <c r="J25" s="12">
        <v>50</v>
      </c>
      <c r="K25" s="12">
        <f>X18</f>
        <v>1122</v>
      </c>
      <c r="L25" s="18"/>
      <c r="M25" s="12"/>
      <c r="N25" s="110">
        <f t="shared" si="0"/>
        <v>9.1967213114754101E-2</v>
      </c>
    </row>
    <row r="26" spans="1:30" ht="15.75" customHeight="1" thickBot="1" x14ac:dyDescent="0.25">
      <c r="A26" s="21">
        <v>21</v>
      </c>
      <c r="B26" s="22">
        <v>1.4655737704918034E-2</v>
      </c>
      <c r="C26" s="22">
        <v>1.9718032786885244E-2</v>
      </c>
      <c r="D26" s="22">
        <v>3.4299999999999997E-2</v>
      </c>
      <c r="F26" s="21" t="s">
        <v>497</v>
      </c>
      <c r="G26" s="23">
        <v>12436</v>
      </c>
      <c r="H26" s="21">
        <v>1.01</v>
      </c>
      <c r="J26" s="12">
        <v>100</v>
      </c>
      <c r="K26" s="12">
        <f>X20</f>
        <v>1095</v>
      </c>
      <c r="L26" s="18"/>
      <c r="M26" s="12"/>
      <c r="N26" s="110">
        <f t="shared" si="0"/>
        <v>8.9754098360655732E-2</v>
      </c>
    </row>
    <row r="27" spans="1:30" ht="15.75" customHeight="1" thickBot="1" x14ac:dyDescent="0.25">
      <c r="A27" s="21">
        <v>22</v>
      </c>
      <c r="B27" s="22">
        <v>1.0229508196721311E-2</v>
      </c>
      <c r="C27" s="22">
        <v>1.2247540983606557E-2</v>
      </c>
      <c r="D27" s="22">
        <v>2.2499999999999999E-2</v>
      </c>
      <c r="J27" s="12">
        <v>150</v>
      </c>
      <c r="K27" s="12">
        <f>X22</f>
        <v>1067</v>
      </c>
      <c r="L27" s="18"/>
      <c r="M27" s="12"/>
      <c r="N27" s="110">
        <f t="shared" si="0"/>
        <v>8.7459016393442626E-2</v>
      </c>
    </row>
    <row r="28" spans="1:30" ht="15.75" customHeight="1" thickBot="1" x14ac:dyDescent="0.25">
      <c r="A28" s="21">
        <v>23</v>
      </c>
      <c r="B28" s="22">
        <v>5.4098360655737707E-3</v>
      </c>
      <c r="C28" s="22">
        <v>6.250819672131148E-3</v>
      </c>
      <c r="D28" s="22">
        <v>1.1599999999999999E-2</v>
      </c>
      <c r="J28" s="12">
        <v>200</v>
      </c>
      <c r="K28" s="12">
        <f>X24</f>
        <v>1044</v>
      </c>
      <c r="L28" s="18"/>
      <c r="M28" s="12"/>
      <c r="N28" s="110">
        <f t="shared" si="0"/>
        <v>8.5573770491803272E-2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26600</v>
      </c>
      <c r="H2" s="7" t="s">
        <v>462</v>
      </c>
      <c r="W2" s="21">
        <v>1</v>
      </c>
      <c r="X2" s="21">
        <v>2972</v>
      </c>
      <c r="Y2" s="24">
        <v>45322</v>
      </c>
      <c r="Z2" s="21" t="s">
        <v>519</v>
      </c>
      <c r="AA2" s="21" t="s">
        <v>494</v>
      </c>
      <c r="AB2" s="21">
        <v>11.2</v>
      </c>
      <c r="AC2" s="21" t="s">
        <v>465</v>
      </c>
      <c r="AD2" s="21">
        <v>53</v>
      </c>
    </row>
    <row r="3" spans="1:30" ht="15" thickBot="1" x14ac:dyDescent="0.25">
      <c r="D3" t="s">
        <v>7</v>
      </c>
      <c r="W3" s="21">
        <v>2</v>
      </c>
      <c r="X3" s="21">
        <v>2805</v>
      </c>
      <c r="Y3" s="24">
        <v>45321</v>
      </c>
      <c r="Z3" s="21" t="s">
        <v>519</v>
      </c>
      <c r="AA3" s="21" t="s">
        <v>493</v>
      </c>
      <c r="AB3" s="21">
        <v>10.5</v>
      </c>
      <c r="AC3" s="21" t="s">
        <v>465</v>
      </c>
      <c r="AD3" s="21">
        <v>53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2796</v>
      </c>
      <c r="Y4" s="24">
        <v>45615</v>
      </c>
      <c r="Z4" s="21" t="s">
        <v>519</v>
      </c>
      <c r="AA4" s="21" t="s">
        <v>493</v>
      </c>
      <c r="AB4" s="21">
        <v>10.5</v>
      </c>
      <c r="AC4" s="21" t="s">
        <v>465</v>
      </c>
      <c r="AD4" s="21">
        <v>54</v>
      </c>
    </row>
    <row r="5" spans="1:30" ht="18.75" customHeight="1" thickBot="1" x14ac:dyDescent="0.25">
      <c r="A5" s="21">
        <v>0</v>
      </c>
      <c r="B5" s="22">
        <v>3.286466165413534E-3</v>
      </c>
      <c r="C5" s="22">
        <v>2.1616541353383458E-3</v>
      </c>
      <c r="D5" s="22">
        <v>5.4999999999999997E-3</v>
      </c>
      <c r="F5" s="21" t="s">
        <v>471</v>
      </c>
      <c r="G5" s="23">
        <v>27150</v>
      </c>
      <c r="H5" s="26">
        <v>1.01</v>
      </c>
      <c r="J5" s="213" t="s">
        <v>472</v>
      </c>
      <c r="K5" s="214"/>
      <c r="L5" s="214"/>
      <c r="M5" s="214"/>
      <c r="N5" s="215"/>
      <c r="W5" s="21">
        <v>4</v>
      </c>
      <c r="X5" s="21">
        <v>2774</v>
      </c>
      <c r="Y5" s="24">
        <v>45349</v>
      </c>
      <c r="Z5" s="21" t="s">
        <v>519</v>
      </c>
      <c r="AA5" s="21" t="s">
        <v>493</v>
      </c>
      <c r="AB5" s="21">
        <v>10.4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2.120300751879699E-3</v>
      </c>
      <c r="C6" s="22">
        <v>1.5037593984962407E-3</v>
      </c>
      <c r="D6" s="22">
        <v>3.5999999999999999E-3</v>
      </c>
      <c r="F6" s="21" t="s">
        <v>473</v>
      </c>
      <c r="G6" s="23">
        <v>28630</v>
      </c>
      <c r="H6" s="26">
        <v>1.06</v>
      </c>
      <c r="J6" s="13" t="s">
        <v>474</v>
      </c>
      <c r="K6" s="14">
        <f>LARGE((K8,K9),1)</f>
        <v>0.67986580592690493</v>
      </c>
      <c r="N6" s="14" t="s">
        <v>465</v>
      </c>
      <c r="W6" s="21">
        <v>5</v>
      </c>
      <c r="X6" s="21">
        <v>2771</v>
      </c>
      <c r="Y6" s="24">
        <v>45342</v>
      </c>
      <c r="Z6" s="21" t="s">
        <v>519</v>
      </c>
      <c r="AA6" s="21" t="s">
        <v>493</v>
      </c>
      <c r="AB6" s="21">
        <v>10.4</v>
      </c>
      <c r="AC6" s="21" t="s">
        <v>465</v>
      </c>
      <c r="AD6" s="21">
        <v>55</v>
      </c>
    </row>
    <row r="7" spans="1:30" ht="17.25" customHeight="1" thickBot="1" x14ac:dyDescent="0.25">
      <c r="A7" s="21">
        <v>2</v>
      </c>
      <c r="B7" s="22">
        <v>1.4842105263157893E-3</v>
      </c>
      <c r="C7" s="22">
        <v>1.4097744360902255E-3</v>
      </c>
      <c r="D7" s="22">
        <v>2.8999999999999998E-3</v>
      </c>
      <c r="F7" s="21" t="s">
        <v>475</v>
      </c>
      <c r="G7" s="23">
        <v>27451</v>
      </c>
      <c r="H7" s="26">
        <v>1.02</v>
      </c>
      <c r="J7" s="15" t="s">
        <v>476</v>
      </c>
      <c r="K7" s="14">
        <f>LARGE((K10,K11),1)</f>
        <v>0.60548078236195624</v>
      </c>
      <c r="N7" s="14" t="s">
        <v>464</v>
      </c>
      <c r="W7" s="21">
        <v>6</v>
      </c>
      <c r="X7" s="21">
        <v>2766</v>
      </c>
      <c r="Y7" s="24">
        <v>45323</v>
      </c>
      <c r="Z7" s="21" t="s">
        <v>519</v>
      </c>
      <c r="AA7" s="21" t="s">
        <v>495</v>
      </c>
      <c r="AB7" s="21">
        <v>10.4</v>
      </c>
      <c r="AC7" s="21" t="s">
        <v>465</v>
      </c>
      <c r="AD7" s="21">
        <v>54</v>
      </c>
    </row>
    <row r="8" spans="1:30" ht="17.25" customHeight="1" thickBot="1" x14ac:dyDescent="0.3">
      <c r="A8" s="21">
        <v>3</v>
      </c>
      <c r="B8" s="22">
        <v>1.431203007518797E-3</v>
      </c>
      <c r="C8" s="22">
        <v>2.0676691729323306E-3</v>
      </c>
      <c r="D8" s="22">
        <v>3.5000000000000001E-3</v>
      </c>
      <c r="F8" s="21" t="s">
        <v>477</v>
      </c>
      <c r="G8" s="23">
        <v>28457</v>
      </c>
      <c r="H8" s="26">
        <v>1.05</v>
      </c>
      <c r="K8" s="16">
        <f>LARGE(B11:C11,1)/(B11+C11)</f>
        <v>0.67986580592690493</v>
      </c>
      <c r="W8" s="21">
        <v>7</v>
      </c>
      <c r="X8" s="21">
        <v>2758</v>
      </c>
      <c r="Y8" s="24">
        <v>45330</v>
      </c>
      <c r="Z8" s="21" t="s">
        <v>509</v>
      </c>
      <c r="AA8" s="21" t="s">
        <v>495</v>
      </c>
      <c r="AB8" s="21">
        <v>10.4</v>
      </c>
      <c r="AC8" s="21" t="s">
        <v>464</v>
      </c>
      <c r="AD8" s="21">
        <v>63</v>
      </c>
    </row>
    <row r="9" spans="1:30" ht="17.25" customHeight="1" thickBot="1" x14ac:dyDescent="0.3">
      <c r="A9" s="21">
        <v>4</v>
      </c>
      <c r="B9" s="22">
        <v>2.2263157894736843E-3</v>
      </c>
      <c r="C9" s="22">
        <v>4.2293233082706765E-3</v>
      </c>
      <c r="D9" s="22">
        <v>6.4999999999999997E-3</v>
      </c>
      <c r="F9" s="21" t="s">
        <v>478</v>
      </c>
      <c r="G9" s="23">
        <v>27811</v>
      </c>
      <c r="H9" s="26">
        <v>1.03</v>
      </c>
      <c r="K9" s="16">
        <f>LARGE(B12:C12,1)/(B12+C12)</f>
        <v>0.5768749857912564</v>
      </c>
      <c r="W9" s="21">
        <v>8</v>
      </c>
      <c r="X9" s="21">
        <v>2758</v>
      </c>
      <c r="Y9" s="24">
        <v>45391</v>
      </c>
      <c r="Z9" s="21" t="s">
        <v>517</v>
      </c>
      <c r="AA9" s="21" t="s">
        <v>493</v>
      </c>
      <c r="AB9" s="21">
        <v>10.4</v>
      </c>
      <c r="AC9" s="21" t="s">
        <v>465</v>
      </c>
      <c r="AD9" s="21">
        <v>54</v>
      </c>
    </row>
    <row r="10" spans="1:30" ht="17.25" customHeight="1" thickBot="1" x14ac:dyDescent="0.3">
      <c r="A10" s="21">
        <v>5</v>
      </c>
      <c r="B10" s="22">
        <v>5.2477443609022555E-3</v>
      </c>
      <c r="C10" s="22">
        <v>1.2406015037593985E-2</v>
      </c>
      <c r="D10" s="22">
        <v>1.7600000000000001E-2</v>
      </c>
      <c r="F10" s="21" t="s">
        <v>479</v>
      </c>
      <c r="G10" s="23">
        <v>25092</v>
      </c>
      <c r="H10" s="26">
        <v>0.93</v>
      </c>
      <c r="K10" s="16">
        <f>LARGE(B20:C20,1)/(B20+C20)</f>
        <v>0.59789442901008927</v>
      </c>
      <c r="W10" s="21">
        <v>9</v>
      </c>
      <c r="X10" s="21">
        <v>2754</v>
      </c>
      <c r="Y10" s="24">
        <v>45336</v>
      </c>
      <c r="Z10" s="21" t="s">
        <v>509</v>
      </c>
      <c r="AA10" s="21" t="s">
        <v>494</v>
      </c>
      <c r="AB10" s="21">
        <v>10.4</v>
      </c>
      <c r="AC10" s="21" t="s">
        <v>464</v>
      </c>
      <c r="AD10" s="21">
        <v>60</v>
      </c>
    </row>
    <row r="11" spans="1:30" ht="17.25" customHeight="1" thickBot="1" x14ac:dyDescent="0.3">
      <c r="A11" s="21">
        <v>6</v>
      </c>
      <c r="B11" s="22">
        <v>1.4206015037593984E-2</v>
      </c>
      <c r="C11" s="22">
        <v>3.0169172932330821E-2</v>
      </c>
      <c r="D11" s="22">
        <v>4.4299999999999999E-2</v>
      </c>
      <c r="F11" s="21" t="s">
        <v>480</v>
      </c>
      <c r="G11" s="23">
        <v>26150</v>
      </c>
      <c r="H11" s="26">
        <v>0.97</v>
      </c>
      <c r="K11" s="16">
        <f>LARGE(B21:C21,1)/(B21+C21)</f>
        <v>0.60548078236195624</v>
      </c>
      <c r="W11" s="21">
        <v>10</v>
      </c>
      <c r="X11" s="21">
        <v>2746</v>
      </c>
      <c r="Y11" s="24">
        <v>45335</v>
      </c>
      <c r="Z11" s="21" t="s">
        <v>509</v>
      </c>
      <c r="AA11" s="21" t="s">
        <v>493</v>
      </c>
      <c r="AB11" s="21">
        <v>10.3</v>
      </c>
      <c r="AC11" s="21" t="s">
        <v>464</v>
      </c>
      <c r="AD11" s="21">
        <v>61</v>
      </c>
    </row>
    <row r="12" spans="1:30" ht="17.25" customHeight="1" thickBot="1" x14ac:dyDescent="0.25">
      <c r="A12" s="21">
        <v>7</v>
      </c>
      <c r="B12" s="22">
        <v>2.798796992481203E-2</v>
      </c>
      <c r="C12" s="22">
        <v>3.8157894736842099E-2</v>
      </c>
      <c r="D12" s="22">
        <v>6.6100000000000006E-2</v>
      </c>
      <c r="F12" s="21" t="s">
        <v>481</v>
      </c>
      <c r="G12" s="23"/>
      <c r="H12" s="26"/>
      <c r="W12" s="21">
        <v>20</v>
      </c>
      <c r="X12" s="21">
        <v>2721</v>
      </c>
      <c r="Y12" s="24">
        <v>45328</v>
      </c>
      <c r="Z12" s="21" t="s">
        <v>509</v>
      </c>
      <c r="AA12" s="21" t="s">
        <v>493</v>
      </c>
      <c r="AB12" s="21">
        <v>10.199999999999999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3.0956390977443612E-2</v>
      </c>
      <c r="C13" s="22">
        <v>3.641917293233083E-2</v>
      </c>
      <c r="D13" s="22">
        <v>6.7299999999999999E-2</v>
      </c>
      <c r="F13" s="21" t="s">
        <v>482</v>
      </c>
      <c r="G13" s="23"/>
      <c r="H13" s="26"/>
      <c r="W13" s="21">
        <v>25</v>
      </c>
      <c r="X13" s="21">
        <v>2707</v>
      </c>
      <c r="Y13" s="24">
        <v>45337</v>
      </c>
      <c r="Z13" s="21" t="s">
        <v>519</v>
      </c>
      <c r="AA13" s="21" t="s">
        <v>495</v>
      </c>
      <c r="AB13" s="21">
        <v>10.199999999999999</v>
      </c>
      <c r="AC13" s="21" t="s">
        <v>465</v>
      </c>
      <c r="AD13" s="21">
        <v>54</v>
      </c>
    </row>
    <row r="14" spans="1:30" ht="15" thickBot="1" x14ac:dyDescent="0.25">
      <c r="A14" s="21">
        <v>9</v>
      </c>
      <c r="B14" s="22">
        <v>2.9737218045112781E-2</v>
      </c>
      <c r="C14" s="22">
        <v>3.3505639097744358E-2</v>
      </c>
      <c r="D14" s="22">
        <v>6.3200000000000006E-2</v>
      </c>
      <c r="F14" s="21" t="s">
        <v>483</v>
      </c>
      <c r="G14" s="23">
        <v>27145</v>
      </c>
      <c r="H14" s="26">
        <v>1.01</v>
      </c>
      <c r="W14" s="21">
        <v>30</v>
      </c>
      <c r="X14" s="21">
        <v>2693</v>
      </c>
      <c r="Y14" s="24">
        <v>45302</v>
      </c>
      <c r="Z14" s="21" t="s">
        <v>519</v>
      </c>
      <c r="AA14" s="21" t="s">
        <v>495</v>
      </c>
      <c r="AB14" s="21">
        <v>10.1</v>
      </c>
      <c r="AC14" s="21" t="s">
        <v>465</v>
      </c>
      <c r="AD14" s="21">
        <v>54</v>
      </c>
    </row>
    <row r="15" spans="1:30" ht="15" thickBot="1" x14ac:dyDescent="0.25">
      <c r="A15" s="21">
        <v>10</v>
      </c>
      <c r="B15" s="22">
        <v>3.138045112781955E-2</v>
      </c>
      <c r="C15" s="22">
        <v>3.1860902255639097E-2</v>
      </c>
      <c r="D15" s="22">
        <v>6.3200000000000006E-2</v>
      </c>
      <c r="F15" s="21" t="s">
        <v>484</v>
      </c>
      <c r="G15" s="23">
        <v>26412</v>
      </c>
      <c r="H15" s="26">
        <v>0.98</v>
      </c>
      <c r="W15" s="21">
        <v>35</v>
      </c>
      <c r="X15" s="21">
        <v>2683</v>
      </c>
      <c r="Y15" s="24">
        <v>45412</v>
      </c>
      <c r="Z15" s="21" t="s">
        <v>517</v>
      </c>
      <c r="AA15" s="21" t="s">
        <v>493</v>
      </c>
      <c r="AB15" s="21">
        <v>10.1</v>
      </c>
      <c r="AC15" s="21" t="s">
        <v>465</v>
      </c>
      <c r="AD15" s="21">
        <v>54</v>
      </c>
    </row>
    <row r="16" spans="1:30" ht="15" thickBot="1" x14ac:dyDescent="0.25">
      <c r="A16" s="21">
        <v>11</v>
      </c>
      <c r="B16" s="22">
        <v>3.4772932330827067E-2</v>
      </c>
      <c r="C16" s="22">
        <v>3.1672932330827068E-2</v>
      </c>
      <c r="D16" s="22">
        <v>6.6400000000000001E-2</v>
      </c>
      <c r="F16" s="21" t="s">
        <v>485</v>
      </c>
      <c r="G16" s="23">
        <v>25833</v>
      </c>
      <c r="H16" s="26">
        <v>0.96</v>
      </c>
      <c r="W16" s="21">
        <v>40</v>
      </c>
      <c r="X16" s="21">
        <v>2669</v>
      </c>
      <c r="Y16" s="24">
        <v>45355</v>
      </c>
      <c r="Z16" s="21" t="s">
        <v>509</v>
      </c>
      <c r="AA16" s="21" t="s">
        <v>492</v>
      </c>
      <c r="AB16" s="21">
        <v>10</v>
      </c>
      <c r="AC16" s="21" t="s">
        <v>464</v>
      </c>
      <c r="AD16" s="21">
        <v>64</v>
      </c>
    </row>
    <row r="17" spans="1:30" ht="15" thickBot="1" x14ac:dyDescent="0.25">
      <c r="A17" s="21">
        <v>12</v>
      </c>
      <c r="B17" s="22">
        <v>3.7741353383458645E-2</v>
      </c>
      <c r="C17" s="22">
        <v>3.2612781954887218E-2</v>
      </c>
      <c r="D17" s="22">
        <v>7.0300000000000001E-2</v>
      </c>
      <c r="W17" s="21">
        <v>45</v>
      </c>
      <c r="X17" s="21">
        <v>2666</v>
      </c>
      <c r="Y17" s="24">
        <v>45631</v>
      </c>
      <c r="Z17" s="21" t="s">
        <v>508</v>
      </c>
      <c r="AA17" s="21" t="s">
        <v>495</v>
      </c>
      <c r="AB17" s="21">
        <v>10</v>
      </c>
      <c r="AC17" s="21" t="s">
        <v>464</v>
      </c>
      <c r="AD17" s="21">
        <v>60</v>
      </c>
    </row>
    <row r="18" spans="1:30" ht="15" thickBot="1" x14ac:dyDescent="0.25">
      <c r="A18" s="21">
        <v>13</v>
      </c>
      <c r="B18" s="22">
        <v>3.8483458646616543E-2</v>
      </c>
      <c r="C18" s="22">
        <v>3.1672932330827068E-2</v>
      </c>
      <c r="D18" s="22">
        <v>7.0199999999999999E-2</v>
      </c>
      <c r="W18" s="21">
        <v>50</v>
      </c>
      <c r="X18" s="21">
        <v>2661</v>
      </c>
      <c r="Y18" s="24">
        <v>45343</v>
      </c>
      <c r="Z18" s="21" t="s">
        <v>509</v>
      </c>
      <c r="AA18" s="21" t="s">
        <v>494</v>
      </c>
      <c r="AB18" s="21">
        <v>10</v>
      </c>
      <c r="AC18" s="21" t="s">
        <v>464</v>
      </c>
      <c r="AD18" s="21">
        <v>63</v>
      </c>
    </row>
    <row r="19" spans="1:30" ht="17.25" customHeight="1" thickBot="1" x14ac:dyDescent="0.25">
      <c r="A19" s="21">
        <v>14</v>
      </c>
      <c r="B19" s="22">
        <v>4.1027819548872177E-2</v>
      </c>
      <c r="C19" s="22">
        <v>3.0733082706766918E-2</v>
      </c>
      <c r="D19" s="22">
        <v>7.1800000000000003E-2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2644</v>
      </c>
      <c r="Y19" s="24">
        <v>45637</v>
      </c>
      <c r="Z19" s="21" t="s">
        <v>519</v>
      </c>
      <c r="AA19" s="21" t="s">
        <v>494</v>
      </c>
      <c r="AB19" s="21">
        <v>9.9</v>
      </c>
      <c r="AC19" s="21" t="s">
        <v>465</v>
      </c>
      <c r="AD19" s="21">
        <v>56</v>
      </c>
    </row>
    <row r="20" spans="1:30" ht="17.25" customHeight="1" thickBot="1" x14ac:dyDescent="0.25">
      <c r="A20" s="21">
        <v>15</v>
      </c>
      <c r="B20" s="22">
        <v>4.4579323308270677E-2</v>
      </c>
      <c r="C20" s="22">
        <v>2.9981203007518796E-2</v>
      </c>
      <c r="D20" s="22">
        <v>7.46E-2</v>
      </c>
      <c r="F20" s="21" t="s">
        <v>488</v>
      </c>
      <c r="G20" s="23">
        <v>12798</v>
      </c>
      <c r="H20" s="21">
        <v>0.47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2624</v>
      </c>
      <c r="Y20" s="24">
        <v>45638</v>
      </c>
      <c r="Z20" s="21" t="s">
        <v>510</v>
      </c>
      <c r="AA20" s="21" t="s">
        <v>495</v>
      </c>
      <c r="AB20" s="21">
        <v>9.9</v>
      </c>
      <c r="AC20" s="21" t="s">
        <v>464</v>
      </c>
      <c r="AD20" s="21">
        <v>58</v>
      </c>
    </row>
    <row r="21" spans="1:30" ht="17.25" customHeight="1" thickBot="1" x14ac:dyDescent="0.25">
      <c r="A21" s="21">
        <v>16</v>
      </c>
      <c r="B21" s="22">
        <v>4.5003383458646622E-2</v>
      </c>
      <c r="C21" s="22">
        <v>2.9323308270676692E-2</v>
      </c>
      <c r="D21" s="22">
        <v>7.4399999999999994E-2</v>
      </c>
      <c r="F21" s="21" t="s">
        <v>492</v>
      </c>
      <c r="G21" s="23">
        <v>30326</v>
      </c>
      <c r="H21" s="21">
        <v>1.1200000000000001</v>
      </c>
      <c r="J21" s="12">
        <v>5</v>
      </c>
      <c r="K21" s="12">
        <f>X6</f>
        <v>2771</v>
      </c>
      <c r="L21" s="18"/>
      <c r="M21" s="12"/>
      <c r="N21" s="20">
        <f>K21/$F$2</f>
        <v>0.10417293233082707</v>
      </c>
      <c r="W21" s="21">
        <v>125</v>
      </c>
      <c r="X21" s="21">
        <v>2607</v>
      </c>
      <c r="Y21" s="24">
        <v>45644</v>
      </c>
      <c r="Z21" s="21" t="s">
        <v>509</v>
      </c>
      <c r="AA21" s="21" t="s">
        <v>494</v>
      </c>
      <c r="AB21" s="21">
        <v>9.8000000000000007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22">
        <v>4.1504887218045114E-2</v>
      </c>
      <c r="C22" s="22">
        <v>2.7396616541353384E-2</v>
      </c>
      <c r="D22" s="22">
        <v>6.9000000000000006E-2</v>
      </c>
      <c r="F22" s="21" t="s">
        <v>493</v>
      </c>
      <c r="G22" s="23">
        <v>32087</v>
      </c>
      <c r="H22" s="21">
        <v>1.19</v>
      </c>
      <c r="J22" s="12">
        <v>10</v>
      </c>
      <c r="K22" s="12">
        <f>X11</f>
        <v>2746</v>
      </c>
      <c r="L22" s="18"/>
      <c r="M22" s="12"/>
      <c r="N22" s="20">
        <f t="shared" ref="N22:N28" si="0">K22/$F$2</f>
        <v>0.10323308270676691</v>
      </c>
      <c r="W22" s="21">
        <v>150</v>
      </c>
      <c r="X22" s="21">
        <v>2593</v>
      </c>
      <c r="Y22" s="24">
        <v>45300</v>
      </c>
      <c r="Z22" s="21" t="s">
        <v>517</v>
      </c>
      <c r="AA22" s="21" t="s">
        <v>493</v>
      </c>
      <c r="AB22" s="21">
        <v>9.6999999999999993</v>
      </c>
      <c r="AC22" s="21" t="s">
        <v>465</v>
      </c>
      <c r="AD22" s="21">
        <v>53</v>
      </c>
    </row>
    <row r="23" spans="1:30" ht="17.25" customHeight="1" thickBot="1" x14ac:dyDescent="0.25">
      <c r="A23" s="21">
        <v>18</v>
      </c>
      <c r="B23" s="22">
        <v>3.2175563909774434E-2</v>
      </c>
      <c r="C23" s="22">
        <v>2.1898496240601504E-2</v>
      </c>
      <c r="D23" s="22">
        <v>5.4100000000000002E-2</v>
      </c>
      <c r="F23" s="21" t="s">
        <v>494</v>
      </c>
      <c r="G23" s="23">
        <v>32059</v>
      </c>
      <c r="H23" s="21">
        <v>1.19</v>
      </c>
      <c r="J23" s="12">
        <v>20</v>
      </c>
      <c r="K23" s="12">
        <f>X12</f>
        <v>2721</v>
      </c>
      <c r="L23" s="18"/>
      <c r="M23" s="12"/>
      <c r="N23" s="20">
        <f t="shared" si="0"/>
        <v>0.10229323308270677</v>
      </c>
      <c r="W23" s="21">
        <v>175</v>
      </c>
      <c r="X23" s="21">
        <v>2576</v>
      </c>
      <c r="Y23" s="24">
        <v>45588</v>
      </c>
      <c r="Z23" s="21" t="s">
        <v>510</v>
      </c>
      <c r="AA23" s="21" t="s">
        <v>494</v>
      </c>
      <c r="AB23" s="21">
        <v>9.6999999999999993</v>
      </c>
      <c r="AC23" s="21" t="s">
        <v>464</v>
      </c>
      <c r="AD23" s="21">
        <v>61</v>
      </c>
    </row>
    <row r="24" spans="1:30" ht="17.25" customHeight="1" thickBot="1" x14ac:dyDescent="0.25">
      <c r="A24" s="21">
        <v>19</v>
      </c>
      <c r="B24" s="22">
        <v>2.3217293233082702E-2</v>
      </c>
      <c r="C24" s="22">
        <v>1.4755639097744359E-2</v>
      </c>
      <c r="D24" s="22">
        <v>3.7999999999999999E-2</v>
      </c>
      <c r="F24" s="21" t="s">
        <v>495</v>
      </c>
      <c r="G24" s="23">
        <v>31506</v>
      </c>
      <c r="H24" s="21">
        <v>1.17</v>
      </c>
      <c r="J24" s="12">
        <v>30</v>
      </c>
      <c r="K24" s="12">
        <f>X14</f>
        <v>2693</v>
      </c>
      <c r="L24" s="18"/>
      <c r="M24" s="12"/>
      <c r="N24" s="20">
        <f t="shared" si="0"/>
        <v>0.10124060150375939</v>
      </c>
      <c r="W24" s="21">
        <v>200</v>
      </c>
      <c r="X24" s="21">
        <v>2563</v>
      </c>
      <c r="Y24" s="24">
        <v>45628</v>
      </c>
      <c r="Z24" s="21" t="s">
        <v>509</v>
      </c>
      <c r="AA24" s="21" t="s">
        <v>492</v>
      </c>
      <c r="AB24" s="21">
        <v>9.6</v>
      </c>
      <c r="AC24" s="21" t="s">
        <v>464</v>
      </c>
      <c r="AD24" s="21">
        <v>61</v>
      </c>
    </row>
    <row r="25" spans="1:30" ht="17.25" customHeight="1" thickBot="1" x14ac:dyDescent="0.25">
      <c r="A25" s="21">
        <v>20</v>
      </c>
      <c r="B25" s="22">
        <v>1.6061278195488724E-2</v>
      </c>
      <c r="C25" s="22">
        <v>9.9154135338345873E-3</v>
      </c>
      <c r="D25" s="22">
        <v>2.5999999999999999E-2</v>
      </c>
      <c r="F25" s="21" t="s">
        <v>496</v>
      </c>
      <c r="G25" s="23">
        <v>31532</v>
      </c>
      <c r="H25" s="21">
        <v>1.17</v>
      </c>
      <c r="J25" s="12">
        <v>50</v>
      </c>
      <c r="K25" s="12">
        <f>X18</f>
        <v>2661</v>
      </c>
      <c r="L25" s="18"/>
      <c r="M25" s="12"/>
      <c r="N25" s="20">
        <f t="shared" si="0"/>
        <v>0.10003759398496241</v>
      </c>
    </row>
    <row r="26" spans="1:30" ht="17.25" customHeight="1" thickBot="1" x14ac:dyDescent="0.25">
      <c r="A26" s="21">
        <v>21</v>
      </c>
      <c r="B26" s="22">
        <v>1.1396616541353382E-2</v>
      </c>
      <c r="C26" s="22">
        <v>7.4248120300751891E-3</v>
      </c>
      <c r="D26" s="22">
        <v>1.89E-2</v>
      </c>
      <c r="F26" s="21" t="s">
        <v>497</v>
      </c>
      <c r="G26" s="23">
        <v>18088</v>
      </c>
      <c r="H26" s="21">
        <v>0.67</v>
      </c>
      <c r="J26" s="12">
        <v>100</v>
      </c>
      <c r="K26" s="12">
        <f>X20</f>
        <v>2624</v>
      </c>
      <c r="L26" s="18"/>
      <c r="M26" s="12"/>
      <c r="N26" s="20">
        <f t="shared" si="0"/>
        <v>9.8646616541353385E-2</v>
      </c>
    </row>
    <row r="27" spans="1:30" ht="17.25" customHeight="1" thickBot="1" x14ac:dyDescent="0.25">
      <c r="A27" s="21">
        <v>22</v>
      </c>
      <c r="B27" s="22">
        <v>8.1631578947368427E-3</v>
      </c>
      <c r="C27" s="22">
        <v>5.31015037593985E-3</v>
      </c>
      <c r="D27" s="22">
        <v>1.35E-2</v>
      </c>
      <c r="J27" s="12">
        <v>150</v>
      </c>
      <c r="K27" s="12">
        <f>X22</f>
        <v>2593</v>
      </c>
      <c r="L27" s="18"/>
      <c r="M27" s="12"/>
      <c r="N27" s="20">
        <f t="shared" si="0"/>
        <v>9.7481203007518794E-2</v>
      </c>
    </row>
    <row r="28" spans="1:30" ht="17.25" customHeight="1" thickBot="1" x14ac:dyDescent="0.25">
      <c r="A28" s="21">
        <v>23</v>
      </c>
      <c r="B28" s="22">
        <v>5.7778195488721804E-3</v>
      </c>
      <c r="C28" s="22">
        <v>3.2894736842105261E-3</v>
      </c>
      <c r="D28" s="22">
        <v>9.1000000000000004E-3</v>
      </c>
      <c r="J28" s="12">
        <v>200</v>
      </c>
      <c r="K28" s="12">
        <f>X24</f>
        <v>2563</v>
      </c>
      <c r="L28" s="18"/>
      <c r="M28" s="12"/>
      <c r="N28" s="20">
        <f t="shared" si="0"/>
        <v>9.6353383458646621E-2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44600</v>
      </c>
      <c r="H2" s="7" t="s">
        <v>462</v>
      </c>
      <c r="W2" s="21">
        <v>1</v>
      </c>
      <c r="X2" s="21">
        <v>4486</v>
      </c>
      <c r="Y2" s="24">
        <v>45350</v>
      </c>
      <c r="Z2" s="21" t="s">
        <v>509</v>
      </c>
      <c r="AA2" s="21" t="s">
        <v>494</v>
      </c>
      <c r="AB2" s="21">
        <v>10.1</v>
      </c>
      <c r="AC2" s="21" t="s">
        <v>498</v>
      </c>
      <c r="AD2" s="21">
        <v>56</v>
      </c>
    </row>
    <row r="3" spans="1:30" ht="15" thickBot="1" x14ac:dyDescent="0.25">
      <c r="W3" s="21">
        <v>2</v>
      </c>
      <c r="X3" s="21">
        <v>4471</v>
      </c>
      <c r="Y3" s="24">
        <v>45336</v>
      </c>
      <c r="Z3" s="21" t="s">
        <v>509</v>
      </c>
      <c r="AA3" s="21" t="s">
        <v>494</v>
      </c>
      <c r="AB3" s="21">
        <v>10</v>
      </c>
      <c r="AC3" s="21" t="s">
        <v>498</v>
      </c>
      <c r="AD3" s="21">
        <v>56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4466</v>
      </c>
      <c r="Y4" s="24">
        <v>45343</v>
      </c>
      <c r="Z4" s="21" t="s">
        <v>510</v>
      </c>
      <c r="AA4" s="21" t="s">
        <v>494</v>
      </c>
      <c r="AB4" s="21">
        <v>10</v>
      </c>
      <c r="AC4" s="21" t="s">
        <v>498</v>
      </c>
      <c r="AD4" s="21">
        <v>56</v>
      </c>
    </row>
    <row r="5" spans="1:30" ht="18.75" customHeight="1" thickBot="1" x14ac:dyDescent="0.25">
      <c r="A5" s="21">
        <v>0</v>
      </c>
      <c r="B5" s="22">
        <v>1.9210762331838564E-3</v>
      </c>
      <c r="C5" s="22">
        <v>2.1452914798206278E-3</v>
      </c>
      <c r="D5" s="22">
        <v>4.1000000000000003E-3</v>
      </c>
      <c r="F5" s="21" t="s">
        <v>471</v>
      </c>
      <c r="G5" s="23">
        <v>50581</v>
      </c>
      <c r="H5" s="21">
        <v>1.1399999999999999</v>
      </c>
      <c r="J5" s="213" t="s">
        <v>472</v>
      </c>
      <c r="K5" s="214"/>
      <c r="L5" s="214"/>
      <c r="M5" s="214"/>
      <c r="N5" s="215"/>
      <c r="W5" s="21">
        <v>4</v>
      </c>
      <c r="X5" s="21">
        <v>4446</v>
      </c>
      <c r="Y5" s="24">
        <v>45379</v>
      </c>
      <c r="Z5" s="21" t="s">
        <v>510</v>
      </c>
      <c r="AA5" s="21" t="s">
        <v>495</v>
      </c>
      <c r="AB5" s="21">
        <v>10</v>
      </c>
      <c r="AC5" s="21" t="s">
        <v>498</v>
      </c>
      <c r="AD5" s="21">
        <v>55</v>
      </c>
    </row>
    <row r="6" spans="1:30" ht="17.25" customHeight="1" thickBot="1" x14ac:dyDescent="0.25">
      <c r="A6" s="21">
        <v>1</v>
      </c>
      <c r="B6" s="22">
        <v>1.3340807174887892E-3</v>
      </c>
      <c r="C6" s="22">
        <v>1.3991031390134529E-3</v>
      </c>
      <c r="D6" s="22">
        <v>2.8E-3</v>
      </c>
      <c r="F6" s="21" t="s">
        <v>473</v>
      </c>
      <c r="G6" s="23">
        <v>52902</v>
      </c>
      <c r="H6" s="21">
        <v>1.19</v>
      </c>
      <c r="J6" s="13" t="s">
        <v>474</v>
      </c>
      <c r="K6" s="14">
        <f>LARGE((K8,K9),1)</f>
        <v>0.55568430539461822</v>
      </c>
      <c r="N6" s="14" t="s">
        <v>498</v>
      </c>
      <c r="W6" s="21">
        <v>5</v>
      </c>
      <c r="X6" s="21">
        <v>4438</v>
      </c>
      <c r="Y6" s="24">
        <v>45349</v>
      </c>
      <c r="Z6" s="21" t="s">
        <v>509</v>
      </c>
      <c r="AA6" s="21" t="s">
        <v>493</v>
      </c>
      <c r="AB6" s="21">
        <v>10</v>
      </c>
      <c r="AC6" s="21" t="s">
        <v>498</v>
      </c>
      <c r="AD6" s="21">
        <v>55</v>
      </c>
    </row>
    <row r="7" spans="1:30" ht="17.25" customHeight="1" thickBot="1" x14ac:dyDescent="0.25">
      <c r="A7" s="21">
        <v>2</v>
      </c>
      <c r="B7" s="22">
        <v>1.1739910313901347E-3</v>
      </c>
      <c r="C7" s="22">
        <v>1.0726457399103139E-3</v>
      </c>
      <c r="D7" s="22">
        <v>2.2000000000000001E-3</v>
      </c>
      <c r="F7" s="21" t="s">
        <v>475</v>
      </c>
      <c r="G7" s="23">
        <v>51539</v>
      </c>
      <c r="H7" s="21">
        <v>1.1599999999999999</v>
      </c>
      <c r="J7" s="15" t="s">
        <v>476</v>
      </c>
      <c r="K7" s="14">
        <f>LARGE((K10,K11),1)</f>
        <v>0.56437934162541936</v>
      </c>
      <c r="N7" s="14" t="s">
        <v>498</v>
      </c>
      <c r="W7" s="21">
        <v>6</v>
      </c>
      <c r="X7" s="21">
        <v>4436</v>
      </c>
      <c r="Y7" s="24">
        <v>45328</v>
      </c>
      <c r="Z7" s="21" t="s">
        <v>511</v>
      </c>
      <c r="AA7" s="21" t="s">
        <v>493</v>
      </c>
      <c r="AB7" s="21">
        <v>9.9</v>
      </c>
      <c r="AC7" s="21" t="s">
        <v>498</v>
      </c>
      <c r="AD7" s="21">
        <v>52</v>
      </c>
    </row>
    <row r="8" spans="1:30" ht="17.25" customHeight="1" thickBot="1" x14ac:dyDescent="0.3">
      <c r="A8" s="21">
        <v>3</v>
      </c>
      <c r="B8" s="22">
        <v>1.8143497757847533E-3</v>
      </c>
      <c r="C8" s="22">
        <v>1.3524663677130042E-3</v>
      </c>
      <c r="D8" s="22">
        <v>3.2000000000000002E-3</v>
      </c>
      <c r="F8" s="21" t="s">
        <v>477</v>
      </c>
      <c r="G8" s="23">
        <v>48909</v>
      </c>
      <c r="H8" s="21">
        <v>1.1000000000000001</v>
      </c>
      <c r="K8" s="16">
        <f>LARGE(B11:C11,1)/(B11+C11)</f>
        <v>0.55568430539461822</v>
      </c>
      <c r="W8" s="21">
        <v>7</v>
      </c>
      <c r="X8" s="21">
        <v>4435</v>
      </c>
      <c r="Y8" s="24">
        <v>45328</v>
      </c>
      <c r="Z8" s="21" t="s">
        <v>513</v>
      </c>
      <c r="AA8" s="21" t="s">
        <v>493</v>
      </c>
      <c r="AB8" s="21">
        <v>9.9</v>
      </c>
      <c r="AC8" s="21" t="s">
        <v>498</v>
      </c>
      <c r="AD8" s="21">
        <v>51</v>
      </c>
    </row>
    <row r="9" spans="1:30" ht="17.25" customHeight="1" thickBot="1" x14ac:dyDescent="0.3">
      <c r="A9" s="21">
        <v>4</v>
      </c>
      <c r="B9" s="22">
        <v>4.0022421524663681E-3</v>
      </c>
      <c r="C9" s="22">
        <v>3.4511210762331844E-3</v>
      </c>
      <c r="D9" s="22">
        <v>7.4000000000000003E-3</v>
      </c>
      <c r="F9" s="21" t="s">
        <v>478</v>
      </c>
      <c r="G9" s="23">
        <v>43667</v>
      </c>
      <c r="H9" s="21">
        <v>0.98</v>
      </c>
      <c r="K9" s="16">
        <f>LARGE(B12:C12,1)/(B12+C12)</f>
        <v>0.50543976745170538</v>
      </c>
      <c r="W9" s="21">
        <v>8</v>
      </c>
      <c r="X9" s="21">
        <v>4435</v>
      </c>
      <c r="Y9" s="24">
        <v>45335</v>
      </c>
      <c r="Z9" s="21" t="s">
        <v>509</v>
      </c>
      <c r="AA9" s="21" t="s">
        <v>493</v>
      </c>
      <c r="AB9" s="21">
        <v>9.9</v>
      </c>
      <c r="AC9" s="21" t="s">
        <v>498</v>
      </c>
      <c r="AD9" s="21">
        <v>53</v>
      </c>
    </row>
    <row r="10" spans="1:30" ht="17.25" customHeight="1" thickBot="1" x14ac:dyDescent="0.3">
      <c r="A10" s="21">
        <v>5</v>
      </c>
      <c r="B10" s="22">
        <v>9.4986547085201788E-3</v>
      </c>
      <c r="C10" s="22">
        <v>1.1146188340807175E-2</v>
      </c>
      <c r="D10" s="22">
        <v>2.06E-2</v>
      </c>
      <c r="F10" s="21" t="s">
        <v>479</v>
      </c>
      <c r="G10" s="23">
        <v>39776</v>
      </c>
      <c r="H10" s="21">
        <v>0.89</v>
      </c>
      <c r="K10" s="16">
        <f>LARGE(B20:C20,1)/(B20+C20)</f>
        <v>0.56437934162541936</v>
      </c>
      <c r="W10" s="21">
        <v>9</v>
      </c>
      <c r="X10" s="21">
        <v>4410</v>
      </c>
      <c r="Y10" s="24">
        <v>45365</v>
      </c>
      <c r="Z10" s="21" t="s">
        <v>510</v>
      </c>
      <c r="AA10" s="21" t="s">
        <v>495</v>
      </c>
      <c r="AB10" s="21">
        <v>9.9</v>
      </c>
      <c r="AC10" s="21" t="s">
        <v>498</v>
      </c>
      <c r="AD10" s="21">
        <v>55</v>
      </c>
    </row>
    <row r="11" spans="1:30" ht="17.25" customHeight="1" thickBot="1" x14ac:dyDescent="0.3">
      <c r="A11" s="21">
        <v>6</v>
      </c>
      <c r="B11" s="22">
        <v>2.1665470852017938E-2</v>
      </c>
      <c r="C11" s="22">
        <v>2.7095964125560538E-2</v>
      </c>
      <c r="D11" s="22">
        <v>4.87E-2</v>
      </c>
      <c r="F11" s="21" t="s">
        <v>480</v>
      </c>
      <c r="G11" s="23">
        <v>40032</v>
      </c>
      <c r="H11" s="21">
        <v>0.9</v>
      </c>
      <c r="K11" s="16">
        <f>LARGE(B21:C21,1)/(B21+C21)</f>
        <v>0.56243817246980365</v>
      </c>
      <c r="W11" s="21">
        <v>10</v>
      </c>
      <c r="X11" s="21">
        <v>4395</v>
      </c>
      <c r="Y11" s="24">
        <v>45364</v>
      </c>
      <c r="Z11" s="21" t="s">
        <v>510</v>
      </c>
      <c r="AA11" s="21" t="s">
        <v>494</v>
      </c>
      <c r="AB11" s="21">
        <v>9.9</v>
      </c>
      <c r="AC11" s="21" t="s">
        <v>498</v>
      </c>
      <c r="AD11" s="21">
        <v>53</v>
      </c>
    </row>
    <row r="12" spans="1:30" ht="17.25" customHeight="1" thickBot="1" x14ac:dyDescent="0.25">
      <c r="A12" s="21">
        <v>7</v>
      </c>
      <c r="B12" s="22">
        <v>3.2124663677130044E-2</v>
      </c>
      <c r="C12" s="22">
        <v>3.1433183856502241E-2</v>
      </c>
      <c r="D12" s="22">
        <v>6.3500000000000001E-2</v>
      </c>
      <c r="F12" s="21" t="s">
        <v>481</v>
      </c>
      <c r="G12" s="23">
        <v>39748</v>
      </c>
      <c r="H12" s="21">
        <v>0.89</v>
      </c>
      <c r="W12" s="21">
        <v>20</v>
      </c>
      <c r="X12" s="21">
        <v>4351</v>
      </c>
      <c r="Y12" s="24">
        <v>45308</v>
      </c>
      <c r="Z12" s="21" t="s">
        <v>509</v>
      </c>
      <c r="AA12" s="21" t="s">
        <v>494</v>
      </c>
      <c r="AB12" s="21">
        <v>9.8000000000000007</v>
      </c>
      <c r="AC12" s="21" t="s">
        <v>498</v>
      </c>
      <c r="AD12" s="21">
        <v>56</v>
      </c>
    </row>
    <row r="13" spans="1:30" ht="17.25" customHeight="1" thickBot="1" x14ac:dyDescent="0.25">
      <c r="A13" s="21">
        <v>8</v>
      </c>
      <c r="B13" s="22">
        <v>3.1911210762331839E-2</v>
      </c>
      <c r="C13" s="22">
        <v>3.1199999999999999E-2</v>
      </c>
      <c r="D13" s="22">
        <v>6.3100000000000003E-2</v>
      </c>
      <c r="F13" s="21" t="s">
        <v>482</v>
      </c>
      <c r="G13" s="23">
        <v>38645</v>
      </c>
      <c r="H13" s="21">
        <v>0.87</v>
      </c>
      <c r="W13" s="21">
        <v>25</v>
      </c>
      <c r="X13" s="21">
        <v>4327</v>
      </c>
      <c r="Y13" s="24">
        <v>45344</v>
      </c>
      <c r="Z13" s="21" t="s">
        <v>509</v>
      </c>
      <c r="AA13" s="21" t="s">
        <v>495</v>
      </c>
      <c r="AB13" s="21">
        <v>9.6999999999999993</v>
      </c>
      <c r="AC13" s="21" t="s">
        <v>498</v>
      </c>
      <c r="AD13" s="21">
        <v>56</v>
      </c>
    </row>
    <row r="14" spans="1:30" ht="15.75" customHeight="1" thickBot="1" x14ac:dyDescent="0.25">
      <c r="A14" s="21">
        <v>9</v>
      </c>
      <c r="B14" s="22">
        <v>3.553991031390135E-2</v>
      </c>
      <c r="C14" s="22">
        <v>3.0547085201793726E-2</v>
      </c>
      <c r="D14" s="22">
        <v>6.6100000000000006E-2</v>
      </c>
      <c r="F14" s="21" t="s">
        <v>483</v>
      </c>
      <c r="G14" s="23">
        <v>41735</v>
      </c>
      <c r="H14" s="21">
        <v>0.94</v>
      </c>
      <c r="W14" s="21">
        <v>30</v>
      </c>
      <c r="X14" s="21">
        <v>4312</v>
      </c>
      <c r="Y14" s="24">
        <v>45329</v>
      </c>
      <c r="Z14" s="21" t="s">
        <v>509</v>
      </c>
      <c r="AA14" s="21" t="s">
        <v>494</v>
      </c>
      <c r="AB14" s="21">
        <v>9.6999999999999993</v>
      </c>
      <c r="AC14" s="21" t="s">
        <v>498</v>
      </c>
      <c r="AD14" s="21">
        <v>56</v>
      </c>
    </row>
    <row r="15" spans="1:30" ht="15" thickBot="1" x14ac:dyDescent="0.25">
      <c r="A15" s="21">
        <v>10</v>
      </c>
      <c r="B15" s="22">
        <v>3.7621076233183851E-2</v>
      </c>
      <c r="C15" s="22">
        <v>3.1293273542600898E-2</v>
      </c>
      <c r="D15" s="22">
        <v>6.8900000000000003E-2</v>
      </c>
      <c r="F15" s="21" t="s">
        <v>484</v>
      </c>
      <c r="G15" s="23">
        <v>44099</v>
      </c>
      <c r="H15" s="21">
        <v>0.99</v>
      </c>
      <c r="W15" s="21">
        <v>35</v>
      </c>
      <c r="X15" s="21">
        <v>4304</v>
      </c>
      <c r="Y15" s="24">
        <v>45341</v>
      </c>
      <c r="Z15" s="21" t="s">
        <v>509</v>
      </c>
      <c r="AA15" s="21" t="s">
        <v>492</v>
      </c>
      <c r="AB15" s="21">
        <v>9.6999999999999993</v>
      </c>
      <c r="AC15" s="21" t="s">
        <v>498</v>
      </c>
      <c r="AD15" s="21">
        <v>54</v>
      </c>
    </row>
    <row r="16" spans="1:30" ht="15.75" customHeight="1" thickBot="1" x14ac:dyDescent="0.25">
      <c r="A16" s="21">
        <v>11</v>
      </c>
      <c r="B16" s="22">
        <v>3.8528251121076232E-2</v>
      </c>
      <c r="C16" s="22">
        <v>3.1852914798206282E-2</v>
      </c>
      <c r="D16" s="22">
        <v>7.0400000000000004E-2</v>
      </c>
      <c r="F16" s="21" t="s">
        <v>485</v>
      </c>
      <c r="G16" s="23">
        <v>43500</v>
      </c>
      <c r="H16" s="21">
        <v>0.98</v>
      </c>
      <c r="W16" s="21">
        <v>40</v>
      </c>
      <c r="X16" s="21">
        <v>4283</v>
      </c>
      <c r="Y16" s="24">
        <v>45329</v>
      </c>
      <c r="Z16" s="21" t="s">
        <v>518</v>
      </c>
      <c r="AA16" s="21" t="s">
        <v>494</v>
      </c>
      <c r="AB16" s="21">
        <v>9.6</v>
      </c>
      <c r="AC16" s="21" t="s">
        <v>499</v>
      </c>
      <c r="AD16" s="21">
        <v>52</v>
      </c>
    </row>
    <row r="17" spans="1:30" ht="15" thickBot="1" x14ac:dyDescent="0.25">
      <c r="A17" s="21">
        <v>12</v>
      </c>
      <c r="B17" s="22">
        <v>3.7994618834080715E-2</v>
      </c>
      <c r="C17" s="22">
        <v>3.269237668161435E-2</v>
      </c>
      <c r="D17" s="22">
        <v>7.0699999999999999E-2</v>
      </c>
      <c r="W17" s="21">
        <v>45</v>
      </c>
      <c r="X17" s="21">
        <v>4267</v>
      </c>
      <c r="Y17" s="24">
        <v>45348</v>
      </c>
      <c r="Z17" s="21" t="s">
        <v>509</v>
      </c>
      <c r="AA17" s="21" t="s">
        <v>492</v>
      </c>
      <c r="AB17" s="21">
        <v>9.6</v>
      </c>
      <c r="AC17" s="21" t="s">
        <v>498</v>
      </c>
      <c r="AD17" s="21">
        <v>57</v>
      </c>
    </row>
    <row r="18" spans="1:30" ht="15" thickBot="1" x14ac:dyDescent="0.25">
      <c r="A18" s="21">
        <v>13</v>
      </c>
      <c r="B18" s="22">
        <v>3.8314798206278033E-2</v>
      </c>
      <c r="C18" s="22">
        <v>3.2179372197309417E-2</v>
      </c>
      <c r="D18" s="22">
        <v>7.0499999999999993E-2</v>
      </c>
      <c r="W18" s="21">
        <v>50</v>
      </c>
      <c r="X18" s="21">
        <v>4252</v>
      </c>
      <c r="Y18" s="24">
        <v>45335</v>
      </c>
      <c r="Z18" s="21" t="s">
        <v>513</v>
      </c>
      <c r="AA18" s="21" t="s">
        <v>493</v>
      </c>
      <c r="AB18" s="21">
        <v>9.5</v>
      </c>
      <c r="AC18" s="21" t="s">
        <v>498</v>
      </c>
      <c r="AD18" s="21">
        <v>54</v>
      </c>
    </row>
    <row r="19" spans="1:30" ht="17.25" customHeight="1" thickBot="1" x14ac:dyDescent="0.25">
      <c r="A19" s="21">
        <v>14</v>
      </c>
      <c r="B19" s="22">
        <v>4.0449327354260094E-2</v>
      </c>
      <c r="C19" s="22">
        <v>3.2039461883408074E-2</v>
      </c>
      <c r="D19" s="22">
        <v>7.2499999999999995E-2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4211</v>
      </c>
      <c r="Y19" s="24">
        <v>45351</v>
      </c>
      <c r="Z19" s="21" t="s">
        <v>509</v>
      </c>
      <c r="AA19" s="21" t="s">
        <v>495</v>
      </c>
      <c r="AB19" s="21">
        <v>9.4</v>
      </c>
      <c r="AC19" s="21" t="s">
        <v>498</v>
      </c>
      <c r="AD19" s="21">
        <v>57</v>
      </c>
    </row>
    <row r="20" spans="1:30" ht="17.25" customHeight="1" thickBot="1" x14ac:dyDescent="0.25">
      <c r="A20" s="21">
        <v>15</v>
      </c>
      <c r="B20" s="22">
        <v>4.1569955156950673E-2</v>
      </c>
      <c r="C20" s="22">
        <v>3.2086098654708517E-2</v>
      </c>
      <c r="D20" s="22">
        <v>7.3700000000000002E-2</v>
      </c>
      <c r="F20" s="21" t="s">
        <v>488</v>
      </c>
      <c r="G20" s="23">
        <v>31369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4175</v>
      </c>
      <c r="Y20" s="24">
        <v>45356</v>
      </c>
      <c r="Z20" s="21" t="s">
        <v>509</v>
      </c>
      <c r="AA20" s="21" t="s">
        <v>493</v>
      </c>
      <c r="AB20" s="21">
        <v>9.4</v>
      </c>
      <c r="AC20" s="21" t="s">
        <v>498</v>
      </c>
      <c r="AD20" s="21">
        <v>57</v>
      </c>
    </row>
    <row r="21" spans="1:30" ht="17.25" customHeight="1" thickBot="1" x14ac:dyDescent="0.25">
      <c r="A21" s="21">
        <v>16</v>
      </c>
      <c r="B21" s="22">
        <v>4.1303139013452915E-2</v>
      </c>
      <c r="C21" s="22">
        <v>3.2132735426008974E-2</v>
      </c>
      <c r="D21" s="22">
        <v>7.3499999999999996E-2</v>
      </c>
      <c r="F21" s="21" t="s">
        <v>492</v>
      </c>
      <c r="G21" s="23">
        <v>47177</v>
      </c>
      <c r="H21" s="21">
        <v>1.06</v>
      </c>
      <c r="J21" s="12">
        <v>5</v>
      </c>
      <c r="K21" s="12">
        <f>X6</f>
        <v>4438</v>
      </c>
      <c r="L21" s="18"/>
      <c r="M21" s="12"/>
      <c r="N21" s="20">
        <f>K21/$F$2</f>
        <v>9.9506726457399108E-2</v>
      </c>
      <c r="W21" s="21">
        <v>125</v>
      </c>
      <c r="X21" s="21">
        <v>4134</v>
      </c>
      <c r="Y21" s="24">
        <v>45628</v>
      </c>
      <c r="Z21" s="21" t="s">
        <v>509</v>
      </c>
      <c r="AA21" s="21" t="s">
        <v>492</v>
      </c>
      <c r="AB21" s="21">
        <v>9.3000000000000007</v>
      </c>
      <c r="AC21" s="21" t="s">
        <v>498</v>
      </c>
      <c r="AD21" s="21">
        <v>54</v>
      </c>
    </row>
    <row r="22" spans="1:30" ht="17.25" customHeight="1" thickBot="1" x14ac:dyDescent="0.25">
      <c r="A22" s="21">
        <v>17</v>
      </c>
      <c r="B22" s="22">
        <v>3.3992376681614353E-2</v>
      </c>
      <c r="C22" s="22">
        <v>2.9847533632286996E-2</v>
      </c>
      <c r="D22" s="22">
        <v>6.3799999999999996E-2</v>
      </c>
      <c r="F22" s="21" t="s">
        <v>493</v>
      </c>
      <c r="G22" s="23">
        <v>48175</v>
      </c>
      <c r="H22" s="21">
        <v>1.08</v>
      </c>
      <c r="J22" s="12">
        <v>10</v>
      </c>
      <c r="K22" s="12">
        <f>X11</f>
        <v>4395</v>
      </c>
      <c r="L22" s="18"/>
      <c r="M22" s="12"/>
      <c r="N22" s="20">
        <f t="shared" ref="N22:N28" si="0">K22/$F$2</f>
        <v>9.8542600896860982E-2</v>
      </c>
      <c r="W22" s="21">
        <v>150</v>
      </c>
      <c r="X22" s="21">
        <v>4096</v>
      </c>
      <c r="Y22" s="24">
        <v>45344</v>
      </c>
      <c r="Z22" s="21" t="s">
        <v>510</v>
      </c>
      <c r="AA22" s="21" t="s">
        <v>495</v>
      </c>
      <c r="AB22" s="21">
        <v>9.1999999999999993</v>
      </c>
      <c r="AC22" s="21" t="s">
        <v>498</v>
      </c>
      <c r="AD22" s="21">
        <v>55</v>
      </c>
    </row>
    <row r="23" spans="1:30" ht="17.25" customHeight="1" thickBot="1" x14ac:dyDescent="0.25">
      <c r="A23" s="21">
        <v>18</v>
      </c>
      <c r="B23" s="22">
        <v>2.5560986547085201E-2</v>
      </c>
      <c r="C23" s="22">
        <v>2.3971300448430495E-2</v>
      </c>
      <c r="D23" s="22">
        <v>4.9599999999999998E-2</v>
      </c>
      <c r="F23" s="21" t="s">
        <v>494</v>
      </c>
      <c r="G23" s="23">
        <v>48758</v>
      </c>
      <c r="H23" s="21">
        <v>1.1000000000000001</v>
      </c>
      <c r="J23" s="12">
        <v>20</v>
      </c>
      <c r="K23" s="12">
        <f>X12</f>
        <v>4351</v>
      </c>
      <c r="L23" s="18"/>
      <c r="M23" s="12"/>
      <c r="N23" s="20">
        <f t="shared" si="0"/>
        <v>9.7556053811659188E-2</v>
      </c>
      <c r="W23" s="21">
        <v>175</v>
      </c>
      <c r="X23" s="21">
        <v>4061</v>
      </c>
      <c r="Y23" s="24">
        <v>45336</v>
      </c>
      <c r="Z23" s="21" t="s">
        <v>517</v>
      </c>
      <c r="AA23" s="21" t="s">
        <v>494</v>
      </c>
      <c r="AB23" s="21">
        <v>9.1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2.1612107623318385E-2</v>
      </c>
      <c r="C24" s="22">
        <v>1.6229596412556051E-2</v>
      </c>
      <c r="D24" s="22">
        <v>3.7900000000000003E-2</v>
      </c>
      <c r="F24" s="21" t="s">
        <v>495</v>
      </c>
      <c r="G24" s="23">
        <v>48316</v>
      </c>
      <c r="H24" s="21">
        <v>1.0900000000000001</v>
      </c>
      <c r="J24" s="12">
        <v>30</v>
      </c>
      <c r="K24" s="12">
        <f>X14</f>
        <v>4312</v>
      </c>
      <c r="L24" s="18"/>
      <c r="M24" s="12"/>
      <c r="N24" s="20">
        <f t="shared" si="0"/>
        <v>9.6681614349775791E-2</v>
      </c>
      <c r="W24" s="21">
        <v>200</v>
      </c>
      <c r="X24" s="21">
        <v>4034</v>
      </c>
      <c r="Y24" s="24">
        <v>45364</v>
      </c>
      <c r="Z24" s="21" t="s">
        <v>511</v>
      </c>
      <c r="AA24" s="21" t="s">
        <v>494</v>
      </c>
      <c r="AB24" s="21">
        <v>9</v>
      </c>
      <c r="AC24" s="21" t="s">
        <v>498</v>
      </c>
      <c r="AD24" s="21">
        <v>56</v>
      </c>
    </row>
    <row r="25" spans="1:30" ht="17.25" customHeight="1" thickBot="1" x14ac:dyDescent="0.25">
      <c r="A25" s="21">
        <v>20</v>
      </c>
      <c r="B25" s="22">
        <v>1.4354708520179373E-2</v>
      </c>
      <c r="C25" s="22">
        <v>1.221883408071749E-2</v>
      </c>
      <c r="D25" s="22">
        <v>2.6599999999999999E-2</v>
      </c>
      <c r="F25" s="21" t="s">
        <v>496</v>
      </c>
      <c r="G25" s="23">
        <v>49102</v>
      </c>
      <c r="H25" s="21">
        <v>1.1000000000000001</v>
      </c>
      <c r="J25" s="12">
        <v>50</v>
      </c>
      <c r="K25" s="12">
        <f>X18</f>
        <v>4252</v>
      </c>
      <c r="L25" s="18"/>
      <c r="M25" s="12"/>
      <c r="N25" s="20">
        <f t="shared" si="0"/>
        <v>9.5336322869955151E-2</v>
      </c>
    </row>
    <row r="26" spans="1:30" ht="17.25" customHeight="1" thickBot="1" x14ac:dyDescent="0.25">
      <c r="A26" s="21">
        <v>21</v>
      </c>
      <c r="B26" s="22">
        <v>1.0459192825112106E-2</v>
      </c>
      <c r="C26" s="22">
        <v>9.1408071748878932E-3</v>
      </c>
      <c r="D26" s="22">
        <v>1.9599999999999999E-2</v>
      </c>
      <c r="F26" s="21" t="s">
        <v>497</v>
      </c>
      <c r="G26" s="23">
        <v>38712</v>
      </c>
      <c r="H26" s="21">
        <v>0.87</v>
      </c>
      <c r="J26" s="12">
        <v>100</v>
      </c>
      <c r="K26" s="12">
        <f>X20</f>
        <v>4175</v>
      </c>
      <c r="L26" s="18"/>
      <c r="M26" s="12"/>
      <c r="N26" s="20">
        <f t="shared" si="0"/>
        <v>9.3609865470852024E-2</v>
      </c>
    </row>
    <row r="27" spans="1:30" ht="17.25" customHeight="1" thickBot="1" x14ac:dyDescent="0.25">
      <c r="A27" s="21">
        <v>22</v>
      </c>
      <c r="B27" s="22">
        <v>6.7237668161434973E-3</v>
      </c>
      <c r="C27" s="22">
        <v>6.3426008968609868E-3</v>
      </c>
      <c r="D27" s="22">
        <v>1.3100000000000001E-2</v>
      </c>
      <c r="J27" s="12">
        <v>150</v>
      </c>
      <c r="K27" s="12">
        <f>X22</f>
        <v>4096</v>
      </c>
      <c r="L27" s="18"/>
      <c r="M27" s="12"/>
      <c r="N27" s="20">
        <f t="shared" si="0"/>
        <v>9.183856502242152E-2</v>
      </c>
    </row>
    <row r="28" spans="1:30" ht="17.25" customHeight="1" thickBot="1" x14ac:dyDescent="0.25">
      <c r="A28" s="21">
        <v>23</v>
      </c>
      <c r="B28" s="22">
        <v>4.1089686098654717E-3</v>
      </c>
      <c r="C28" s="22">
        <v>3.4977578475336325E-3</v>
      </c>
      <c r="D28" s="22">
        <v>7.6E-3</v>
      </c>
      <c r="J28" s="12">
        <v>200</v>
      </c>
      <c r="K28" s="12">
        <f>X24</f>
        <v>4034</v>
      </c>
      <c r="L28" s="18"/>
      <c r="M28" s="12"/>
      <c r="N28" s="20">
        <f t="shared" si="0"/>
        <v>9.0448430493273543E-2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5" hidden="1" customWidth="1"/>
  </cols>
  <sheetData>
    <row r="1" spans="1:30" ht="24" thickBot="1" x14ac:dyDescent="0.4">
      <c r="A1" s="186" t="s">
        <v>527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23600</v>
      </c>
      <c r="G2" s="96">
        <v>23600</v>
      </c>
      <c r="H2" s="7" t="s">
        <v>462</v>
      </c>
      <c r="W2" s="21">
        <v>1</v>
      </c>
      <c r="X2" s="21">
        <v>4771</v>
      </c>
      <c r="Y2" s="24">
        <v>45239</v>
      </c>
      <c r="Z2" s="21" t="s">
        <v>512</v>
      </c>
      <c r="AA2" s="21" t="s">
        <v>495</v>
      </c>
      <c r="AB2" s="21">
        <v>20.2</v>
      </c>
      <c r="AC2" s="21" t="s">
        <v>499</v>
      </c>
      <c r="AD2" s="21">
        <v>57</v>
      </c>
    </row>
    <row r="3" spans="1:30" ht="17.25" customHeight="1" thickBot="1" x14ac:dyDescent="0.25">
      <c r="W3" s="21">
        <v>2</v>
      </c>
      <c r="X3" s="21">
        <v>4486</v>
      </c>
      <c r="Y3" s="24">
        <v>45264</v>
      </c>
      <c r="Z3" s="21" t="s">
        <v>509</v>
      </c>
      <c r="AA3" s="21" t="s">
        <v>492</v>
      </c>
      <c r="AB3" s="21">
        <v>19</v>
      </c>
      <c r="AC3" s="21" t="s">
        <v>499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3709</v>
      </c>
      <c r="Y4" s="24">
        <v>45239</v>
      </c>
      <c r="Z4" s="21" t="s">
        <v>517</v>
      </c>
      <c r="AA4" s="21" t="s">
        <v>495</v>
      </c>
      <c r="AB4" s="21">
        <v>15.7</v>
      </c>
      <c r="AC4" s="21" t="s">
        <v>499</v>
      </c>
      <c r="AD4" s="21">
        <v>54</v>
      </c>
    </row>
    <row r="5" spans="1:30" ht="17.25" customHeight="1" thickBot="1" x14ac:dyDescent="0.25">
      <c r="A5" s="21">
        <v>0</v>
      </c>
      <c r="B5" s="22">
        <v>1.8241525423728815E-3</v>
      </c>
      <c r="C5" s="22">
        <v>1.5322033898305086E-3</v>
      </c>
      <c r="D5" s="22">
        <v>3.3999999999999998E-3</v>
      </c>
      <c r="E5" s="44"/>
      <c r="F5" s="21" t="s">
        <v>471</v>
      </c>
      <c r="G5" s="23">
        <v>24792</v>
      </c>
      <c r="H5" s="21">
        <v>1.05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3650</v>
      </c>
      <c r="Y5" s="24">
        <v>45264</v>
      </c>
      <c r="Z5" s="21" t="s">
        <v>508</v>
      </c>
      <c r="AA5" s="21" t="s">
        <v>492</v>
      </c>
      <c r="AB5" s="21">
        <v>15.5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1.2508474576271185E-3</v>
      </c>
      <c r="C6" s="22">
        <v>1.0055084745762711E-3</v>
      </c>
      <c r="D6" s="22">
        <v>2.3E-3</v>
      </c>
      <c r="E6" s="44"/>
      <c r="F6" s="21" t="s">
        <v>473</v>
      </c>
      <c r="G6" s="23">
        <v>26996</v>
      </c>
      <c r="H6" s="21">
        <v>1.1399999999999999</v>
      </c>
      <c r="I6" s="44"/>
      <c r="J6" s="103" t="s">
        <v>474</v>
      </c>
      <c r="K6" s="104">
        <f>LARGE((K8,K9),1)</f>
        <v>0.74910759816420192</v>
      </c>
      <c r="L6" s="44"/>
      <c r="M6" s="44"/>
      <c r="N6" s="104" t="s">
        <v>465</v>
      </c>
      <c r="W6" s="21">
        <v>5</v>
      </c>
      <c r="X6" s="21">
        <v>3329</v>
      </c>
      <c r="Y6" s="24">
        <v>45222</v>
      </c>
      <c r="Z6" s="21" t="s">
        <v>621</v>
      </c>
      <c r="AA6" s="21" t="s">
        <v>492</v>
      </c>
      <c r="AB6" s="21">
        <v>14.1</v>
      </c>
      <c r="AC6" s="21" t="s">
        <v>498</v>
      </c>
      <c r="AD6" s="21">
        <v>50</v>
      </c>
    </row>
    <row r="7" spans="1:30" ht="17.25" customHeight="1" thickBot="1" x14ac:dyDescent="0.25">
      <c r="A7" s="21">
        <v>2</v>
      </c>
      <c r="B7" s="22">
        <v>8.8601694915254236E-4</v>
      </c>
      <c r="C7" s="22">
        <v>8.1398305084745754E-4</v>
      </c>
      <c r="D7" s="22">
        <v>1.6999999999999999E-3</v>
      </c>
      <c r="E7" s="44"/>
      <c r="F7" s="21" t="s">
        <v>475</v>
      </c>
      <c r="G7" s="23">
        <v>27009</v>
      </c>
      <c r="H7" s="21">
        <v>1.1399999999999999</v>
      </c>
      <c r="I7" s="44"/>
      <c r="J7" s="12" t="s">
        <v>476</v>
      </c>
      <c r="K7" s="104">
        <f>LARGE((K10,K11),1)</f>
        <v>0.63060769485703949</v>
      </c>
      <c r="L7" s="44"/>
      <c r="M7" s="44"/>
      <c r="N7" s="104" t="s">
        <v>464</v>
      </c>
      <c r="W7" s="21">
        <v>6</v>
      </c>
      <c r="X7" s="21">
        <v>3316</v>
      </c>
      <c r="Y7" s="24">
        <v>45239</v>
      </c>
      <c r="Z7" s="21" t="s">
        <v>518</v>
      </c>
      <c r="AA7" s="21" t="s">
        <v>495</v>
      </c>
      <c r="AB7" s="21">
        <v>14.1</v>
      </c>
      <c r="AC7" s="21" t="s">
        <v>499</v>
      </c>
      <c r="AD7" s="21">
        <v>52</v>
      </c>
    </row>
    <row r="8" spans="1:30" ht="17.25" customHeight="1" thickBot="1" x14ac:dyDescent="0.25">
      <c r="A8" s="21">
        <v>3</v>
      </c>
      <c r="B8" s="22">
        <v>7.817796610169491E-4</v>
      </c>
      <c r="C8" s="22">
        <v>9.5762711864406783E-4</v>
      </c>
      <c r="D8" s="22">
        <v>1.6999999999999999E-3</v>
      </c>
      <c r="E8" s="44"/>
      <c r="F8" s="21" t="s">
        <v>477</v>
      </c>
      <c r="G8" s="23">
        <v>24864</v>
      </c>
      <c r="H8" s="21">
        <v>1.05</v>
      </c>
      <c r="I8" s="44"/>
      <c r="J8" s="44"/>
      <c r="K8" s="144">
        <f>LARGE(B11:C11,1)/(B11+C11)</f>
        <v>0.74910759816420192</v>
      </c>
      <c r="L8" s="44"/>
      <c r="M8" s="44"/>
      <c r="N8" s="44"/>
      <c r="W8" s="21">
        <v>7</v>
      </c>
      <c r="X8" s="21">
        <v>3203</v>
      </c>
      <c r="Y8" s="24">
        <v>45264</v>
      </c>
      <c r="Z8" s="21" t="s">
        <v>513</v>
      </c>
      <c r="AA8" s="21" t="s">
        <v>492</v>
      </c>
      <c r="AB8" s="21">
        <v>13.6</v>
      </c>
      <c r="AC8" s="21" t="s">
        <v>498</v>
      </c>
      <c r="AD8" s="21">
        <v>51</v>
      </c>
    </row>
    <row r="9" spans="1:30" ht="17.25" customHeight="1" thickBot="1" x14ac:dyDescent="0.25">
      <c r="A9" s="21">
        <v>4</v>
      </c>
      <c r="B9" s="22">
        <v>1.1987288135593219E-3</v>
      </c>
      <c r="C9" s="22">
        <v>2.0588983050847461E-3</v>
      </c>
      <c r="D9" s="22">
        <v>3.2000000000000002E-3</v>
      </c>
      <c r="E9" s="44"/>
      <c r="F9" s="21" t="s">
        <v>478</v>
      </c>
      <c r="G9" s="23">
        <v>23885</v>
      </c>
      <c r="H9" s="21">
        <v>1.01</v>
      </c>
      <c r="I9" s="44"/>
      <c r="J9" s="44"/>
      <c r="K9" s="144">
        <f>LARGE(B12:C12,1)/(B12+C12)</f>
        <v>0.62368404914246001</v>
      </c>
      <c r="L9" s="44"/>
      <c r="M9" s="44"/>
      <c r="N9" s="44"/>
      <c r="W9" s="21">
        <v>8</v>
      </c>
      <c r="X9" s="21">
        <v>3200</v>
      </c>
      <c r="Y9" s="24">
        <v>45264</v>
      </c>
      <c r="Z9" s="21" t="s">
        <v>511</v>
      </c>
      <c r="AA9" s="21" t="s">
        <v>492</v>
      </c>
      <c r="AB9" s="21">
        <v>13.6</v>
      </c>
      <c r="AC9" s="21" t="s">
        <v>498</v>
      </c>
      <c r="AD9" s="21">
        <v>50</v>
      </c>
    </row>
    <row r="10" spans="1:30" ht="17.25" customHeight="1" thickBot="1" x14ac:dyDescent="0.25">
      <c r="A10" s="21">
        <v>5</v>
      </c>
      <c r="B10" s="22">
        <v>2.6580508474576274E-3</v>
      </c>
      <c r="C10" s="22">
        <v>6.9427966101694915E-3</v>
      </c>
      <c r="D10" s="22">
        <v>9.5999999999999992E-3</v>
      </c>
      <c r="E10" s="44"/>
      <c r="F10" s="21" t="s">
        <v>479</v>
      </c>
      <c r="G10" s="23">
        <v>22276</v>
      </c>
      <c r="H10" s="21">
        <v>0.94</v>
      </c>
      <c r="I10" s="44"/>
      <c r="J10" s="44"/>
      <c r="K10" s="144">
        <f>LARGE(B20:C20,1)/(B20+C20)</f>
        <v>0.59712725460682126</v>
      </c>
      <c r="L10" s="44"/>
      <c r="M10" s="44"/>
      <c r="N10" s="44"/>
      <c r="W10" s="21">
        <v>9</v>
      </c>
      <c r="X10" s="21">
        <v>3170</v>
      </c>
      <c r="Y10" s="24">
        <v>45264</v>
      </c>
      <c r="Z10" s="21" t="s">
        <v>577</v>
      </c>
      <c r="AA10" s="21" t="s">
        <v>492</v>
      </c>
      <c r="AB10" s="21">
        <v>13.4</v>
      </c>
      <c r="AC10" s="21" t="s">
        <v>499</v>
      </c>
      <c r="AD10" s="21">
        <v>52</v>
      </c>
    </row>
    <row r="11" spans="1:30" ht="17.25" customHeight="1" thickBot="1" x14ac:dyDescent="0.25">
      <c r="A11" s="21">
        <v>6</v>
      </c>
      <c r="B11" s="22">
        <v>8.7559322033898303E-3</v>
      </c>
      <c r="C11" s="22">
        <v>2.6143220338983052E-2</v>
      </c>
      <c r="D11" s="22">
        <v>3.4799999999999998E-2</v>
      </c>
      <c r="E11" s="44"/>
      <c r="F11" s="21" t="s">
        <v>480</v>
      </c>
      <c r="G11" s="23">
        <v>20754</v>
      </c>
      <c r="H11" s="21">
        <v>0.88</v>
      </c>
      <c r="I11" s="44"/>
      <c r="J11" s="44"/>
      <c r="K11" s="144">
        <f>LARGE(B21:C21,1)/(B21+C21)</f>
        <v>0.63060769485703949</v>
      </c>
      <c r="L11" s="44"/>
      <c r="M11" s="44"/>
      <c r="N11" s="44"/>
      <c r="W11" s="21">
        <v>10</v>
      </c>
      <c r="X11" s="21">
        <v>3148</v>
      </c>
      <c r="Y11" s="24">
        <v>45239</v>
      </c>
      <c r="Z11" s="21" t="s">
        <v>514</v>
      </c>
      <c r="AA11" s="21" t="s">
        <v>495</v>
      </c>
      <c r="AB11" s="21">
        <v>13.3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22">
        <v>2.3401271186440677E-2</v>
      </c>
      <c r="C12" s="22">
        <v>3.8783898305084746E-2</v>
      </c>
      <c r="D12" s="22">
        <v>6.2100000000000002E-2</v>
      </c>
      <c r="E12" s="44"/>
      <c r="F12" s="21" t="s">
        <v>481</v>
      </c>
      <c r="G12" s="23">
        <v>21750</v>
      </c>
      <c r="H12" s="21">
        <v>0.92</v>
      </c>
      <c r="I12" s="44"/>
      <c r="J12" s="44"/>
      <c r="K12" s="44"/>
      <c r="L12" s="44"/>
      <c r="M12" s="44"/>
      <c r="N12" s="44"/>
      <c r="W12" s="21">
        <v>20</v>
      </c>
      <c r="X12" s="21">
        <v>2734</v>
      </c>
      <c r="Y12" s="24">
        <v>45000</v>
      </c>
      <c r="Z12" s="21" t="s">
        <v>510</v>
      </c>
      <c r="AA12" s="21" t="s">
        <v>494</v>
      </c>
      <c r="AB12" s="21">
        <v>11.6</v>
      </c>
      <c r="AC12" s="21" t="s">
        <v>498</v>
      </c>
      <c r="AD12" s="21">
        <v>65</v>
      </c>
    </row>
    <row r="13" spans="1:30" ht="17.25" customHeight="1" thickBot="1" x14ac:dyDescent="0.25">
      <c r="A13" s="21">
        <v>8</v>
      </c>
      <c r="B13" s="22">
        <v>2.4964830508474575E-2</v>
      </c>
      <c r="C13" s="22">
        <v>3.8496610169491526E-2</v>
      </c>
      <c r="D13" s="22">
        <v>6.3399999999999998E-2</v>
      </c>
      <c r="E13" s="44"/>
      <c r="F13" s="21" t="s">
        <v>482</v>
      </c>
      <c r="G13" s="23">
        <v>21644</v>
      </c>
      <c r="H13" s="21">
        <v>0.91</v>
      </c>
      <c r="I13" s="44"/>
      <c r="J13" s="44"/>
      <c r="K13" s="44"/>
      <c r="L13" s="44"/>
      <c r="M13" s="44"/>
      <c r="N13" s="44"/>
      <c r="W13" s="21">
        <v>25</v>
      </c>
      <c r="X13" s="21">
        <v>2713</v>
      </c>
      <c r="Y13" s="24">
        <v>44999</v>
      </c>
      <c r="Z13" s="21" t="s">
        <v>510</v>
      </c>
      <c r="AA13" s="21" t="s">
        <v>493</v>
      </c>
      <c r="AB13" s="21">
        <v>11.5</v>
      </c>
      <c r="AC13" s="21" t="s">
        <v>498</v>
      </c>
      <c r="AD13" s="21">
        <v>64</v>
      </c>
    </row>
    <row r="14" spans="1:30" ht="17.25" customHeight="1" thickBot="1" x14ac:dyDescent="0.25">
      <c r="A14" s="21">
        <v>9</v>
      </c>
      <c r="B14" s="22">
        <v>2.8613135593220339E-2</v>
      </c>
      <c r="C14" s="22">
        <v>3.3804237288135593E-2</v>
      </c>
      <c r="D14" s="22">
        <v>6.2399999999999997E-2</v>
      </c>
      <c r="E14" s="44"/>
      <c r="F14" s="21" t="s">
        <v>483</v>
      </c>
      <c r="G14" s="23">
        <v>24507</v>
      </c>
      <c r="H14" s="21">
        <v>1.04</v>
      </c>
      <c r="I14" s="44"/>
      <c r="J14" s="44"/>
      <c r="K14" s="44"/>
      <c r="L14" s="44"/>
      <c r="M14" s="44"/>
      <c r="N14" s="44"/>
      <c r="W14" s="21">
        <v>30</v>
      </c>
      <c r="X14" s="21">
        <v>2690</v>
      </c>
      <c r="Y14" s="24">
        <v>45015</v>
      </c>
      <c r="Z14" s="21" t="s">
        <v>509</v>
      </c>
      <c r="AA14" s="21" t="s">
        <v>495</v>
      </c>
      <c r="AB14" s="21">
        <v>11.4</v>
      </c>
      <c r="AC14" s="21" t="s">
        <v>498</v>
      </c>
      <c r="AD14" s="21">
        <v>66</v>
      </c>
    </row>
    <row r="15" spans="1:30" ht="17.25" customHeight="1" thickBot="1" x14ac:dyDescent="0.25">
      <c r="A15" s="21">
        <v>10</v>
      </c>
      <c r="B15" s="22">
        <v>3.2938983050847463E-2</v>
      </c>
      <c r="C15" s="22">
        <v>3.2846610169491523E-2</v>
      </c>
      <c r="D15" s="22">
        <v>6.5799999999999997E-2</v>
      </c>
      <c r="E15" s="44"/>
      <c r="F15" s="21" t="s">
        <v>484</v>
      </c>
      <c r="G15" s="23">
        <v>22929</v>
      </c>
      <c r="H15" s="21">
        <v>0.97</v>
      </c>
      <c r="I15" s="44"/>
      <c r="J15" s="44"/>
      <c r="K15" s="44"/>
      <c r="L15" s="44"/>
      <c r="M15" s="44"/>
      <c r="N15" s="44"/>
      <c r="W15" s="21">
        <v>35</v>
      </c>
      <c r="X15" s="21">
        <v>2675</v>
      </c>
      <c r="Y15" s="24">
        <v>44979</v>
      </c>
      <c r="Z15" s="21" t="s">
        <v>509</v>
      </c>
      <c r="AA15" s="21" t="s">
        <v>494</v>
      </c>
      <c r="AB15" s="21">
        <v>11.3</v>
      </c>
      <c r="AC15" s="21" t="s">
        <v>498</v>
      </c>
      <c r="AD15" s="21">
        <v>65</v>
      </c>
    </row>
    <row r="16" spans="1:30" ht="17.25" customHeight="1" thickBot="1" x14ac:dyDescent="0.25">
      <c r="A16" s="21">
        <v>11</v>
      </c>
      <c r="B16" s="22">
        <v>3.6326694915254233E-2</v>
      </c>
      <c r="C16" s="22">
        <v>3.2607203389830509E-2</v>
      </c>
      <c r="D16" s="22">
        <v>6.8900000000000003E-2</v>
      </c>
      <c r="E16" s="44"/>
      <c r="F16" s="21" t="s">
        <v>485</v>
      </c>
      <c r="G16" s="23">
        <v>22130</v>
      </c>
      <c r="H16" s="21">
        <v>0.94</v>
      </c>
      <c r="I16" s="44"/>
      <c r="J16" s="44"/>
      <c r="K16" s="44"/>
      <c r="L16" s="44"/>
      <c r="M16" s="44"/>
      <c r="N16" s="44"/>
      <c r="W16" s="21">
        <v>40</v>
      </c>
      <c r="X16" s="21">
        <v>2668</v>
      </c>
      <c r="Y16" s="24">
        <v>44973</v>
      </c>
      <c r="Z16" s="21" t="s">
        <v>510</v>
      </c>
      <c r="AA16" s="21" t="s">
        <v>495</v>
      </c>
      <c r="AB16" s="21">
        <v>11.3</v>
      </c>
      <c r="AC16" s="21" t="s">
        <v>498</v>
      </c>
      <c r="AD16" s="21">
        <v>62</v>
      </c>
    </row>
    <row r="17" spans="1:30" ht="17.25" customHeight="1" thickBot="1" x14ac:dyDescent="0.25">
      <c r="A17" s="21">
        <v>12</v>
      </c>
      <c r="B17" s="22">
        <v>3.7942372881355935E-2</v>
      </c>
      <c r="C17" s="22">
        <v>3.3612711864406779E-2</v>
      </c>
      <c r="D17" s="22">
        <v>7.1599999999999997E-2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2653</v>
      </c>
      <c r="Y17" s="24">
        <v>44945</v>
      </c>
      <c r="Z17" s="21" t="s">
        <v>510</v>
      </c>
      <c r="AA17" s="21" t="s">
        <v>495</v>
      </c>
      <c r="AB17" s="21">
        <v>11.2</v>
      </c>
      <c r="AC17" s="21" t="s">
        <v>498</v>
      </c>
      <c r="AD17" s="21">
        <v>61</v>
      </c>
    </row>
    <row r="18" spans="1:30" ht="17.25" customHeight="1" thickBot="1" x14ac:dyDescent="0.25">
      <c r="A18" s="21">
        <v>13</v>
      </c>
      <c r="B18" s="22">
        <v>3.8880508474576275E-2</v>
      </c>
      <c r="C18" s="22">
        <v>3.3852118644067793E-2</v>
      </c>
      <c r="D18" s="22">
        <v>7.2700000000000001E-2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2634</v>
      </c>
      <c r="Y18" s="24">
        <v>44936</v>
      </c>
      <c r="Z18" s="21" t="s">
        <v>509</v>
      </c>
      <c r="AA18" s="21" t="s">
        <v>493</v>
      </c>
      <c r="AB18" s="21">
        <v>11.2</v>
      </c>
      <c r="AC18" s="21" t="s">
        <v>498</v>
      </c>
      <c r="AD18" s="21">
        <v>66</v>
      </c>
    </row>
    <row r="19" spans="1:30" ht="17.25" customHeight="1" thickBot="1" x14ac:dyDescent="0.25">
      <c r="A19" s="21">
        <v>14</v>
      </c>
      <c r="B19" s="22">
        <v>4.3988135593220345E-2</v>
      </c>
      <c r="C19" s="22">
        <v>3.413940677966102E-2</v>
      </c>
      <c r="D19" s="22">
        <v>7.8100000000000003E-2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2602</v>
      </c>
      <c r="Y19" s="24">
        <v>44943</v>
      </c>
      <c r="Z19" s="21" t="s">
        <v>509</v>
      </c>
      <c r="AA19" s="21" t="s">
        <v>493</v>
      </c>
      <c r="AB19" s="21">
        <v>11</v>
      </c>
      <c r="AC19" s="21" t="s">
        <v>498</v>
      </c>
      <c r="AD19" s="21">
        <v>67</v>
      </c>
    </row>
    <row r="20" spans="1:30" ht="17.25" customHeight="1" thickBot="1" x14ac:dyDescent="0.25">
      <c r="A20" s="21">
        <v>15</v>
      </c>
      <c r="B20" s="22">
        <v>4.925211864406779E-2</v>
      </c>
      <c r="C20" s="22">
        <v>3.3229661016949151E-2</v>
      </c>
      <c r="D20" s="22">
        <v>8.2500000000000004E-2</v>
      </c>
      <c r="E20" s="44"/>
      <c r="F20" s="21" t="s">
        <v>488</v>
      </c>
      <c r="G20" s="23">
        <v>14457</v>
      </c>
      <c r="H20" s="21">
        <v>0.61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2575</v>
      </c>
      <c r="Y20" s="24">
        <v>44967</v>
      </c>
      <c r="Z20" s="21" t="s">
        <v>510</v>
      </c>
      <c r="AA20" s="21" t="s">
        <v>496</v>
      </c>
      <c r="AB20" s="21">
        <v>10.9</v>
      </c>
      <c r="AC20" s="21" t="s">
        <v>498</v>
      </c>
      <c r="AD20" s="21">
        <v>62</v>
      </c>
    </row>
    <row r="21" spans="1:30" ht="17.25" customHeight="1" thickBot="1" x14ac:dyDescent="0.25">
      <c r="A21" s="21">
        <v>16</v>
      </c>
      <c r="B21" s="22">
        <v>5.3213135593220336E-2</v>
      </c>
      <c r="C21" s="22">
        <v>3.1170762711864412E-2</v>
      </c>
      <c r="D21" s="22">
        <v>8.4400000000000003E-2</v>
      </c>
      <c r="E21" s="44"/>
      <c r="F21" s="21" t="s">
        <v>492</v>
      </c>
      <c r="G21" s="23">
        <v>25543</v>
      </c>
      <c r="H21" s="21">
        <v>1.08</v>
      </c>
      <c r="I21" s="44"/>
      <c r="J21" s="12">
        <v>5</v>
      </c>
      <c r="K21" s="12">
        <f>X6</f>
        <v>3329</v>
      </c>
      <c r="L21" s="18"/>
      <c r="M21" s="12"/>
      <c r="N21" s="110">
        <f>K21/$F$2</f>
        <v>0.14105932203389832</v>
      </c>
      <c r="W21" s="21">
        <v>125</v>
      </c>
      <c r="X21" s="21">
        <v>2535</v>
      </c>
      <c r="Y21" s="24">
        <v>44971</v>
      </c>
      <c r="Z21" s="21" t="s">
        <v>508</v>
      </c>
      <c r="AA21" s="21" t="s">
        <v>493</v>
      </c>
      <c r="AB21" s="21">
        <v>10.7</v>
      </c>
      <c r="AC21" s="21" t="s">
        <v>498</v>
      </c>
      <c r="AD21" s="21">
        <v>64</v>
      </c>
    </row>
    <row r="22" spans="1:30" ht="17.25" customHeight="1" thickBot="1" x14ac:dyDescent="0.25">
      <c r="A22" s="21">
        <v>17</v>
      </c>
      <c r="B22" s="22">
        <v>4.6281355932203387E-2</v>
      </c>
      <c r="C22" s="22">
        <v>2.8537288135593222E-2</v>
      </c>
      <c r="D22" s="22">
        <v>7.4899999999999994E-2</v>
      </c>
      <c r="E22" s="44"/>
      <c r="F22" s="21" t="s">
        <v>493</v>
      </c>
      <c r="G22" s="23">
        <v>26869</v>
      </c>
      <c r="H22" s="21">
        <v>1.1399999999999999</v>
      </c>
      <c r="I22" s="44"/>
      <c r="J22" s="12">
        <v>10</v>
      </c>
      <c r="K22" s="12">
        <f>X11</f>
        <v>3148</v>
      </c>
      <c r="L22" s="18"/>
      <c r="M22" s="12"/>
      <c r="N22" s="110">
        <f t="shared" ref="N22:N28" si="0">K22/$F$2</f>
        <v>0.13338983050847458</v>
      </c>
      <c r="W22" s="21">
        <v>150</v>
      </c>
      <c r="X22" s="21">
        <v>2500</v>
      </c>
      <c r="Y22" s="24">
        <v>44944</v>
      </c>
      <c r="Z22" s="21" t="s">
        <v>508</v>
      </c>
      <c r="AA22" s="21" t="s">
        <v>494</v>
      </c>
      <c r="AB22" s="21">
        <v>10.6</v>
      </c>
      <c r="AC22" s="21" t="s">
        <v>498</v>
      </c>
      <c r="AD22" s="21">
        <v>65</v>
      </c>
    </row>
    <row r="23" spans="1:30" ht="17.25" customHeight="1" thickBot="1" x14ac:dyDescent="0.25">
      <c r="A23" s="21">
        <v>18</v>
      </c>
      <c r="B23" s="22">
        <v>2.9863983050847455E-2</v>
      </c>
      <c r="C23" s="22">
        <v>2.3844915254237289E-2</v>
      </c>
      <c r="D23" s="22">
        <v>5.3699999999999998E-2</v>
      </c>
      <c r="E23" s="44"/>
      <c r="F23" s="21" t="s">
        <v>494</v>
      </c>
      <c r="G23" s="23">
        <v>27161</v>
      </c>
      <c r="H23" s="21">
        <v>1.1499999999999999</v>
      </c>
      <c r="I23" s="44"/>
      <c r="J23" s="12">
        <v>20</v>
      </c>
      <c r="K23" s="12">
        <f>X12</f>
        <v>2734</v>
      </c>
      <c r="L23" s="18"/>
      <c r="M23" s="12"/>
      <c r="N23" s="110">
        <f t="shared" si="0"/>
        <v>0.11584745762711865</v>
      </c>
      <c r="W23" s="21">
        <v>175</v>
      </c>
      <c r="X23" s="21">
        <v>2475</v>
      </c>
      <c r="Y23" s="24">
        <v>45217</v>
      </c>
      <c r="Z23" s="21" t="s">
        <v>509</v>
      </c>
      <c r="AA23" s="21" t="s">
        <v>494</v>
      </c>
      <c r="AB23" s="21">
        <v>10.5</v>
      </c>
      <c r="AC23" s="21" t="s">
        <v>498</v>
      </c>
      <c r="AD23" s="21">
        <v>65</v>
      </c>
    </row>
    <row r="24" spans="1:30" ht="17.25" customHeight="1" thickBot="1" x14ac:dyDescent="0.25">
      <c r="A24" s="21">
        <v>19</v>
      </c>
      <c r="B24" s="22">
        <v>2.2358898305084744E-2</v>
      </c>
      <c r="C24" s="22">
        <v>1.5992372881355934E-2</v>
      </c>
      <c r="D24" s="22">
        <v>3.8399999999999997E-2</v>
      </c>
      <c r="E24" s="44"/>
      <c r="F24" s="21" t="s">
        <v>495</v>
      </c>
      <c r="G24" s="23">
        <v>27092</v>
      </c>
      <c r="H24" s="21">
        <v>1.1399999999999999</v>
      </c>
      <c r="I24" s="44"/>
      <c r="J24" s="12">
        <v>30</v>
      </c>
      <c r="K24" s="12">
        <f>X14</f>
        <v>2690</v>
      </c>
      <c r="L24" s="18"/>
      <c r="M24" s="12"/>
      <c r="N24" s="110">
        <f t="shared" si="0"/>
        <v>0.11398305084745762</v>
      </c>
      <c r="W24" s="21">
        <v>200</v>
      </c>
      <c r="X24" s="21">
        <v>2441</v>
      </c>
      <c r="Y24" s="24">
        <v>44987</v>
      </c>
      <c r="Z24" s="21" t="s">
        <v>512</v>
      </c>
      <c r="AA24" s="21" t="s">
        <v>495</v>
      </c>
      <c r="AB24" s="21">
        <v>10.3</v>
      </c>
      <c r="AC24" s="21" t="s">
        <v>498</v>
      </c>
      <c r="AD24" s="21">
        <v>58</v>
      </c>
    </row>
    <row r="25" spans="1:30" ht="17.25" customHeight="1" thickBot="1" x14ac:dyDescent="0.25">
      <c r="A25" s="21">
        <v>20</v>
      </c>
      <c r="B25" s="22">
        <v>1.4645338983050848E-2</v>
      </c>
      <c r="C25" s="22">
        <v>1.1635169491525422E-2</v>
      </c>
      <c r="D25" s="22">
        <v>2.63E-2</v>
      </c>
      <c r="E25" s="44"/>
      <c r="F25" s="21" t="s">
        <v>496</v>
      </c>
      <c r="G25" s="23">
        <v>26456</v>
      </c>
      <c r="H25" s="21">
        <v>1.1200000000000001</v>
      </c>
      <c r="I25" s="44"/>
      <c r="J25" s="12">
        <v>50</v>
      </c>
      <c r="K25" s="12">
        <f>X18</f>
        <v>2634</v>
      </c>
      <c r="L25" s="18"/>
      <c r="M25" s="12"/>
      <c r="N25" s="110">
        <f t="shared" si="0"/>
        <v>0.11161016949152543</v>
      </c>
    </row>
    <row r="26" spans="1:30" ht="17.25" customHeight="1" thickBot="1" x14ac:dyDescent="0.25">
      <c r="A26" s="21">
        <v>21</v>
      </c>
      <c r="B26" s="22">
        <v>9.9025423728813563E-3</v>
      </c>
      <c r="C26" s="22">
        <v>8.4271186440677982E-3</v>
      </c>
      <c r="D26" s="22">
        <v>1.83E-2</v>
      </c>
      <c r="E26" s="44"/>
      <c r="F26" s="21" t="s">
        <v>497</v>
      </c>
      <c r="G26" s="23">
        <v>18132</v>
      </c>
      <c r="H26" s="21">
        <v>0.77</v>
      </c>
      <c r="I26" s="44"/>
      <c r="J26" s="12">
        <v>100</v>
      </c>
      <c r="K26" s="12">
        <f>X20</f>
        <v>2575</v>
      </c>
      <c r="L26" s="18"/>
      <c r="M26" s="12"/>
      <c r="N26" s="110">
        <f t="shared" si="0"/>
        <v>0.10911016949152542</v>
      </c>
    </row>
    <row r="27" spans="1:30" ht="17.25" customHeight="1" thickBot="1" x14ac:dyDescent="0.25">
      <c r="A27" s="21">
        <v>22</v>
      </c>
      <c r="B27" s="22">
        <v>6.6711864406779663E-3</v>
      </c>
      <c r="C27" s="22">
        <v>5.4584745762711858E-3</v>
      </c>
      <c r="D27" s="22">
        <v>1.21E-2</v>
      </c>
      <c r="E27" s="44"/>
      <c r="F27" s="44"/>
      <c r="G27" s="44"/>
      <c r="H27" s="44"/>
      <c r="I27" s="44"/>
      <c r="J27" s="12">
        <v>150</v>
      </c>
      <c r="K27" s="12">
        <f>X22</f>
        <v>2500</v>
      </c>
      <c r="L27" s="18"/>
      <c r="M27" s="12"/>
      <c r="N27" s="110">
        <f t="shared" si="0"/>
        <v>0.1059322033898305</v>
      </c>
    </row>
    <row r="28" spans="1:30" ht="17.25" customHeight="1" thickBot="1" x14ac:dyDescent="0.25">
      <c r="A28" s="21">
        <v>23</v>
      </c>
      <c r="B28" s="22">
        <v>4.6385593220338982E-3</v>
      </c>
      <c r="C28" s="22">
        <v>2.9207627118644072E-3</v>
      </c>
      <c r="D28" s="22">
        <v>7.6E-3</v>
      </c>
      <c r="E28" s="44"/>
      <c r="F28" s="44"/>
      <c r="G28" s="44"/>
      <c r="H28" s="44"/>
      <c r="I28" s="44"/>
      <c r="J28" s="12">
        <v>200</v>
      </c>
      <c r="K28" s="12">
        <f>X24</f>
        <v>2441</v>
      </c>
      <c r="L28" s="18"/>
      <c r="M28" s="12"/>
      <c r="N28" s="110">
        <f t="shared" si="0"/>
        <v>0.1034322033898305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56800</v>
      </c>
      <c r="H2" s="7" t="s">
        <v>462</v>
      </c>
      <c r="W2" s="21">
        <v>1</v>
      </c>
      <c r="X2" s="21">
        <v>7287</v>
      </c>
      <c r="Y2" s="24">
        <v>45614</v>
      </c>
      <c r="Z2" s="21" t="s">
        <v>509</v>
      </c>
      <c r="AA2" s="21" t="s">
        <v>492</v>
      </c>
      <c r="AB2" s="21">
        <v>12.8</v>
      </c>
      <c r="AC2" s="21" t="s">
        <v>498</v>
      </c>
      <c r="AD2" s="21">
        <v>64</v>
      </c>
    </row>
    <row r="3" spans="1:30" ht="15" thickBot="1" x14ac:dyDescent="0.25">
      <c r="W3" s="21">
        <v>2</v>
      </c>
      <c r="X3" s="21">
        <v>6806</v>
      </c>
      <c r="Y3" s="24">
        <v>45614</v>
      </c>
      <c r="Z3" s="21" t="s">
        <v>510</v>
      </c>
      <c r="AA3" s="21" t="s">
        <v>492</v>
      </c>
      <c r="AB3" s="21">
        <v>12</v>
      </c>
      <c r="AC3" s="21" t="s">
        <v>498</v>
      </c>
      <c r="AD3" s="21">
        <v>63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6031</v>
      </c>
      <c r="Y4" s="24">
        <v>45548</v>
      </c>
      <c r="Z4" s="21" t="s">
        <v>509</v>
      </c>
      <c r="AA4" s="21" t="s">
        <v>496</v>
      </c>
      <c r="AB4" s="21">
        <v>10.6</v>
      </c>
      <c r="AC4" s="21" t="s">
        <v>498</v>
      </c>
      <c r="AD4" s="21">
        <v>65</v>
      </c>
    </row>
    <row r="5" spans="1:30" ht="18.75" customHeight="1" thickBot="1" x14ac:dyDescent="0.25">
      <c r="A5" s="21">
        <v>0</v>
      </c>
      <c r="B5" s="22">
        <v>6.2503521126760567E-3</v>
      </c>
      <c r="C5" s="22">
        <v>2.6334507042253524E-3</v>
      </c>
      <c r="D5" s="22">
        <v>8.8999999999999999E-3</v>
      </c>
      <c r="F5" s="21" t="s">
        <v>471</v>
      </c>
      <c r="G5" s="23">
        <v>58584</v>
      </c>
      <c r="H5" s="21">
        <v>1.03</v>
      </c>
      <c r="J5" s="213" t="s">
        <v>472</v>
      </c>
      <c r="K5" s="214"/>
      <c r="L5" s="214"/>
      <c r="M5" s="214"/>
      <c r="N5" s="215"/>
      <c r="W5" s="21">
        <v>4</v>
      </c>
      <c r="X5" s="21">
        <v>5988</v>
      </c>
      <c r="Y5" s="24">
        <v>45614</v>
      </c>
      <c r="Z5" s="21" t="s">
        <v>508</v>
      </c>
      <c r="AA5" s="21" t="s">
        <v>492</v>
      </c>
      <c r="AB5" s="21">
        <v>10.5</v>
      </c>
      <c r="AC5" s="21" t="s">
        <v>498</v>
      </c>
      <c r="AD5" s="21">
        <v>67</v>
      </c>
    </row>
    <row r="6" spans="1:30" ht="17.25" customHeight="1" thickBot="1" x14ac:dyDescent="0.25">
      <c r="A6" s="21">
        <v>1</v>
      </c>
      <c r="B6" s="22">
        <v>4.3035211267605632E-3</v>
      </c>
      <c r="C6" s="22">
        <v>2.1457746478873241E-3</v>
      </c>
      <c r="D6" s="22">
        <v>6.4000000000000003E-3</v>
      </c>
      <c r="F6" s="21" t="s">
        <v>473</v>
      </c>
      <c r="G6" s="23">
        <v>60764</v>
      </c>
      <c r="H6" s="21">
        <v>1.07</v>
      </c>
      <c r="J6" s="13" t="s">
        <v>474</v>
      </c>
      <c r="K6" s="14">
        <f>LARGE((K8,K9),1)</f>
        <v>0.75980406291901559</v>
      </c>
      <c r="N6" s="14" t="s">
        <v>499</v>
      </c>
      <c r="W6" s="21">
        <v>5</v>
      </c>
      <c r="X6" s="21">
        <v>5919</v>
      </c>
      <c r="Y6" s="24">
        <v>45580</v>
      </c>
      <c r="Z6" s="21" t="s">
        <v>509</v>
      </c>
      <c r="AA6" s="21" t="s">
        <v>493</v>
      </c>
      <c r="AB6" s="21">
        <v>10.4</v>
      </c>
      <c r="AC6" s="21" t="s">
        <v>498</v>
      </c>
      <c r="AD6" s="21">
        <v>63</v>
      </c>
    </row>
    <row r="7" spans="1:30" ht="17.25" customHeight="1" thickBot="1" x14ac:dyDescent="0.25">
      <c r="A7" s="21">
        <v>2</v>
      </c>
      <c r="B7" s="22">
        <v>3.0739436619718311E-3</v>
      </c>
      <c r="C7" s="22">
        <v>2.0482394366197181E-3</v>
      </c>
      <c r="D7" s="22">
        <v>5.1000000000000004E-3</v>
      </c>
      <c r="F7" s="21" t="s">
        <v>475</v>
      </c>
      <c r="G7" s="23">
        <v>61002</v>
      </c>
      <c r="H7" s="21">
        <v>1.07</v>
      </c>
      <c r="J7" s="15" t="s">
        <v>476</v>
      </c>
      <c r="K7" s="14">
        <f>LARGE((K10,K11),1)</f>
        <v>0.6317196465009135</v>
      </c>
      <c r="N7" s="14" t="s">
        <v>498</v>
      </c>
      <c r="W7" s="21">
        <v>6</v>
      </c>
      <c r="X7" s="21">
        <v>5879</v>
      </c>
      <c r="Y7" s="24">
        <v>45615</v>
      </c>
      <c r="Z7" s="21" t="s">
        <v>509</v>
      </c>
      <c r="AA7" s="21" t="s">
        <v>493</v>
      </c>
      <c r="AB7" s="21">
        <v>10.4</v>
      </c>
      <c r="AC7" s="21" t="s">
        <v>498</v>
      </c>
      <c r="AD7" s="21">
        <v>63</v>
      </c>
    </row>
    <row r="8" spans="1:30" ht="17.25" customHeight="1" thickBot="1" x14ac:dyDescent="0.3">
      <c r="A8" s="21">
        <v>3</v>
      </c>
      <c r="B8" s="22">
        <v>2.305457746478873E-3</v>
      </c>
      <c r="C8" s="22">
        <v>4.9742957746478876E-3</v>
      </c>
      <c r="D8" s="22">
        <v>7.3000000000000001E-3</v>
      </c>
      <c r="F8" s="21" t="s">
        <v>477</v>
      </c>
      <c r="G8" s="23">
        <v>57980</v>
      </c>
      <c r="H8" s="21">
        <v>1.02</v>
      </c>
      <c r="K8" s="16">
        <f>LARGE(B11:C11,1)/(B11+C11)</f>
        <v>0.75980406291901559</v>
      </c>
      <c r="W8" s="21">
        <v>7</v>
      </c>
      <c r="X8" s="21">
        <v>5744</v>
      </c>
      <c r="Y8" s="24">
        <v>45618</v>
      </c>
      <c r="Z8" s="21" t="s">
        <v>510</v>
      </c>
      <c r="AA8" s="21" t="s">
        <v>496</v>
      </c>
      <c r="AB8" s="21">
        <v>10.1</v>
      </c>
      <c r="AC8" s="21" t="s">
        <v>498</v>
      </c>
      <c r="AD8" s="21">
        <v>63</v>
      </c>
    </row>
    <row r="9" spans="1:30" ht="17.25" customHeight="1" thickBot="1" x14ac:dyDescent="0.3">
      <c r="A9" s="21">
        <v>4</v>
      </c>
      <c r="B9" s="22">
        <v>3.1764084507042252E-3</v>
      </c>
      <c r="C9" s="22">
        <v>1.0338732394366197E-2</v>
      </c>
      <c r="D9" s="22">
        <v>1.3599999999999999E-2</v>
      </c>
      <c r="F9" s="21" t="s">
        <v>478</v>
      </c>
      <c r="G9" s="23">
        <v>56528</v>
      </c>
      <c r="H9" s="21">
        <v>1</v>
      </c>
      <c r="K9" s="16">
        <f>LARGE(B12:C12,1)/(B12+C12)</f>
        <v>0.64962354013738044</v>
      </c>
      <c r="W9" s="21">
        <v>8</v>
      </c>
      <c r="X9" s="21">
        <v>5709</v>
      </c>
      <c r="Y9" s="24">
        <v>45313</v>
      </c>
      <c r="Z9" s="21" t="s">
        <v>519</v>
      </c>
      <c r="AA9" s="21" t="s">
        <v>492</v>
      </c>
      <c r="AB9" s="21">
        <v>10.1</v>
      </c>
      <c r="AC9" s="21" t="s">
        <v>499</v>
      </c>
      <c r="AD9" s="21">
        <v>63</v>
      </c>
    </row>
    <row r="10" spans="1:30" ht="17.25" customHeight="1" thickBot="1" x14ac:dyDescent="0.3">
      <c r="A10" s="21">
        <v>5</v>
      </c>
      <c r="B10" s="22">
        <v>5.1744718309859146E-3</v>
      </c>
      <c r="C10" s="22">
        <v>2.9601936619718307E-2</v>
      </c>
      <c r="D10" s="22">
        <v>3.4799999999999998E-2</v>
      </c>
      <c r="F10" s="21" t="s">
        <v>479</v>
      </c>
      <c r="G10" s="23">
        <v>53565</v>
      </c>
      <c r="H10" s="21">
        <v>0.94</v>
      </c>
      <c r="K10" s="16">
        <f>LARGE(B20:C20,1)/(B20+C20)</f>
        <v>0.61347414494092134</v>
      </c>
      <c r="W10" s="21">
        <v>9</v>
      </c>
      <c r="X10" s="21">
        <v>5679</v>
      </c>
      <c r="Y10" s="24">
        <v>45363</v>
      </c>
      <c r="Z10" s="21" t="s">
        <v>509</v>
      </c>
      <c r="AA10" s="21" t="s">
        <v>493</v>
      </c>
      <c r="AB10" s="21">
        <v>10</v>
      </c>
      <c r="AC10" s="21" t="s">
        <v>499</v>
      </c>
      <c r="AD10" s="21">
        <v>52</v>
      </c>
    </row>
    <row r="11" spans="1:30" ht="17.25" customHeight="1" thickBot="1" x14ac:dyDescent="0.3">
      <c r="A11" s="21">
        <v>6</v>
      </c>
      <c r="B11" s="22">
        <v>1.1732218309859155E-2</v>
      </c>
      <c r="C11" s="22">
        <v>3.7112147887323942E-2</v>
      </c>
      <c r="D11" s="22">
        <v>4.8899999999999999E-2</v>
      </c>
      <c r="F11" s="21" t="s">
        <v>480</v>
      </c>
      <c r="G11" s="23">
        <v>54212</v>
      </c>
      <c r="H11" s="21">
        <v>0.96</v>
      </c>
      <c r="K11" s="16">
        <f>LARGE(B21:C21,1)/(B21+C21)</f>
        <v>0.6317196465009135</v>
      </c>
      <c r="W11" s="21">
        <v>10</v>
      </c>
      <c r="X11" s="21">
        <v>5512</v>
      </c>
      <c r="Y11" s="24">
        <v>45351</v>
      </c>
      <c r="Z11" s="21" t="s">
        <v>509</v>
      </c>
      <c r="AA11" s="21" t="s">
        <v>495</v>
      </c>
      <c r="AB11" s="21">
        <v>9.6999999999999993</v>
      </c>
      <c r="AC11" s="21" t="s">
        <v>498</v>
      </c>
      <c r="AD11" s="21">
        <v>51</v>
      </c>
    </row>
    <row r="12" spans="1:30" ht="17.25" customHeight="1" thickBot="1" x14ac:dyDescent="0.25">
      <c r="A12" s="21">
        <v>7</v>
      </c>
      <c r="B12" s="22">
        <v>1.962200704225352E-2</v>
      </c>
      <c r="C12" s="22">
        <v>3.6380633802816906E-2</v>
      </c>
      <c r="D12" s="22">
        <v>5.6099999999999997E-2</v>
      </c>
      <c r="F12" s="21" t="s">
        <v>481</v>
      </c>
      <c r="G12" s="23">
        <v>55353</v>
      </c>
      <c r="H12" s="21">
        <v>0.98</v>
      </c>
      <c r="W12" s="21">
        <v>20</v>
      </c>
      <c r="X12" s="21">
        <v>5263</v>
      </c>
      <c r="Y12" s="24">
        <v>45344</v>
      </c>
      <c r="Z12" s="21" t="s">
        <v>509</v>
      </c>
      <c r="AA12" s="21" t="s">
        <v>495</v>
      </c>
      <c r="AB12" s="21">
        <v>9.3000000000000007</v>
      </c>
      <c r="AC12" s="21" t="s">
        <v>498</v>
      </c>
      <c r="AD12" s="21">
        <v>63</v>
      </c>
    </row>
    <row r="13" spans="1:30" ht="17.25" customHeight="1" thickBot="1" x14ac:dyDescent="0.25">
      <c r="A13" s="21">
        <v>8</v>
      </c>
      <c r="B13" s="22">
        <v>1.890475352112676E-2</v>
      </c>
      <c r="C13" s="22">
        <v>3.5697887323943661E-2</v>
      </c>
      <c r="D13" s="22">
        <v>5.4600000000000003E-2</v>
      </c>
      <c r="F13" s="21" t="s">
        <v>482</v>
      </c>
      <c r="G13" s="23">
        <v>54115</v>
      </c>
      <c r="H13" s="21">
        <v>0.95</v>
      </c>
      <c r="W13" s="21">
        <v>25</v>
      </c>
      <c r="X13" s="21">
        <v>5224</v>
      </c>
      <c r="Y13" s="24">
        <v>45336</v>
      </c>
      <c r="Z13" s="21" t="s">
        <v>508</v>
      </c>
      <c r="AA13" s="21" t="s">
        <v>494</v>
      </c>
      <c r="AB13" s="21">
        <v>9.1999999999999993</v>
      </c>
      <c r="AC13" s="21" t="s">
        <v>498</v>
      </c>
      <c r="AD13" s="21">
        <v>65</v>
      </c>
    </row>
    <row r="14" spans="1:30" ht="15" thickBot="1" x14ac:dyDescent="0.25">
      <c r="A14" s="21">
        <v>9</v>
      </c>
      <c r="B14" s="22">
        <v>1.7367781690140846E-2</v>
      </c>
      <c r="C14" s="22">
        <v>3.3600880281690143E-2</v>
      </c>
      <c r="D14" s="22">
        <v>5.0999999999999997E-2</v>
      </c>
      <c r="F14" s="21" t="s">
        <v>483</v>
      </c>
      <c r="G14" s="23">
        <v>54982</v>
      </c>
      <c r="H14" s="21">
        <v>0.97</v>
      </c>
      <c r="W14" s="21">
        <v>30</v>
      </c>
      <c r="X14" s="21">
        <v>5189</v>
      </c>
      <c r="Y14" s="24">
        <v>45349</v>
      </c>
      <c r="Z14" s="21" t="s">
        <v>508</v>
      </c>
      <c r="AA14" s="21" t="s">
        <v>493</v>
      </c>
      <c r="AB14" s="21">
        <v>9.1</v>
      </c>
      <c r="AC14" s="21" t="s">
        <v>498</v>
      </c>
      <c r="AD14" s="21">
        <v>67</v>
      </c>
    </row>
    <row r="15" spans="1:30" ht="15" thickBot="1" x14ac:dyDescent="0.25">
      <c r="A15" s="21">
        <v>10</v>
      </c>
      <c r="B15" s="22">
        <v>1.962200704225352E-2</v>
      </c>
      <c r="C15" s="22">
        <v>3.0284683098591551E-2</v>
      </c>
      <c r="D15" s="22">
        <v>4.99E-2</v>
      </c>
      <c r="F15" s="21" t="s">
        <v>484</v>
      </c>
      <c r="G15" s="23">
        <v>57795</v>
      </c>
      <c r="H15" s="21">
        <v>1.02</v>
      </c>
      <c r="W15" s="21">
        <v>35</v>
      </c>
      <c r="X15" s="21">
        <v>5160</v>
      </c>
      <c r="Y15" s="24">
        <v>45358</v>
      </c>
      <c r="Z15" s="21" t="s">
        <v>509</v>
      </c>
      <c r="AA15" s="21" t="s">
        <v>495</v>
      </c>
      <c r="AB15" s="21">
        <v>9.1</v>
      </c>
      <c r="AC15" s="21" t="s">
        <v>498</v>
      </c>
      <c r="AD15" s="21">
        <v>54</v>
      </c>
    </row>
    <row r="16" spans="1:30" ht="15" thickBot="1" x14ac:dyDescent="0.25">
      <c r="A16" s="21">
        <v>11</v>
      </c>
      <c r="B16" s="22">
        <v>2.3208274647887325E-2</v>
      </c>
      <c r="C16" s="22">
        <v>2.7797535211267606E-2</v>
      </c>
      <c r="D16" s="22">
        <v>5.0999999999999997E-2</v>
      </c>
      <c r="F16" s="21" t="s">
        <v>485</v>
      </c>
      <c r="G16" s="23">
        <v>55924</v>
      </c>
      <c r="H16" s="21">
        <v>0.99</v>
      </c>
      <c r="W16" s="21">
        <v>40</v>
      </c>
      <c r="X16" s="21">
        <v>5106</v>
      </c>
      <c r="Y16" s="24">
        <v>45386</v>
      </c>
      <c r="Z16" s="21" t="s">
        <v>509</v>
      </c>
      <c r="AA16" s="21" t="s">
        <v>495</v>
      </c>
      <c r="AB16" s="21">
        <v>9</v>
      </c>
      <c r="AC16" s="21" t="s">
        <v>498</v>
      </c>
      <c r="AD16" s="21">
        <v>64</v>
      </c>
    </row>
    <row r="17" spans="1:30" ht="15" thickBot="1" x14ac:dyDescent="0.25">
      <c r="A17" s="21">
        <v>12</v>
      </c>
      <c r="B17" s="22">
        <v>2.771672535211268E-2</v>
      </c>
      <c r="C17" s="22">
        <v>2.7407394366197182E-2</v>
      </c>
      <c r="D17" s="22">
        <v>5.5100000000000003E-2</v>
      </c>
      <c r="W17" s="21">
        <v>45</v>
      </c>
      <c r="X17" s="21">
        <v>5069</v>
      </c>
      <c r="Y17" s="24">
        <v>45385</v>
      </c>
      <c r="Z17" s="21" t="s">
        <v>509</v>
      </c>
      <c r="AA17" s="21" t="s">
        <v>494</v>
      </c>
      <c r="AB17" s="21">
        <v>8.9</v>
      </c>
      <c r="AC17" s="21" t="s">
        <v>498</v>
      </c>
      <c r="AD17" s="21">
        <v>65</v>
      </c>
    </row>
    <row r="18" spans="1:30" ht="15" thickBot="1" x14ac:dyDescent="0.25">
      <c r="A18" s="21">
        <v>13</v>
      </c>
      <c r="B18" s="22">
        <v>2.9919718309859157E-2</v>
      </c>
      <c r="C18" s="22">
        <v>2.7017253521126758E-2</v>
      </c>
      <c r="D18" s="22">
        <v>5.7000000000000002E-2</v>
      </c>
      <c r="W18" s="21">
        <v>50</v>
      </c>
      <c r="X18" s="21">
        <v>5045</v>
      </c>
      <c r="Y18" s="24">
        <v>45327</v>
      </c>
      <c r="Z18" s="21" t="s">
        <v>509</v>
      </c>
      <c r="AA18" s="21" t="s">
        <v>492</v>
      </c>
      <c r="AB18" s="21">
        <v>8.9</v>
      </c>
      <c r="AC18" s="21" t="s">
        <v>498</v>
      </c>
      <c r="AD18" s="21">
        <v>65</v>
      </c>
    </row>
    <row r="19" spans="1:30" ht="17.25" customHeight="1" thickBot="1" x14ac:dyDescent="0.25">
      <c r="A19" s="21">
        <v>14</v>
      </c>
      <c r="B19" s="22">
        <v>3.6938556338028172E-2</v>
      </c>
      <c r="C19" s="22">
        <v>2.7261091549295777E-2</v>
      </c>
      <c r="D19" s="22">
        <v>6.4000000000000001E-2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4980</v>
      </c>
      <c r="Y19" s="24">
        <v>45387</v>
      </c>
      <c r="Z19" s="21" t="s">
        <v>509</v>
      </c>
      <c r="AA19" s="21" t="s">
        <v>496</v>
      </c>
      <c r="AB19" s="21">
        <v>8.8000000000000007</v>
      </c>
      <c r="AC19" s="21" t="s">
        <v>498</v>
      </c>
      <c r="AD19" s="21">
        <v>64</v>
      </c>
    </row>
    <row r="20" spans="1:30" ht="17.25" customHeight="1" thickBot="1" x14ac:dyDescent="0.25">
      <c r="A20" s="21">
        <v>15</v>
      </c>
      <c r="B20" s="22">
        <v>4.3035211267605636E-2</v>
      </c>
      <c r="C20" s="22">
        <v>2.7114788732394365E-2</v>
      </c>
      <c r="D20" s="22">
        <v>7.0199999999999999E-2</v>
      </c>
      <c r="F20" s="21" t="s">
        <v>488</v>
      </c>
      <c r="G20" s="23">
        <v>41395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4930</v>
      </c>
      <c r="Y20" s="24">
        <v>45371</v>
      </c>
      <c r="Z20" s="21" t="s">
        <v>509</v>
      </c>
      <c r="AA20" s="21" t="s">
        <v>494</v>
      </c>
      <c r="AB20" s="21">
        <v>8.6999999999999993</v>
      </c>
      <c r="AC20" s="21" t="s">
        <v>498</v>
      </c>
      <c r="AD20" s="21">
        <v>67</v>
      </c>
    </row>
    <row r="21" spans="1:30" ht="17.25" customHeight="1" thickBot="1" x14ac:dyDescent="0.25">
      <c r="A21" s="21">
        <v>16</v>
      </c>
      <c r="B21" s="22">
        <v>4.6928873239436619E-2</v>
      </c>
      <c r="C21" s="22">
        <v>2.735862676056338E-2</v>
      </c>
      <c r="D21" s="22">
        <v>7.4200000000000002E-2</v>
      </c>
      <c r="F21" s="21" t="s">
        <v>492</v>
      </c>
      <c r="G21" s="23">
        <v>58723</v>
      </c>
      <c r="H21" s="21">
        <v>1.03</v>
      </c>
      <c r="J21" s="12">
        <v>5</v>
      </c>
      <c r="K21" s="12">
        <v>48</v>
      </c>
      <c r="L21" s="18"/>
      <c r="M21" s="12"/>
      <c r="N21" s="20">
        <f>K21/$F$2</f>
        <v>8.4507042253521131E-4</v>
      </c>
      <c r="W21" s="21">
        <v>125</v>
      </c>
      <c r="X21" s="21">
        <v>4888</v>
      </c>
      <c r="Y21" s="24">
        <v>45617</v>
      </c>
      <c r="Z21" s="21" t="s">
        <v>509</v>
      </c>
      <c r="AA21" s="21" t="s">
        <v>495</v>
      </c>
      <c r="AB21" s="21">
        <v>8.6</v>
      </c>
      <c r="AC21" s="21" t="s">
        <v>498</v>
      </c>
      <c r="AD21" s="21">
        <v>63</v>
      </c>
    </row>
    <row r="22" spans="1:30" ht="17.25" customHeight="1" thickBot="1" x14ac:dyDescent="0.25">
      <c r="A22" s="21">
        <v>17</v>
      </c>
      <c r="B22" s="22">
        <v>4.6314084507042254E-2</v>
      </c>
      <c r="C22" s="22">
        <v>2.6041901408450707E-2</v>
      </c>
      <c r="D22" s="22">
        <v>7.2400000000000006E-2</v>
      </c>
      <c r="F22" s="21" t="s">
        <v>493</v>
      </c>
      <c r="G22" s="23">
        <v>60525</v>
      </c>
      <c r="H22" s="21">
        <v>1.07</v>
      </c>
      <c r="J22" s="12">
        <v>10</v>
      </c>
      <c r="K22" s="12">
        <f>X11</f>
        <v>5512</v>
      </c>
      <c r="L22" s="18"/>
      <c r="M22" s="12"/>
      <c r="N22" s="20">
        <f t="shared" ref="N22:N28" si="0">K22/$F$2</f>
        <v>9.7042253521126762E-2</v>
      </c>
      <c r="W22" s="21">
        <v>150</v>
      </c>
      <c r="X22" s="21">
        <v>4848</v>
      </c>
      <c r="Y22" s="24">
        <v>45517</v>
      </c>
      <c r="Z22" s="21" t="s">
        <v>509</v>
      </c>
      <c r="AA22" s="21" t="s">
        <v>493</v>
      </c>
      <c r="AB22" s="21">
        <v>8.5</v>
      </c>
      <c r="AC22" s="21" t="s">
        <v>498</v>
      </c>
      <c r="AD22" s="21">
        <v>66</v>
      </c>
    </row>
    <row r="23" spans="1:30" ht="17.25" customHeight="1" thickBot="1" x14ac:dyDescent="0.25">
      <c r="A23" s="21">
        <v>18</v>
      </c>
      <c r="B23" s="22">
        <v>3.8987852112676059E-2</v>
      </c>
      <c r="C23" s="22">
        <v>2.3652288732394368E-2</v>
      </c>
      <c r="D23" s="22">
        <v>6.2600000000000003E-2</v>
      </c>
      <c r="F23" s="21" t="s">
        <v>494</v>
      </c>
      <c r="G23" s="23">
        <v>61036</v>
      </c>
      <c r="H23" s="21">
        <v>1.08</v>
      </c>
      <c r="J23" s="12">
        <v>20</v>
      </c>
      <c r="K23" s="12">
        <f>X12</f>
        <v>5263</v>
      </c>
      <c r="L23" s="18"/>
      <c r="M23" s="12"/>
      <c r="N23" s="20">
        <f t="shared" si="0"/>
        <v>9.2658450704225348E-2</v>
      </c>
      <c r="W23" s="21">
        <v>175</v>
      </c>
      <c r="X23" s="21">
        <v>4810</v>
      </c>
      <c r="Y23" s="24">
        <v>45315</v>
      </c>
      <c r="Z23" s="21" t="s">
        <v>510</v>
      </c>
      <c r="AA23" s="21" t="s">
        <v>494</v>
      </c>
      <c r="AB23" s="21">
        <v>8.5</v>
      </c>
      <c r="AC23" s="21" t="s">
        <v>498</v>
      </c>
      <c r="AD23" s="21">
        <v>63</v>
      </c>
    </row>
    <row r="24" spans="1:30" ht="17.25" customHeight="1" thickBot="1" x14ac:dyDescent="0.25">
      <c r="A24" s="21">
        <v>19</v>
      </c>
      <c r="B24" s="22">
        <v>3.2020246478873242E-2</v>
      </c>
      <c r="C24" s="22">
        <v>1.6288380281690142E-2</v>
      </c>
      <c r="D24" s="22">
        <v>4.8399999999999999E-2</v>
      </c>
      <c r="F24" s="21" t="s">
        <v>495</v>
      </c>
      <c r="G24" s="23">
        <v>60361</v>
      </c>
      <c r="H24" s="21">
        <v>1.06</v>
      </c>
      <c r="J24" s="12">
        <v>30</v>
      </c>
      <c r="K24" s="12">
        <f>X14</f>
        <v>5189</v>
      </c>
      <c r="L24" s="18"/>
      <c r="M24" s="12"/>
      <c r="N24" s="20">
        <f t="shared" si="0"/>
        <v>9.1355633802816902E-2</v>
      </c>
      <c r="W24" s="21">
        <v>200</v>
      </c>
      <c r="X24" s="21">
        <v>4788</v>
      </c>
      <c r="Y24" s="24">
        <v>45352</v>
      </c>
      <c r="Z24" s="21" t="s">
        <v>509</v>
      </c>
      <c r="AA24" s="21" t="s">
        <v>496</v>
      </c>
      <c r="AB24" s="21">
        <v>8.4</v>
      </c>
      <c r="AC24" s="21" t="s">
        <v>498</v>
      </c>
      <c r="AD24" s="21">
        <v>64</v>
      </c>
    </row>
    <row r="25" spans="1:30" ht="17.25" customHeight="1" thickBot="1" x14ac:dyDescent="0.25">
      <c r="A25" s="21">
        <v>20</v>
      </c>
      <c r="B25" s="22">
        <v>2.6128521126760562E-2</v>
      </c>
      <c r="C25" s="22">
        <v>1.2533274647887324E-2</v>
      </c>
      <c r="D25" s="22">
        <v>3.8699999999999998E-2</v>
      </c>
      <c r="F25" s="21" t="s">
        <v>496</v>
      </c>
      <c r="G25" s="23">
        <v>63384</v>
      </c>
      <c r="H25" s="21">
        <v>1.1200000000000001</v>
      </c>
      <c r="J25" s="12">
        <v>50</v>
      </c>
      <c r="K25" s="12">
        <f>X18</f>
        <v>5045</v>
      </c>
      <c r="L25" s="18"/>
      <c r="M25" s="12"/>
      <c r="N25" s="20">
        <f t="shared" si="0"/>
        <v>8.8820422535211274E-2</v>
      </c>
    </row>
    <row r="26" spans="1:30" ht="17.25" customHeight="1" thickBot="1" x14ac:dyDescent="0.25">
      <c r="A26" s="21">
        <v>21</v>
      </c>
      <c r="B26" s="22">
        <v>2.0390492957746479E-2</v>
      </c>
      <c r="C26" s="22">
        <v>9.89982394366197E-3</v>
      </c>
      <c r="D26" s="22">
        <v>3.0300000000000001E-2</v>
      </c>
      <c r="F26" s="21" t="s">
        <v>497</v>
      </c>
      <c r="G26" s="23">
        <v>52004</v>
      </c>
      <c r="H26" s="21">
        <v>0.92</v>
      </c>
      <c r="J26" s="12">
        <v>100</v>
      </c>
      <c r="K26" s="12">
        <f>X20</f>
        <v>4930</v>
      </c>
      <c r="L26" s="18"/>
      <c r="M26" s="12"/>
      <c r="N26" s="20">
        <f t="shared" si="0"/>
        <v>8.6795774647887319E-2</v>
      </c>
    </row>
    <row r="27" spans="1:30" ht="17.25" customHeight="1" thickBot="1" x14ac:dyDescent="0.25">
      <c r="A27" s="21">
        <v>22</v>
      </c>
      <c r="B27" s="22">
        <v>1.7111619718309858E-2</v>
      </c>
      <c r="C27" s="22">
        <v>6.7786971830985912E-3</v>
      </c>
      <c r="D27" s="22">
        <v>2.3900000000000001E-2</v>
      </c>
      <c r="J27" s="12">
        <v>150</v>
      </c>
      <c r="K27" s="21">
        <f>X22</f>
        <v>4848</v>
      </c>
      <c r="L27" s="18"/>
      <c r="M27" s="12"/>
      <c r="N27" s="20">
        <f t="shared" si="0"/>
        <v>8.5352112676056344E-2</v>
      </c>
    </row>
    <row r="28" spans="1:30" ht="17.25" customHeight="1" thickBot="1" x14ac:dyDescent="0.25">
      <c r="A28" s="21">
        <v>23</v>
      </c>
      <c r="B28" s="22">
        <v>1.1885915492957746E-2</v>
      </c>
      <c r="C28" s="22">
        <v>3.7551056338028174E-3</v>
      </c>
      <c r="D28" s="22">
        <v>1.5699999999999999E-2</v>
      </c>
      <c r="J28" s="12">
        <v>200</v>
      </c>
      <c r="K28" s="21">
        <f>X24</f>
        <v>4788</v>
      </c>
      <c r="L28" s="18"/>
      <c r="M28" s="12"/>
      <c r="N28" s="20">
        <f t="shared" si="0"/>
        <v>8.4295774647887317E-2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32600</v>
      </c>
      <c r="H2" s="7" t="s">
        <v>462</v>
      </c>
      <c r="W2" s="21">
        <v>1</v>
      </c>
      <c r="X2" s="21">
        <v>2881</v>
      </c>
      <c r="Y2" s="24">
        <v>45575</v>
      </c>
      <c r="Z2" s="21" t="s">
        <v>513</v>
      </c>
      <c r="AA2" s="21" t="s">
        <v>495</v>
      </c>
      <c r="AB2" s="21">
        <v>8.8000000000000007</v>
      </c>
      <c r="AC2" s="21" t="s">
        <v>499</v>
      </c>
      <c r="AD2" s="21">
        <v>65</v>
      </c>
    </row>
    <row r="3" spans="1:30" ht="15" thickBot="1" x14ac:dyDescent="0.25">
      <c r="W3" s="21">
        <v>2</v>
      </c>
      <c r="X3" s="21">
        <v>2868</v>
      </c>
      <c r="Y3" s="24">
        <v>45496</v>
      </c>
      <c r="Z3" s="21" t="s">
        <v>508</v>
      </c>
      <c r="AA3" s="21" t="s">
        <v>493</v>
      </c>
      <c r="AB3" s="21">
        <v>8.8000000000000007</v>
      </c>
      <c r="AC3" s="21" t="s">
        <v>499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2855</v>
      </c>
      <c r="Y4" s="24">
        <v>45650</v>
      </c>
      <c r="Z4" s="21" t="s">
        <v>511</v>
      </c>
      <c r="AA4" s="21" t="s">
        <v>493</v>
      </c>
      <c r="AB4" s="21">
        <v>8.8000000000000007</v>
      </c>
      <c r="AC4" s="21" t="s">
        <v>499</v>
      </c>
      <c r="AD4" s="21">
        <v>56</v>
      </c>
    </row>
    <row r="5" spans="1:30" ht="18.75" customHeight="1" thickBot="1" x14ac:dyDescent="0.25">
      <c r="A5" s="21">
        <v>0</v>
      </c>
      <c r="B5" s="22">
        <v>2.282208588957055E-3</v>
      </c>
      <c r="C5" s="22">
        <v>2.7276073619631903E-3</v>
      </c>
      <c r="D5" s="22">
        <v>5.0000000000000001E-3</v>
      </c>
      <c r="F5" s="21" t="s">
        <v>471</v>
      </c>
      <c r="G5" s="23">
        <v>32155</v>
      </c>
      <c r="H5" s="26">
        <v>0.99</v>
      </c>
      <c r="J5" s="213" t="s">
        <v>472</v>
      </c>
      <c r="K5" s="214"/>
      <c r="L5" s="214"/>
      <c r="M5" s="214"/>
      <c r="N5" s="215"/>
      <c r="W5" s="21">
        <v>4</v>
      </c>
      <c r="X5" s="21">
        <v>2844</v>
      </c>
      <c r="Y5" s="24">
        <v>45649</v>
      </c>
      <c r="Z5" s="21" t="s">
        <v>511</v>
      </c>
      <c r="AA5" s="21" t="s">
        <v>492</v>
      </c>
      <c r="AB5" s="21">
        <v>8.6999999999999993</v>
      </c>
      <c r="AC5" s="21" t="s">
        <v>499</v>
      </c>
      <c r="AD5" s="21">
        <v>55</v>
      </c>
    </row>
    <row r="6" spans="1:30" ht="17.25" customHeight="1" thickBot="1" x14ac:dyDescent="0.25">
      <c r="A6" s="21">
        <v>1</v>
      </c>
      <c r="B6" s="22">
        <v>1.5690184049079754E-3</v>
      </c>
      <c r="C6" s="22">
        <v>1.8358895705521472E-3</v>
      </c>
      <c r="D6" s="22">
        <v>3.3999999999999998E-3</v>
      </c>
      <c r="F6" s="21" t="s">
        <v>473</v>
      </c>
      <c r="G6" s="23">
        <v>34149</v>
      </c>
      <c r="H6" s="26">
        <v>1.05</v>
      </c>
      <c r="J6" s="13" t="s">
        <v>474</v>
      </c>
      <c r="K6" s="14">
        <f>LARGE((K8,K9),1)</f>
        <v>0.56520679968635568</v>
      </c>
      <c r="N6" s="14" t="s">
        <v>498</v>
      </c>
      <c r="W6" s="21">
        <v>5</v>
      </c>
      <c r="X6" s="21">
        <v>2836</v>
      </c>
      <c r="Y6" s="24">
        <v>45646</v>
      </c>
      <c r="Z6" s="21" t="s">
        <v>511</v>
      </c>
      <c r="AA6" s="21" t="s">
        <v>496</v>
      </c>
      <c r="AB6" s="21">
        <v>8.6999999999999993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22">
        <v>1.4739263803680981E-3</v>
      </c>
      <c r="C7" s="22">
        <v>1.3113496932515337E-3</v>
      </c>
      <c r="D7" s="22">
        <v>2.8E-3</v>
      </c>
      <c r="F7" s="21" t="s">
        <v>475</v>
      </c>
      <c r="G7" s="23">
        <v>33766</v>
      </c>
      <c r="H7" s="26">
        <v>1.04</v>
      </c>
      <c r="J7" s="15" t="s">
        <v>476</v>
      </c>
      <c r="K7" s="14">
        <f>LARGE((K10,K11),1)</f>
        <v>0.53657381368224744</v>
      </c>
      <c r="N7" s="14" t="s">
        <v>499</v>
      </c>
      <c r="W7" s="21">
        <v>6</v>
      </c>
      <c r="X7" s="21">
        <v>2821</v>
      </c>
      <c r="Y7" s="24">
        <v>45650</v>
      </c>
      <c r="Z7" s="21" t="s">
        <v>513</v>
      </c>
      <c r="AA7" s="21" t="s">
        <v>493</v>
      </c>
      <c r="AB7" s="21">
        <v>8.6999999999999993</v>
      </c>
      <c r="AC7" s="21" t="s">
        <v>499</v>
      </c>
      <c r="AD7" s="21">
        <v>56</v>
      </c>
    </row>
    <row r="8" spans="1:30" ht="17.25" customHeight="1" thickBot="1" x14ac:dyDescent="0.3">
      <c r="A8" s="21">
        <v>3</v>
      </c>
      <c r="B8" s="22">
        <v>1.8542944785276073E-3</v>
      </c>
      <c r="C8" s="22">
        <v>1.3638036809815951E-3</v>
      </c>
      <c r="D8" s="22">
        <v>3.2000000000000002E-3</v>
      </c>
      <c r="F8" s="21" t="s">
        <v>477</v>
      </c>
      <c r="G8" s="23">
        <v>33578</v>
      </c>
      <c r="H8" s="26">
        <v>1.03</v>
      </c>
      <c r="K8" s="16">
        <f>LARGE(B11:C11,1)/(B11+C11)</f>
        <v>0.56520679968635568</v>
      </c>
      <c r="W8" s="21">
        <v>7</v>
      </c>
      <c r="X8" s="21">
        <v>2812</v>
      </c>
      <c r="Y8" s="24">
        <v>45649</v>
      </c>
      <c r="Z8" s="21" t="s">
        <v>513</v>
      </c>
      <c r="AA8" s="21" t="s">
        <v>492</v>
      </c>
      <c r="AB8" s="21">
        <v>8.6</v>
      </c>
      <c r="AC8" s="21" t="s">
        <v>499</v>
      </c>
      <c r="AD8" s="21">
        <v>54</v>
      </c>
    </row>
    <row r="9" spans="1:30" ht="17.25" customHeight="1" thickBot="1" x14ac:dyDescent="0.3">
      <c r="A9" s="21">
        <v>4</v>
      </c>
      <c r="B9" s="22">
        <v>3.4233128834355825E-3</v>
      </c>
      <c r="C9" s="22">
        <v>2.0981595092024541E-3</v>
      </c>
      <c r="D9" s="22">
        <v>5.4999999999999997E-3</v>
      </c>
      <c r="F9" s="21" t="s">
        <v>478</v>
      </c>
      <c r="G9" s="23">
        <v>32964</v>
      </c>
      <c r="H9" s="26">
        <v>1.01</v>
      </c>
      <c r="K9" s="16">
        <f>LARGE(B12:C12,1)/(B12+C12)</f>
        <v>0.52459809017285142</v>
      </c>
      <c r="W9" s="21">
        <v>8</v>
      </c>
      <c r="X9" s="21">
        <v>2796</v>
      </c>
      <c r="Y9" s="24">
        <v>45320</v>
      </c>
      <c r="Z9" s="21" t="s">
        <v>510</v>
      </c>
      <c r="AA9" s="21" t="s">
        <v>492</v>
      </c>
      <c r="AB9" s="21">
        <v>8.6</v>
      </c>
      <c r="AC9" s="21" t="s">
        <v>499</v>
      </c>
      <c r="AD9" s="21">
        <v>51</v>
      </c>
    </row>
    <row r="10" spans="1:30" ht="17.25" customHeight="1" thickBot="1" x14ac:dyDescent="0.3">
      <c r="A10" s="21">
        <v>5</v>
      </c>
      <c r="B10" s="22">
        <v>8.8911042944785287E-3</v>
      </c>
      <c r="C10" s="22">
        <v>5.5076687116564424E-3</v>
      </c>
      <c r="D10" s="22">
        <v>1.44E-2</v>
      </c>
      <c r="F10" s="21" t="s">
        <v>479</v>
      </c>
      <c r="G10" s="23">
        <v>31888</v>
      </c>
      <c r="H10" s="26">
        <v>0.98</v>
      </c>
      <c r="K10" s="16">
        <f>LARGE(B20:C20,1)/(B20+C20)</f>
        <v>0.53657381368224744</v>
      </c>
      <c r="W10" s="21">
        <v>9</v>
      </c>
      <c r="X10" s="21">
        <v>2766</v>
      </c>
      <c r="Y10" s="24">
        <v>45649</v>
      </c>
      <c r="Z10" s="21" t="s">
        <v>512</v>
      </c>
      <c r="AA10" s="21" t="s">
        <v>492</v>
      </c>
      <c r="AB10" s="21">
        <v>8.5</v>
      </c>
      <c r="AC10" s="21" t="s">
        <v>499</v>
      </c>
      <c r="AD10" s="21">
        <v>52</v>
      </c>
    </row>
    <row r="11" spans="1:30" ht="17.25" customHeight="1" thickBot="1" x14ac:dyDescent="0.3">
      <c r="A11" s="21">
        <v>6</v>
      </c>
      <c r="B11" s="22">
        <v>2.2774539877300611E-2</v>
      </c>
      <c r="C11" s="22">
        <v>1.7519631901840492E-2</v>
      </c>
      <c r="D11" s="22">
        <v>4.0300000000000002E-2</v>
      </c>
      <c r="F11" s="21" t="s">
        <v>480</v>
      </c>
      <c r="G11" s="23">
        <v>32304</v>
      </c>
      <c r="H11" s="26">
        <v>0.99</v>
      </c>
      <c r="K11" s="16">
        <f>LARGE(B21:C21,1)/(B21+C21)</f>
        <v>0.52666196852243374</v>
      </c>
      <c r="W11" s="21">
        <v>10</v>
      </c>
      <c r="X11" s="21">
        <v>2765</v>
      </c>
      <c r="Y11" s="24">
        <v>45341</v>
      </c>
      <c r="Z11" s="21" t="s">
        <v>513</v>
      </c>
      <c r="AA11" s="21" t="s">
        <v>492</v>
      </c>
      <c r="AB11" s="21">
        <v>8.5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2.928834355828221E-2</v>
      </c>
      <c r="C12" s="22">
        <v>2.6541717791411044E-2</v>
      </c>
      <c r="D12" s="22">
        <v>5.5899999999999998E-2</v>
      </c>
      <c r="F12" s="21" t="s">
        <v>481</v>
      </c>
      <c r="G12" s="23">
        <v>32104</v>
      </c>
      <c r="H12" s="26">
        <v>0.99</v>
      </c>
      <c r="W12" s="21">
        <v>20</v>
      </c>
      <c r="X12" s="21">
        <v>2717</v>
      </c>
      <c r="Y12" s="24">
        <v>45380</v>
      </c>
      <c r="Z12" s="21" t="s">
        <v>511</v>
      </c>
      <c r="AA12" s="21" t="s">
        <v>496</v>
      </c>
      <c r="AB12" s="21">
        <v>8.3000000000000007</v>
      </c>
      <c r="AC12" s="21" t="s">
        <v>499</v>
      </c>
      <c r="AD12" s="21">
        <v>55</v>
      </c>
    </row>
    <row r="13" spans="1:30" ht="17.25" customHeight="1" thickBot="1" x14ac:dyDescent="0.25">
      <c r="A13" s="21">
        <v>8</v>
      </c>
      <c r="B13" s="22">
        <v>2.7861963190184049E-2</v>
      </c>
      <c r="C13" s="22">
        <v>2.8482515337423311E-2</v>
      </c>
      <c r="D13" s="22">
        <v>5.6300000000000003E-2</v>
      </c>
      <c r="F13" s="21" t="s">
        <v>482</v>
      </c>
      <c r="G13" s="23">
        <v>30816</v>
      </c>
      <c r="H13" s="26">
        <v>0.95</v>
      </c>
      <c r="W13" s="21">
        <v>25</v>
      </c>
      <c r="X13" s="21">
        <v>2707</v>
      </c>
      <c r="Y13" s="24">
        <v>45336</v>
      </c>
      <c r="Z13" s="21" t="s">
        <v>510</v>
      </c>
      <c r="AA13" s="21" t="s">
        <v>494</v>
      </c>
      <c r="AB13" s="21">
        <v>8.3000000000000007</v>
      </c>
      <c r="AC13" s="21" t="s">
        <v>499</v>
      </c>
      <c r="AD13" s="21">
        <v>52</v>
      </c>
    </row>
    <row r="14" spans="1:30" ht="15.75" customHeight="1" thickBot="1" x14ac:dyDescent="0.25">
      <c r="A14" s="21">
        <v>9</v>
      </c>
      <c r="B14" s="22">
        <v>2.8147239263803681E-2</v>
      </c>
      <c r="C14" s="22">
        <v>3.1052760736196321E-2</v>
      </c>
      <c r="D14" s="22">
        <v>5.9200000000000003E-2</v>
      </c>
      <c r="F14" s="21" t="s">
        <v>483</v>
      </c>
      <c r="G14" s="23">
        <v>31732</v>
      </c>
      <c r="H14" s="26">
        <v>0.97</v>
      </c>
      <c r="W14" s="21">
        <v>30</v>
      </c>
      <c r="X14" s="21">
        <v>2694</v>
      </c>
      <c r="Y14" s="24">
        <v>45364</v>
      </c>
      <c r="Z14" s="21" t="s">
        <v>510</v>
      </c>
      <c r="AA14" s="21" t="s">
        <v>494</v>
      </c>
      <c r="AB14" s="21">
        <v>8.3000000000000007</v>
      </c>
      <c r="AC14" s="21" t="s">
        <v>499</v>
      </c>
      <c r="AD14" s="21">
        <v>51</v>
      </c>
    </row>
    <row r="15" spans="1:30" ht="15.75" customHeight="1" thickBot="1" x14ac:dyDescent="0.25">
      <c r="A15" s="21">
        <v>10</v>
      </c>
      <c r="B15" s="22">
        <v>3.0144171779141103E-2</v>
      </c>
      <c r="C15" s="22">
        <v>3.4042638036809812E-2</v>
      </c>
      <c r="D15" s="22">
        <v>6.4199999999999993E-2</v>
      </c>
      <c r="F15" s="21" t="s">
        <v>484</v>
      </c>
      <c r="G15" s="23">
        <v>32618</v>
      </c>
      <c r="H15" s="26">
        <v>1</v>
      </c>
      <c r="W15" s="21">
        <v>35</v>
      </c>
      <c r="X15" s="21">
        <v>2684</v>
      </c>
      <c r="Y15" s="24">
        <v>45322</v>
      </c>
      <c r="Z15" s="21" t="s">
        <v>510</v>
      </c>
      <c r="AA15" s="21" t="s">
        <v>494</v>
      </c>
      <c r="AB15" s="21">
        <v>8.1999999999999993</v>
      </c>
      <c r="AC15" s="21" t="s">
        <v>499</v>
      </c>
      <c r="AD15" s="21">
        <v>51</v>
      </c>
    </row>
    <row r="16" spans="1:30" ht="15" thickBot="1" x14ac:dyDescent="0.25">
      <c r="A16" s="21">
        <v>11</v>
      </c>
      <c r="B16" s="22">
        <v>3.1618098159509202E-2</v>
      </c>
      <c r="C16" s="22">
        <v>3.7189877300613502E-2</v>
      </c>
      <c r="D16" s="22">
        <v>6.88E-2</v>
      </c>
      <c r="F16" s="21" t="s">
        <v>485</v>
      </c>
      <c r="G16" s="23">
        <v>32916</v>
      </c>
      <c r="H16" s="26">
        <v>1.01</v>
      </c>
      <c r="W16" s="21">
        <v>40</v>
      </c>
      <c r="X16" s="21">
        <v>2673</v>
      </c>
      <c r="Y16" s="24">
        <v>45324</v>
      </c>
      <c r="Z16" s="21" t="s">
        <v>511</v>
      </c>
      <c r="AA16" s="21" t="s">
        <v>496</v>
      </c>
      <c r="AB16" s="21">
        <v>8.1999999999999993</v>
      </c>
      <c r="AC16" s="21" t="s">
        <v>499</v>
      </c>
      <c r="AD16" s="21">
        <v>54</v>
      </c>
    </row>
    <row r="17" spans="1:30" ht="15" thickBot="1" x14ac:dyDescent="0.25">
      <c r="A17" s="21">
        <v>12</v>
      </c>
      <c r="B17" s="22">
        <v>3.3377300613496932E-2</v>
      </c>
      <c r="C17" s="22">
        <v>3.9865030674846626E-2</v>
      </c>
      <c r="D17" s="22">
        <v>7.3300000000000004E-2</v>
      </c>
      <c r="W17" s="21">
        <v>45</v>
      </c>
      <c r="X17" s="21">
        <v>2667</v>
      </c>
      <c r="Y17" s="24">
        <v>45644</v>
      </c>
      <c r="Z17" s="21" t="s">
        <v>510</v>
      </c>
      <c r="AA17" s="21" t="s">
        <v>494</v>
      </c>
      <c r="AB17" s="21">
        <v>8.1999999999999993</v>
      </c>
      <c r="AC17" s="21" t="s">
        <v>499</v>
      </c>
      <c r="AD17" s="21">
        <v>52</v>
      </c>
    </row>
    <row r="18" spans="1:30" ht="15" thickBot="1" x14ac:dyDescent="0.25">
      <c r="A18" s="21">
        <v>13</v>
      </c>
      <c r="B18" s="22">
        <v>3.3852760736196315E-2</v>
      </c>
      <c r="C18" s="22">
        <v>3.8973312883435585E-2</v>
      </c>
      <c r="D18" s="22">
        <v>7.2800000000000004E-2</v>
      </c>
      <c r="W18" s="21">
        <v>50</v>
      </c>
      <c r="X18" s="21">
        <v>2664</v>
      </c>
      <c r="Y18" s="24">
        <v>45310</v>
      </c>
      <c r="Z18" s="21" t="s">
        <v>510</v>
      </c>
      <c r="AA18" s="21" t="s">
        <v>496</v>
      </c>
      <c r="AB18" s="21">
        <v>8.1999999999999993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22">
        <v>3.361503067484662E-2</v>
      </c>
      <c r="C19" s="22">
        <v>3.8501226993865031E-2</v>
      </c>
      <c r="D19" s="22">
        <v>7.2099999999999997E-2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2646</v>
      </c>
      <c r="Y19" s="24">
        <v>45646</v>
      </c>
      <c r="Z19" s="21" t="s">
        <v>510</v>
      </c>
      <c r="AA19" s="21" t="s">
        <v>496</v>
      </c>
      <c r="AB19" s="21">
        <v>8.1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22">
        <v>3.361503067484662E-2</v>
      </c>
      <c r="C20" s="22">
        <v>3.8920858895705519E-2</v>
      </c>
      <c r="D20" s="22">
        <v>7.2499999999999995E-2</v>
      </c>
      <c r="F20" s="21" t="s">
        <v>488</v>
      </c>
      <c r="G20" s="23">
        <v>25393</v>
      </c>
      <c r="H20" s="21">
        <v>0.78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2633</v>
      </c>
      <c r="Y20" s="24">
        <v>45359</v>
      </c>
      <c r="Z20" s="21" t="s">
        <v>510</v>
      </c>
      <c r="AA20" s="21" t="s">
        <v>496</v>
      </c>
      <c r="AB20" s="21">
        <v>8.1</v>
      </c>
      <c r="AC20" s="21" t="s">
        <v>499</v>
      </c>
      <c r="AD20" s="21">
        <v>51</v>
      </c>
    </row>
    <row r="21" spans="1:30" ht="17.25" customHeight="1" thickBot="1" x14ac:dyDescent="0.25">
      <c r="A21" s="21">
        <v>16</v>
      </c>
      <c r="B21" s="22">
        <v>3.3377300613496932E-2</v>
      </c>
      <c r="C21" s="22">
        <v>3.7137423312883437E-2</v>
      </c>
      <c r="D21" s="22">
        <v>7.0499999999999993E-2</v>
      </c>
      <c r="F21" s="21" t="s">
        <v>492</v>
      </c>
      <c r="G21" s="23">
        <v>33492</v>
      </c>
      <c r="H21" s="21">
        <v>1.03</v>
      </c>
      <c r="J21" s="12">
        <v>5</v>
      </c>
      <c r="K21" s="12">
        <f>X6</f>
        <v>2836</v>
      </c>
      <c r="L21" s="18"/>
      <c r="M21" s="12"/>
      <c r="N21" s="20">
        <f>K21/$F$2</f>
        <v>8.6993865030674841E-2</v>
      </c>
      <c r="W21" s="21">
        <v>125</v>
      </c>
      <c r="X21" s="21">
        <v>2620</v>
      </c>
      <c r="Y21" s="24">
        <v>45357</v>
      </c>
      <c r="Z21" s="21" t="s">
        <v>513</v>
      </c>
      <c r="AA21" s="21" t="s">
        <v>494</v>
      </c>
      <c r="AB21" s="21">
        <v>8</v>
      </c>
      <c r="AC21" s="21" t="s">
        <v>499</v>
      </c>
      <c r="AD21" s="21">
        <v>54</v>
      </c>
    </row>
    <row r="22" spans="1:30" ht="17.25" customHeight="1" thickBot="1" x14ac:dyDescent="0.25">
      <c r="A22" s="21">
        <v>17</v>
      </c>
      <c r="B22" s="22">
        <v>3.1713190184049077E-2</v>
      </c>
      <c r="C22" s="22">
        <v>3.5930981595092032E-2</v>
      </c>
      <c r="D22" s="22">
        <v>6.7699999999999996E-2</v>
      </c>
      <c r="F22" s="21" t="s">
        <v>493</v>
      </c>
      <c r="G22" s="23">
        <v>34351</v>
      </c>
      <c r="H22" s="21">
        <v>1.05</v>
      </c>
      <c r="J22" s="12">
        <v>10</v>
      </c>
      <c r="K22" s="12">
        <f>X11</f>
        <v>2765</v>
      </c>
      <c r="L22" s="18"/>
      <c r="M22" s="12"/>
      <c r="N22" s="20">
        <f t="shared" ref="N22:N28" si="0">K22/$F$2</f>
        <v>8.4815950920245395E-2</v>
      </c>
      <c r="W22" s="21">
        <v>150</v>
      </c>
      <c r="X22" s="21">
        <v>2608</v>
      </c>
      <c r="Y22" s="24">
        <v>45457</v>
      </c>
      <c r="Z22" s="21" t="s">
        <v>510</v>
      </c>
      <c r="AA22" s="21" t="s">
        <v>496</v>
      </c>
      <c r="AB22" s="21">
        <v>8</v>
      </c>
      <c r="AC22" s="21" t="s">
        <v>499</v>
      </c>
      <c r="AD22" s="21">
        <v>55</v>
      </c>
    </row>
    <row r="23" spans="1:30" ht="17.25" customHeight="1" thickBot="1" x14ac:dyDescent="0.25">
      <c r="A23" s="21">
        <v>18</v>
      </c>
      <c r="B23" s="22">
        <v>2.6245398773006134E-2</v>
      </c>
      <c r="C23" s="22">
        <v>3.2993558282208589E-2</v>
      </c>
      <c r="D23" s="22">
        <v>5.9200000000000003E-2</v>
      </c>
      <c r="F23" s="21" t="s">
        <v>494</v>
      </c>
      <c r="G23" s="23">
        <v>33991</v>
      </c>
      <c r="H23" s="21">
        <v>1.04</v>
      </c>
      <c r="J23" s="12">
        <v>20</v>
      </c>
      <c r="K23" s="12">
        <f>X12</f>
        <v>2717</v>
      </c>
      <c r="L23" s="18"/>
      <c r="M23" s="12"/>
      <c r="N23" s="20">
        <f t="shared" si="0"/>
        <v>8.3343558282208588E-2</v>
      </c>
      <c r="W23" s="21">
        <v>175</v>
      </c>
      <c r="X23" s="21">
        <v>2600</v>
      </c>
      <c r="Y23" s="24">
        <v>45310</v>
      </c>
      <c r="Z23" s="21" t="s">
        <v>511</v>
      </c>
      <c r="AA23" s="21" t="s">
        <v>496</v>
      </c>
      <c r="AB23" s="21">
        <v>8</v>
      </c>
      <c r="AC23" s="21" t="s">
        <v>499</v>
      </c>
      <c r="AD23" s="21">
        <v>55</v>
      </c>
    </row>
    <row r="24" spans="1:30" ht="17.25" customHeight="1" thickBot="1" x14ac:dyDescent="0.25">
      <c r="A24" s="21">
        <v>19</v>
      </c>
      <c r="B24" s="22">
        <v>2.0967791411042942E-2</v>
      </c>
      <c r="C24" s="22">
        <v>2.5754907975460123E-2</v>
      </c>
      <c r="D24" s="22">
        <v>4.6699999999999998E-2</v>
      </c>
      <c r="F24" s="21" t="s">
        <v>495</v>
      </c>
      <c r="G24" s="23">
        <v>33841</v>
      </c>
      <c r="H24" s="21">
        <v>1.04</v>
      </c>
      <c r="J24" s="12">
        <v>30</v>
      </c>
      <c r="K24" s="12">
        <f>X14</f>
        <v>2694</v>
      </c>
      <c r="L24" s="18"/>
      <c r="M24" s="12"/>
      <c r="N24" s="20">
        <f t="shared" si="0"/>
        <v>8.2638036809815948E-2</v>
      </c>
      <c r="W24" s="21">
        <v>200</v>
      </c>
      <c r="X24" s="21">
        <v>2591</v>
      </c>
      <c r="Y24" s="24">
        <v>45303</v>
      </c>
      <c r="Z24" s="21" t="s">
        <v>511</v>
      </c>
      <c r="AA24" s="21" t="s">
        <v>496</v>
      </c>
      <c r="AB24" s="21">
        <v>7.9</v>
      </c>
      <c r="AC24" s="21" t="s">
        <v>499</v>
      </c>
      <c r="AD24" s="21">
        <v>53</v>
      </c>
    </row>
    <row r="25" spans="1:30" ht="17.25" customHeight="1" thickBot="1" x14ac:dyDescent="0.25">
      <c r="A25" s="21">
        <v>20</v>
      </c>
      <c r="B25" s="22">
        <v>1.6450920245398772E-2</v>
      </c>
      <c r="C25" s="22">
        <v>1.9617791411042949E-2</v>
      </c>
      <c r="D25" s="22">
        <v>3.61E-2</v>
      </c>
      <c r="F25" s="21" t="s">
        <v>496</v>
      </c>
      <c r="G25" s="23">
        <v>36031</v>
      </c>
      <c r="H25" s="21">
        <v>1.1100000000000001</v>
      </c>
      <c r="J25" s="12">
        <v>50</v>
      </c>
      <c r="K25" s="12">
        <f>X18</f>
        <v>2664</v>
      </c>
      <c r="L25" s="18"/>
      <c r="M25" s="12"/>
      <c r="N25" s="20">
        <f t="shared" si="0"/>
        <v>8.1717791411042948E-2</v>
      </c>
    </row>
    <row r="26" spans="1:30" ht="17.25" customHeight="1" thickBot="1" x14ac:dyDescent="0.25">
      <c r="A26" s="21">
        <v>21</v>
      </c>
      <c r="B26" s="22">
        <v>1.1886503067484663E-2</v>
      </c>
      <c r="C26" s="22">
        <v>1.358558282208589E-2</v>
      </c>
      <c r="D26" s="22">
        <v>2.5499999999999998E-2</v>
      </c>
      <c r="F26" s="21" t="s">
        <v>497</v>
      </c>
      <c r="G26" s="23">
        <v>31139</v>
      </c>
      <c r="H26" s="21">
        <v>0.96</v>
      </c>
      <c r="J26" s="12">
        <v>100</v>
      </c>
      <c r="K26" s="12">
        <f>X20</f>
        <v>2633</v>
      </c>
      <c r="L26" s="18"/>
      <c r="M26" s="12"/>
      <c r="N26" s="20">
        <f t="shared" si="0"/>
        <v>8.0766871165644169E-2</v>
      </c>
    </row>
    <row r="27" spans="1:30" ht="17.25" customHeight="1" thickBot="1" x14ac:dyDescent="0.25">
      <c r="A27" s="21">
        <v>22</v>
      </c>
      <c r="B27" s="22">
        <v>6.9417177914110435E-3</v>
      </c>
      <c r="C27" s="22">
        <v>8.6024539877300604E-3</v>
      </c>
      <c r="D27" s="22">
        <v>1.5599999999999999E-2</v>
      </c>
      <c r="J27" s="12">
        <v>150</v>
      </c>
      <c r="K27" s="12">
        <f>X22</f>
        <v>2608</v>
      </c>
      <c r="L27" s="18"/>
      <c r="M27" s="12"/>
      <c r="N27" s="20">
        <f t="shared" si="0"/>
        <v>0.08</v>
      </c>
    </row>
    <row r="28" spans="1:30" ht="17.25" customHeight="1" thickBot="1" x14ac:dyDescent="0.25">
      <c r="A28" s="21">
        <v>23</v>
      </c>
      <c r="B28" s="22">
        <v>4.0889570552147241E-3</v>
      </c>
      <c r="C28" s="22">
        <v>5.0355828220858892E-3</v>
      </c>
      <c r="D28" s="22">
        <v>9.1000000000000004E-3</v>
      </c>
      <c r="J28" s="12">
        <v>200</v>
      </c>
      <c r="K28" s="12">
        <f>X24</f>
        <v>2591</v>
      </c>
      <c r="L28" s="18"/>
      <c r="M28" s="12"/>
      <c r="N28" s="20">
        <f t="shared" si="0"/>
        <v>7.947852760736196E-2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761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54200</v>
      </c>
      <c r="H2" s="7" t="s">
        <v>462</v>
      </c>
      <c r="W2" s="21">
        <v>1</v>
      </c>
      <c r="X2" s="21">
        <v>5003</v>
      </c>
      <c r="Y2" s="24">
        <v>45328</v>
      </c>
      <c r="Z2" s="21" t="s">
        <v>510</v>
      </c>
      <c r="AA2" s="21" t="s">
        <v>493</v>
      </c>
      <c r="AB2" s="21">
        <v>9.1999999999999993</v>
      </c>
      <c r="AC2" s="21" t="s">
        <v>499</v>
      </c>
      <c r="AD2" s="21">
        <v>60</v>
      </c>
    </row>
    <row r="3" spans="1:30" ht="15" thickBot="1" x14ac:dyDescent="0.25">
      <c r="W3" s="21">
        <v>2</v>
      </c>
      <c r="X3" s="21">
        <v>4978</v>
      </c>
      <c r="Y3" s="24">
        <v>45345</v>
      </c>
      <c r="Z3" s="21" t="s">
        <v>509</v>
      </c>
      <c r="AA3" s="21" t="s">
        <v>496</v>
      </c>
      <c r="AB3" s="21">
        <v>9.1999999999999993</v>
      </c>
      <c r="AC3" s="21" t="s">
        <v>499</v>
      </c>
      <c r="AD3" s="21">
        <v>64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4938</v>
      </c>
      <c r="Y4" s="24">
        <v>45335</v>
      </c>
      <c r="Z4" s="21" t="s">
        <v>509</v>
      </c>
      <c r="AA4" s="21" t="s">
        <v>493</v>
      </c>
      <c r="AB4" s="21">
        <v>9.1</v>
      </c>
      <c r="AC4" s="21" t="s">
        <v>499</v>
      </c>
      <c r="AD4" s="21">
        <v>65</v>
      </c>
    </row>
    <row r="5" spans="1:30" ht="18.75" customHeight="1" thickBot="1" x14ac:dyDescent="0.25">
      <c r="A5" s="21">
        <v>0</v>
      </c>
      <c r="B5" s="22">
        <v>2.0507380073800738E-3</v>
      </c>
      <c r="C5" s="22">
        <v>3.9188191881918818E-3</v>
      </c>
      <c r="D5" s="22">
        <v>6.0000000000000001E-3</v>
      </c>
      <c r="F5" s="21" t="s">
        <v>471</v>
      </c>
      <c r="G5" s="23">
        <v>54586</v>
      </c>
      <c r="H5" s="21">
        <v>1.01</v>
      </c>
      <c r="J5" s="213" t="s">
        <v>472</v>
      </c>
      <c r="K5" s="214"/>
      <c r="L5" s="214"/>
      <c r="M5" s="214"/>
      <c r="N5" s="215"/>
      <c r="W5" s="21">
        <v>4</v>
      </c>
      <c r="X5" s="21">
        <v>4936</v>
      </c>
      <c r="Y5" s="24">
        <v>45336</v>
      </c>
      <c r="Z5" s="21" t="s">
        <v>509</v>
      </c>
      <c r="AA5" s="21" t="s">
        <v>494</v>
      </c>
      <c r="AB5" s="21">
        <v>9.1</v>
      </c>
      <c r="AC5" s="21" t="s">
        <v>499</v>
      </c>
      <c r="AD5" s="21">
        <v>64</v>
      </c>
    </row>
    <row r="6" spans="1:30" ht="17.25" customHeight="1" thickBot="1" x14ac:dyDescent="0.25">
      <c r="A6" s="21">
        <v>1</v>
      </c>
      <c r="B6" s="22">
        <v>1.367158671586716E-3</v>
      </c>
      <c r="C6" s="22">
        <v>2.4492619926199262E-3</v>
      </c>
      <c r="D6" s="22">
        <v>3.8E-3</v>
      </c>
      <c r="F6" s="21" t="s">
        <v>473</v>
      </c>
      <c r="G6" s="23">
        <v>58086</v>
      </c>
      <c r="H6" s="21">
        <v>1.07</v>
      </c>
      <c r="J6" s="13" t="s">
        <v>474</v>
      </c>
      <c r="K6" s="14">
        <f>LARGE((K8,K9),1)</f>
        <v>0.71342900810817822</v>
      </c>
      <c r="N6" s="14" t="s">
        <v>498</v>
      </c>
      <c r="W6" s="21">
        <v>5</v>
      </c>
      <c r="X6" s="21">
        <v>4914</v>
      </c>
      <c r="Y6" s="24">
        <v>45336</v>
      </c>
      <c r="Z6" s="21" t="s">
        <v>508</v>
      </c>
      <c r="AA6" s="21" t="s">
        <v>494</v>
      </c>
      <c r="AB6" s="21">
        <v>9.1</v>
      </c>
      <c r="AC6" s="21" t="s">
        <v>499</v>
      </c>
      <c r="AD6" s="21">
        <v>64</v>
      </c>
    </row>
    <row r="7" spans="1:30" ht="17.25" customHeight="1" thickBot="1" x14ac:dyDescent="0.25">
      <c r="A7" s="21">
        <v>2</v>
      </c>
      <c r="B7" s="22">
        <v>1.367158671586716E-3</v>
      </c>
      <c r="C7" s="22">
        <v>1.8505535055350552E-3</v>
      </c>
      <c r="D7" s="22">
        <v>3.2000000000000002E-3</v>
      </c>
      <c r="F7" s="21" t="s">
        <v>475</v>
      </c>
      <c r="G7" s="23">
        <v>56866</v>
      </c>
      <c r="H7" s="21">
        <v>1.05</v>
      </c>
      <c r="J7" s="15" t="s">
        <v>476</v>
      </c>
      <c r="K7" s="14">
        <f>LARGE((K10,K11),1)</f>
        <v>0.64242096903870527</v>
      </c>
      <c r="N7" s="14" t="s">
        <v>499</v>
      </c>
      <c r="W7" s="21">
        <v>6</v>
      </c>
      <c r="X7" s="21">
        <v>4878</v>
      </c>
      <c r="Y7" s="24">
        <v>45349</v>
      </c>
      <c r="Z7" s="21" t="s">
        <v>509</v>
      </c>
      <c r="AA7" s="21" t="s">
        <v>493</v>
      </c>
      <c r="AB7" s="21">
        <v>9</v>
      </c>
      <c r="AC7" s="21" t="s">
        <v>499</v>
      </c>
      <c r="AD7" s="21">
        <v>65</v>
      </c>
    </row>
    <row r="8" spans="1:30" ht="17.25" customHeight="1" thickBot="1" x14ac:dyDescent="0.3">
      <c r="A8" s="21">
        <v>3</v>
      </c>
      <c r="B8" s="22">
        <v>2.0963099630996311E-3</v>
      </c>
      <c r="C8" s="22">
        <v>1.415129151291513E-3</v>
      </c>
      <c r="D8" s="22">
        <v>3.5000000000000001E-3</v>
      </c>
      <c r="F8" s="21" t="s">
        <v>477</v>
      </c>
      <c r="G8" s="23">
        <v>57260</v>
      </c>
      <c r="H8" s="21">
        <v>1.06</v>
      </c>
      <c r="K8" s="16">
        <f>LARGE(B11:C11,1)/(B11+C11)</f>
        <v>0.71342900810817822</v>
      </c>
      <c r="W8" s="21">
        <v>7</v>
      </c>
      <c r="X8" s="21">
        <v>4867</v>
      </c>
      <c r="Y8" s="24">
        <v>45636</v>
      </c>
      <c r="Z8" s="21" t="s">
        <v>509</v>
      </c>
      <c r="AA8" s="21" t="s">
        <v>493</v>
      </c>
      <c r="AB8" s="21">
        <v>9</v>
      </c>
      <c r="AC8" s="21" t="s">
        <v>499</v>
      </c>
      <c r="AD8" s="21">
        <v>66</v>
      </c>
    </row>
    <row r="9" spans="1:30" ht="17.25" customHeight="1" thickBot="1" x14ac:dyDescent="0.3">
      <c r="A9" s="21">
        <v>4</v>
      </c>
      <c r="B9" s="22">
        <v>5.1496309963099621E-3</v>
      </c>
      <c r="C9" s="22">
        <v>1.9049815498154981E-3</v>
      </c>
      <c r="D9" s="22">
        <v>7.1000000000000004E-3</v>
      </c>
      <c r="F9" s="21" t="s">
        <v>478</v>
      </c>
      <c r="G9" s="23">
        <v>55102</v>
      </c>
      <c r="H9" s="21">
        <v>1.02</v>
      </c>
      <c r="K9" s="16">
        <f>LARGE(B12:C12,1)/(B12+C12)</f>
        <v>0.60155485600034031</v>
      </c>
      <c r="W9" s="21">
        <v>8</v>
      </c>
      <c r="X9" s="21">
        <v>4865</v>
      </c>
      <c r="Y9" s="24">
        <v>45385</v>
      </c>
      <c r="Z9" s="21" t="s">
        <v>510</v>
      </c>
      <c r="AA9" s="21" t="s">
        <v>494</v>
      </c>
      <c r="AB9" s="21">
        <v>9</v>
      </c>
      <c r="AC9" s="21" t="s">
        <v>499</v>
      </c>
      <c r="AD9" s="21">
        <v>66</v>
      </c>
    </row>
    <row r="10" spans="1:30" ht="17.25" customHeight="1" thickBot="1" x14ac:dyDescent="0.3">
      <c r="A10" s="21">
        <v>5</v>
      </c>
      <c r="B10" s="22">
        <v>1.4172878228782286E-2</v>
      </c>
      <c r="C10" s="22">
        <v>4.0276752767527679E-3</v>
      </c>
      <c r="D10" s="22">
        <v>1.8200000000000001E-2</v>
      </c>
      <c r="F10" s="21" t="s">
        <v>479</v>
      </c>
      <c r="G10" s="23">
        <v>51291</v>
      </c>
      <c r="H10" s="21">
        <v>0.95</v>
      </c>
      <c r="K10" s="16">
        <f>LARGE(B20:C20,1)/(B20+C20)</f>
        <v>0.62290649186902336</v>
      </c>
      <c r="W10" s="21">
        <v>9</v>
      </c>
      <c r="X10" s="21">
        <v>4864</v>
      </c>
      <c r="Y10" s="24">
        <v>45330</v>
      </c>
      <c r="Z10" s="21" t="s">
        <v>509</v>
      </c>
      <c r="AA10" s="21" t="s">
        <v>495</v>
      </c>
      <c r="AB10" s="21">
        <v>9</v>
      </c>
      <c r="AC10" s="21" t="s">
        <v>499</v>
      </c>
      <c r="AD10" s="21">
        <v>65</v>
      </c>
    </row>
    <row r="11" spans="1:30" ht="17.25" customHeight="1" thickBot="1" x14ac:dyDescent="0.3">
      <c r="A11" s="21">
        <v>6</v>
      </c>
      <c r="B11" s="22">
        <v>3.0487638376383765E-2</v>
      </c>
      <c r="C11" s="22">
        <v>1.2246309963099632E-2</v>
      </c>
      <c r="D11" s="22">
        <v>4.2700000000000002E-2</v>
      </c>
      <c r="F11" s="21" t="s">
        <v>480</v>
      </c>
      <c r="G11" s="23">
        <v>52187</v>
      </c>
      <c r="H11" s="21">
        <v>0.96</v>
      </c>
      <c r="K11" s="16">
        <f>LARGE(B21:C21,1)/(B21+C21)</f>
        <v>0.64242096903870527</v>
      </c>
      <c r="W11" s="21">
        <v>10</v>
      </c>
      <c r="X11" s="21">
        <v>4855</v>
      </c>
      <c r="Y11" s="24">
        <v>45301</v>
      </c>
      <c r="Z11" s="21" t="s">
        <v>508</v>
      </c>
      <c r="AA11" s="21" t="s">
        <v>494</v>
      </c>
      <c r="AB11" s="21">
        <v>9</v>
      </c>
      <c r="AC11" s="21" t="s">
        <v>499</v>
      </c>
      <c r="AD11" s="21">
        <v>67</v>
      </c>
    </row>
    <row r="12" spans="1:30" ht="17.25" customHeight="1" thickBot="1" x14ac:dyDescent="0.25">
      <c r="A12" s="21">
        <v>7</v>
      </c>
      <c r="B12" s="22">
        <v>3.1307933579335791E-2</v>
      </c>
      <c r="C12" s="22">
        <v>2.0737084870848708E-2</v>
      </c>
      <c r="D12" s="22">
        <v>5.21E-2</v>
      </c>
      <c r="F12" s="21" t="s">
        <v>481</v>
      </c>
      <c r="G12" s="23">
        <v>53097</v>
      </c>
      <c r="H12" s="21">
        <v>0.98</v>
      </c>
      <c r="W12" s="21">
        <v>20</v>
      </c>
      <c r="X12" s="21">
        <v>4837</v>
      </c>
      <c r="Y12" s="24">
        <v>45328</v>
      </c>
      <c r="Z12" s="21" t="s">
        <v>509</v>
      </c>
      <c r="AA12" s="21" t="s">
        <v>493</v>
      </c>
      <c r="AB12" s="21">
        <v>8.9</v>
      </c>
      <c r="AC12" s="21" t="s">
        <v>499</v>
      </c>
      <c r="AD12" s="21">
        <v>65</v>
      </c>
    </row>
    <row r="13" spans="1:30" ht="17.25" customHeight="1" thickBot="1" x14ac:dyDescent="0.25">
      <c r="A13" s="21">
        <v>8</v>
      </c>
      <c r="B13" s="22">
        <v>3.1854797047970486E-2</v>
      </c>
      <c r="C13" s="22">
        <v>2.4547047970479706E-2</v>
      </c>
      <c r="D13" s="22">
        <v>5.6399999999999999E-2</v>
      </c>
      <c r="F13" s="21" t="s">
        <v>482</v>
      </c>
      <c r="G13" s="23">
        <v>50274</v>
      </c>
      <c r="H13" s="21">
        <v>0.93</v>
      </c>
      <c r="W13" s="21">
        <v>25</v>
      </c>
      <c r="X13" s="21">
        <v>4826</v>
      </c>
      <c r="Y13" s="24">
        <v>45631</v>
      </c>
      <c r="Z13" s="21" t="s">
        <v>509</v>
      </c>
      <c r="AA13" s="21" t="s">
        <v>495</v>
      </c>
      <c r="AB13" s="21">
        <v>8.9</v>
      </c>
      <c r="AC13" s="21" t="s">
        <v>499</v>
      </c>
      <c r="AD13" s="21">
        <v>64</v>
      </c>
    </row>
    <row r="14" spans="1:30" ht="15" thickBot="1" x14ac:dyDescent="0.25">
      <c r="A14" s="21">
        <v>9</v>
      </c>
      <c r="B14" s="22">
        <v>3.2310516605166054E-2</v>
      </c>
      <c r="C14" s="22">
        <v>2.6452029520295201E-2</v>
      </c>
      <c r="D14" s="22">
        <v>5.8799999999999998E-2</v>
      </c>
      <c r="F14" s="21" t="s">
        <v>483</v>
      </c>
      <c r="G14" s="23">
        <v>51516</v>
      </c>
      <c r="H14" s="21">
        <v>0.95</v>
      </c>
      <c r="W14" s="21">
        <v>30</v>
      </c>
      <c r="X14" s="21">
        <v>4819</v>
      </c>
      <c r="Y14" s="24">
        <v>45582</v>
      </c>
      <c r="Z14" s="21" t="s">
        <v>508</v>
      </c>
      <c r="AA14" s="21" t="s">
        <v>495</v>
      </c>
      <c r="AB14" s="21">
        <v>8.9</v>
      </c>
      <c r="AC14" s="21" t="s">
        <v>499</v>
      </c>
      <c r="AD14" s="21">
        <v>65</v>
      </c>
    </row>
    <row r="15" spans="1:30" ht="15.75" customHeight="1" thickBot="1" x14ac:dyDescent="0.25">
      <c r="A15" s="21">
        <v>10</v>
      </c>
      <c r="B15" s="22">
        <v>3.1718081180811805E-2</v>
      </c>
      <c r="C15" s="22">
        <v>2.9772140221402212E-2</v>
      </c>
      <c r="D15" s="22">
        <v>6.1499999999999999E-2</v>
      </c>
      <c r="F15" s="21" t="s">
        <v>484</v>
      </c>
      <c r="G15" s="23">
        <v>54598</v>
      </c>
      <c r="H15" s="21">
        <v>1.01</v>
      </c>
      <c r="W15" s="21">
        <v>35</v>
      </c>
      <c r="X15" s="21">
        <v>4808</v>
      </c>
      <c r="Y15" s="24">
        <v>45378</v>
      </c>
      <c r="Z15" s="21" t="s">
        <v>510</v>
      </c>
      <c r="AA15" s="21" t="s">
        <v>494</v>
      </c>
      <c r="AB15" s="21">
        <v>8.9</v>
      </c>
      <c r="AC15" s="21" t="s">
        <v>499</v>
      </c>
      <c r="AD15" s="21">
        <v>66</v>
      </c>
    </row>
    <row r="16" spans="1:30" ht="15" thickBot="1" x14ac:dyDescent="0.25">
      <c r="A16" s="21">
        <v>11</v>
      </c>
      <c r="B16" s="22">
        <v>3.085221402214022E-2</v>
      </c>
      <c r="C16" s="22">
        <v>3.3636531365313652E-2</v>
      </c>
      <c r="D16" s="22">
        <v>6.4500000000000002E-2</v>
      </c>
      <c r="F16" s="21" t="s">
        <v>485</v>
      </c>
      <c r="G16" s="23">
        <v>55123</v>
      </c>
      <c r="H16" s="21">
        <v>1.02</v>
      </c>
      <c r="W16" s="21">
        <v>40</v>
      </c>
      <c r="X16" s="21">
        <v>4796</v>
      </c>
      <c r="Y16" s="24">
        <v>45379</v>
      </c>
      <c r="Z16" s="21" t="s">
        <v>510</v>
      </c>
      <c r="AA16" s="21" t="s">
        <v>495</v>
      </c>
      <c r="AB16" s="21">
        <v>8.8000000000000007</v>
      </c>
      <c r="AC16" s="21" t="s">
        <v>499</v>
      </c>
      <c r="AD16" s="21">
        <v>64</v>
      </c>
    </row>
    <row r="17" spans="1:30" ht="15" thickBot="1" x14ac:dyDescent="0.25">
      <c r="A17" s="21">
        <v>12</v>
      </c>
      <c r="B17" s="22">
        <v>3.0077490774907751E-2</v>
      </c>
      <c r="C17" s="22">
        <v>3.6630073800738003E-2</v>
      </c>
      <c r="D17" s="22">
        <v>6.6699999999999995E-2</v>
      </c>
      <c r="W17" s="21">
        <v>45</v>
      </c>
      <c r="X17" s="21">
        <v>4790</v>
      </c>
      <c r="Y17" s="24">
        <v>45611</v>
      </c>
      <c r="Z17" s="21" t="s">
        <v>509</v>
      </c>
      <c r="AA17" s="21" t="s">
        <v>496</v>
      </c>
      <c r="AB17" s="21">
        <v>8.8000000000000007</v>
      </c>
      <c r="AC17" s="21" t="s">
        <v>499</v>
      </c>
      <c r="AD17" s="21">
        <v>64</v>
      </c>
    </row>
    <row r="18" spans="1:30" ht="15" thickBot="1" x14ac:dyDescent="0.25">
      <c r="A18" s="21">
        <v>13</v>
      </c>
      <c r="B18" s="22">
        <v>2.971291512915129E-2</v>
      </c>
      <c r="C18" s="22">
        <v>3.766420664206642E-2</v>
      </c>
      <c r="D18" s="22">
        <v>6.7400000000000002E-2</v>
      </c>
      <c r="W18" s="21">
        <v>50</v>
      </c>
      <c r="X18" s="21">
        <v>4786</v>
      </c>
      <c r="Y18" s="24">
        <v>45301</v>
      </c>
      <c r="Z18" s="21" t="s">
        <v>509</v>
      </c>
      <c r="AA18" s="21" t="s">
        <v>494</v>
      </c>
      <c r="AB18" s="21">
        <v>8.8000000000000007</v>
      </c>
      <c r="AC18" s="21" t="s">
        <v>499</v>
      </c>
      <c r="AD18" s="21">
        <v>66</v>
      </c>
    </row>
    <row r="19" spans="1:30" ht="17.25" customHeight="1" thickBot="1" x14ac:dyDescent="0.25">
      <c r="A19" s="21">
        <v>14</v>
      </c>
      <c r="B19" s="22">
        <v>2.9667343173431737E-2</v>
      </c>
      <c r="C19" s="22">
        <v>4.0821033210332106E-2</v>
      </c>
      <c r="D19" s="22">
        <v>7.0499999999999993E-2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4754</v>
      </c>
      <c r="Y19" s="24">
        <v>45581</v>
      </c>
      <c r="Z19" s="21" t="s">
        <v>509</v>
      </c>
      <c r="AA19" s="21" t="s">
        <v>494</v>
      </c>
      <c r="AB19" s="21">
        <v>8.8000000000000007</v>
      </c>
      <c r="AC19" s="21" t="s">
        <v>499</v>
      </c>
      <c r="AD19" s="21">
        <v>66</v>
      </c>
    </row>
    <row r="20" spans="1:30" ht="17.25" customHeight="1" thickBot="1" x14ac:dyDescent="0.25">
      <c r="A20" s="21">
        <v>15</v>
      </c>
      <c r="B20" s="22">
        <v>2.7479889298892991E-2</v>
      </c>
      <c r="C20" s="22">
        <v>4.53929889298893E-2</v>
      </c>
      <c r="D20" s="22">
        <v>7.2900000000000006E-2</v>
      </c>
      <c r="F20" s="21" t="s">
        <v>488</v>
      </c>
      <c r="G20" s="23">
        <v>39324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4720</v>
      </c>
      <c r="Y20" s="24">
        <v>45328</v>
      </c>
      <c r="Z20" s="21" t="s">
        <v>512</v>
      </c>
      <c r="AA20" s="21" t="s">
        <v>493</v>
      </c>
      <c r="AB20" s="21">
        <v>8.6999999999999993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22">
        <v>2.6750738007380075E-2</v>
      </c>
      <c r="C21" s="22">
        <v>4.8059963099630995E-2</v>
      </c>
      <c r="D21" s="22">
        <v>7.4800000000000005E-2</v>
      </c>
      <c r="F21" s="21" t="s">
        <v>492</v>
      </c>
      <c r="G21" s="23">
        <v>56189</v>
      </c>
      <c r="H21" s="21">
        <v>1.04</v>
      </c>
      <c r="J21" s="12">
        <v>5</v>
      </c>
      <c r="K21" s="12">
        <f>X6</f>
        <v>4914</v>
      </c>
      <c r="L21" s="18"/>
      <c r="M21" s="12"/>
      <c r="N21" s="20">
        <f>K21/$F$2</f>
        <v>9.0664206642066425E-2</v>
      </c>
      <c r="W21" s="21">
        <v>125</v>
      </c>
      <c r="X21" s="21">
        <v>4703</v>
      </c>
      <c r="Y21" s="24">
        <v>45419</v>
      </c>
      <c r="Z21" s="21" t="s">
        <v>508</v>
      </c>
      <c r="AA21" s="21" t="s">
        <v>493</v>
      </c>
      <c r="AB21" s="21">
        <v>8.6999999999999993</v>
      </c>
      <c r="AC21" s="21" t="s">
        <v>499</v>
      </c>
      <c r="AD21" s="21">
        <v>68</v>
      </c>
    </row>
    <row r="22" spans="1:30" ht="17.25" customHeight="1" thickBot="1" x14ac:dyDescent="0.25">
      <c r="A22" s="21">
        <v>17</v>
      </c>
      <c r="B22" s="22">
        <v>2.5565867158671585E-2</v>
      </c>
      <c r="C22" s="22">
        <v>4.7134686346863464E-2</v>
      </c>
      <c r="D22" s="22">
        <v>7.2700000000000001E-2</v>
      </c>
      <c r="F22" s="21" t="s">
        <v>493</v>
      </c>
      <c r="G22" s="23">
        <v>58587</v>
      </c>
      <c r="H22" s="21">
        <v>1.08</v>
      </c>
      <c r="J22" s="12">
        <v>10</v>
      </c>
      <c r="K22" s="12">
        <f>X11</f>
        <v>4855</v>
      </c>
      <c r="L22" s="18"/>
      <c r="M22" s="12"/>
      <c r="N22" s="20">
        <f t="shared" ref="N22:N28" si="0">K22/$F$2</f>
        <v>8.9575645756457559E-2</v>
      </c>
      <c r="W22" s="21">
        <v>150</v>
      </c>
      <c r="X22" s="21">
        <v>4680</v>
      </c>
      <c r="Y22" s="24">
        <v>45359</v>
      </c>
      <c r="Z22" s="21" t="s">
        <v>510</v>
      </c>
      <c r="AA22" s="21" t="s">
        <v>496</v>
      </c>
      <c r="AB22" s="21">
        <v>8.6</v>
      </c>
      <c r="AC22" s="21" t="s">
        <v>499</v>
      </c>
      <c r="AD22" s="21">
        <v>65</v>
      </c>
    </row>
    <row r="23" spans="1:30" ht="17.25" customHeight="1" thickBot="1" x14ac:dyDescent="0.25">
      <c r="A23" s="21">
        <v>18</v>
      </c>
      <c r="B23" s="22">
        <v>2.2740405904059041E-2</v>
      </c>
      <c r="C23" s="22">
        <v>3.8426199261992616E-2</v>
      </c>
      <c r="D23" s="22">
        <v>6.1100000000000002E-2</v>
      </c>
      <c r="F23" s="21" t="s">
        <v>494</v>
      </c>
      <c r="G23" s="23">
        <v>58281</v>
      </c>
      <c r="H23" s="21">
        <v>1.08</v>
      </c>
      <c r="J23" s="12">
        <v>20</v>
      </c>
      <c r="K23" s="12">
        <f>X12</f>
        <v>4837</v>
      </c>
      <c r="L23" s="18"/>
      <c r="M23" s="12"/>
      <c r="N23" s="20">
        <f t="shared" si="0"/>
        <v>8.9243542435424358E-2</v>
      </c>
      <c r="W23" s="21">
        <v>175</v>
      </c>
      <c r="X23" s="21">
        <v>4659</v>
      </c>
      <c r="Y23" s="24">
        <v>45586</v>
      </c>
      <c r="Z23" s="21" t="s">
        <v>509</v>
      </c>
      <c r="AA23" s="21" t="s">
        <v>492</v>
      </c>
      <c r="AB23" s="21">
        <v>8.6</v>
      </c>
      <c r="AC23" s="21" t="s">
        <v>499</v>
      </c>
      <c r="AD23" s="21">
        <v>67</v>
      </c>
    </row>
    <row r="24" spans="1:30" ht="17.25" customHeight="1" thickBot="1" x14ac:dyDescent="0.25">
      <c r="A24" s="21">
        <v>19</v>
      </c>
      <c r="B24" s="22">
        <v>1.6907195571955719E-2</v>
      </c>
      <c r="C24" s="22">
        <v>2.9010147601476011E-2</v>
      </c>
      <c r="D24" s="22">
        <v>4.5900000000000003E-2</v>
      </c>
      <c r="F24" s="21" t="s">
        <v>495</v>
      </c>
      <c r="G24" s="23">
        <v>57813</v>
      </c>
      <c r="H24" s="21">
        <v>1.07</v>
      </c>
      <c r="J24" s="12">
        <v>30</v>
      </c>
      <c r="K24" s="12">
        <f>X14</f>
        <v>4819</v>
      </c>
      <c r="L24" s="18"/>
      <c r="M24" s="12"/>
      <c r="N24" s="20">
        <f t="shared" si="0"/>
        <v>8.8911439114391144E-2</v>
      </c>
      <c r="W24" s="21">
        <v>200</v>
      </c>
      <c r="X24" s="21">
        <v>4639</v>
      </c>
      <c r="Y24" s="24">
        <v>45539</v>
      </c>
      <c r="Z24" s="21" t="s">
        <v>508</v>
      </c>
      <c r="AA24" s="21" t="s">
        <v>494</v>
      </c>
      <c r="AB24" s="21">
        <v>8.6</v>
      </c>
      <c r="AC24" s="21" t="s">
        <v>499</v>
      </c>
      <c r="AD24" s="21">
        <v>68</v>
      </c>
    </row>
    <row r="25" spans="1:30" ht="17.25" customHeight="1" thickBot="1" x14ac:dyDescent="0.25">
      <c r="A25" s="21">
        <v>20</v>
      </c>
      <c r="B25" s="22">
        <v>1.2714575645756458E-2</v>
      </c>
      <c r="C25" s="22">
        <v>2.2642066420664207E-2</v>
      </c>
      <c r="D25" s="22">
        <v>3.5299999999999998E-2</v>
      </c>
      <c r="F25" s="21" t="s">
        <v>496</v>
      </c>
      <c r="G25" s="23">
        <v>60207</v>
      </c>
      <c r="H25" s="21">
        <v>1.1100000000000001</v>
      </c>
      <c r="J25" s="12">
        <v>50</v>
      </c>
      <c r="K25" s="12">
        <f>X18</f>
        <v>4786</v>
      </c>
      <c r="L25" s="18"/>
      <c r="M25" s="12"/>
      <c r="N25" s="20">
        <f t="shared" si="0"/>
        <v>8.8302583025830259E-2</v>
      </c>
    </row>
    <row r="26" spans="1:30" ht="17.25" customHeight="1" thickBot="1" x14ac:dyDescent="0.25">
      <c r="A26" s="21">
        <v>21</v>
      </c>
      <c r="B26" s="22">
        <v>9.4333948339483387E-3</v>
      </c>
      <c r="C26" s="22">
        <v>1.70359778597786E-2</v>
      </c>
      <c r="D26" s="22">
        <v>2.6499999999999999E-2</v>
      </c>
      <c r="F26" s="21" t="s">
        <v>497</v>
      </c>
      <c r="G26" s="23">
        <v>49008</v>
      </c>
      <c r="H26" s="21">
        <v>0.9</v>
      </c>
      <c r="J26" s="12">
        <v>100</v>
      </c>
      <c r="K26" s="12">
        <f>X20</f>
        <v>4720</v>
      </c>
      <c r="L26" s="18"/>
      <c r="M26" s="12"/>
      <c r="N26" s="20">
        <f t="shared" si="0"/>
        <v>8.7084870848708487E-2</v>
      </c>
    </row>
    <row r="27" spans="1:30" ht="17.25" customHeight="1" thickBot="1" x14ac:dyDescent="0.25">
      <c r="A27" s="21">
        <v>22</v>
      </c>
      <c r="B27" s="22">
        <v>6.1522140221402215E-3</v>
      </c>
      <c r="C27" s="22">
        <v>1.1429889298892989E-2</v>
      </c>
      <c r="D27" s="22">
        <v>1.7600000000000001E-2</v>
      </c>
      <c r="J27" s="12">
        <v>150</v>
      </c>
      <c r="K27" s="12">
        <f>X22</f>
        <v>4680</v>
      </c>
      <c r="L27" s="18"/>
      <c r="M27" s="12"/>
      <c r="N27" s="20">
        <f t="shared" si="0"/>
        <v>8.6346863468634683E-2</v>
      </c>
    </row>
    <row r="28" spans="1:30" ht="17.25" customHeight="1" thickBot="1" x14ac:dyDescent="0.25">
      <c r="A28" s="21">
        <v>23</v>
      </c>
      <c r="B28" s="22">
        <v>3.6457564575645756E-3</v>
      </c>
      <c r="C28" s="22">
        <v>7.0756457564575643E-3</v>
      </c>
      <c r="D28" s="22">
        <v>1.0699999999999999E-2</v>
      </c>
      <c r="J28" s="12">
        <v>200</v>
      </c>
      <c r="K28" s="12">
        <f>X24</f>
        <v>4639</v>
      </c>
      <c r="L28" s="18"/>
      <c r="M28" s="12"/>
      <c r="N28" s="20">
        <f t="shared" si="0"/>
        <v>8.5590405904059044E-2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D50"/>
  <sheetViews>
    <sheetView tabSelected="1" topLeftCell="C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" customWidth="1"/>
    <col min="7" max="7" width="6.625" hidden="1" customWidth="1"/>
    <col min="8" max="8" width="7.62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21" width="8.875" customWidth="1"/>
    <col min="23" max="30" width="0" hidden="1" customWidth="1"/>
  </cols>
  <sheetData>
    <row r="1" spans="1:30" ht="24" thickBot="1" x14ac:dyDescent="0.4">
      <c r="A1" s="222" t="s">
        <v>760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35">
      <c r="A2" s="97"/>
      <c r="B2" s="97"/>
      <c r="C2" s="97"/>
      <c r="D2" s="53" t="s">
        <v>690</v>
      </c>
      <c r="E2" s="97"/>
      <c r="F2" s="6">
        <v>60400</v>
      </c>
      <c r="G2" s="97"/>
      <c r="H2" s="54" t="s">
        <v>462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W2" s="21">
        <v>1</v>
      </c>
      <c r="X2" s="21">
        <v>5495</v>
      </c>
      <c r="Y2" s="24">
        <v>45343</v>
      </c>
      <c r="Z2" s="21" t="s">
        <v>509</v>
      </c>
      <c r="AA2" s="21" t="s">
        <v>494</v>
      </c>
      <c r="AB2" s="21">
        <v>9.1</v>
      </c>
      <c r="AC2" s="21" t="s">
        <v>498</v>
      </c>
      <c r="AD2" s="21">
        <v>55</v>
      </c>
    </row>
    <row r="3" spans="1:30" ht="15" thickBo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W3" s="21">
        <v>2</v>
      </c>
      <c r="X3" s="21">
        <v>5457</v>
      </c>
      <c r="Y3" s="24">
        <v>45643</v>
      </c>
      <c r="Z3" s="21" t="s">
        <v>508</v>
      </c>
      <c r="AA3" s="21" t="s">
        <v>493</v>
      </c>
      <c r="AB3" s="21">
        <v>9</v>
      </c>
      <c r="AC3" s="21" t="s">
        <v>498</v>
      </c>
      <c r="AD3" s="21">
        <v>58</v>
      </c>
    </row>
    <row r="4" spans="1:30" ht="15" thickBot="1" x14ac:dyDescent="0.25">
      <c r="A4" s="8" t="s">
        <v>463</v>
      </c>
      <c r="B4" s="154" t="s">
        <v>498</v>
      </c>
      <c r="C4" s="155" t="s">
        <v>499</v>
      </c>
      <c r="D4" s="10" t="s">
        <v>466</v>
      </c>
      <c r="E4" s="95"/>
      <c r="F4" s="11" t="s">
        <v>467</v>
      </c>
      <c r="G4" s="11" t="s">
        <v>468</v>
      </c>
      <c r="H4" s="11" t="s">
        <v>469</v>
      </c>
      <c r="I4" s="95"/>
      <c r="J4" s="223" t="s">
        <v>470</v>
      </c>
      <c r="K4" s="224"/>
      <c r="L4" s="224"/>
      <c r="M4" s="224"/>
      <c r="N4" s="225"/>
      <c r="O4" s="97"/>
      <c r="P4" s="97"/>
      <c r="Q4" s="97"/>
      <c r="R4" s="97"/>
      <c r="S4" s="97"/>
      <c r="T4" s="97"/>
      <c r="U4" s="97"/>
      <c r="W4" s="21">
        <v>3</v>
      </c>
      <c r="X4" s="21">
        <v>5447</v>
      </c>
      <c r="Y4" s="24">
        <v>45594</v>
      </c>
      <c r="Z4" s="21" t="s">
        <v>508</v>
      </c>
      <c r="AA4" s="21" t="s">
        <v>493</v>
      </c>
      <c r="AB4" s="21">
        <v>9</v>
      </c>
      <c r="AC4" s="21" t="s">
        <v>498</v>
      </c>
      <c r="AD4" s="21">
        <v>57</v>
      </c>
    </row>
    <row r="5" spans="1:30" ht="18.75" customHeight="1" thickBot="1" x14ac:dyDescent="0.25">
      <c r="A5" s="21">
        <v>0</v>
      </c>
      <c r="B5" s="22">
        <v>4.8339403973509942E-3</v>
      </c>
      <c r="C5" s="22">
        <v>3.3109271523178805E-3</v>
      </c>
      <c r="D5" s="22">
        <v>8.0999999999999996E-3</v>
      </c>
      <c r="E5" s="95"/>
      <c r="F5" s="21" t="s">
        <v>471</v>
      </c>
      <c r="G5" s="23">
        <v>61404</v>
      </c>
      <c r="H5" s="21">
        <v>1.02</v>
      </c>
      <c r="I5" s="95"/>
      <c r="J5" s="194" t="s">
        <v>472</v>
      </c>
      <c r="K5" s="195"/>
      <c r="L5" s="195"/>
      <c r="M5" s="195"/>
      <c r="N5" s="196"/>
      <c r="O5" s="97"/>
      <c r="P5" s="97"/>
      <c r="Q5" s="97"/>
      <c r="R5" s="97"/>
      <c r="S5" s="97"/>
      <c r="T5" s="97"/>
      <c r="U5" s="97"/>
      <c r="W5" s="21">
        <v>4</v>
      </c>
      <c r="X5" s="21">
        <v>5445</v>
      </c>
      <c r="Y5" s="24">
        <v>45615</v>
      </c>
      <c r="Z5" s="21" t="s">
        <v>508</v>
      </c>
      <c r="AA5" s="21" t="s">
        <v>493</v>
      </c>
      <c r="AB5" s="21">
        <v>9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22">
        <v>3.3389072847682124E-3</v>
      </c>
      <c r="C6" s="22">
        <v>2.5584437086092716E-3</v>
      </c>
      <c r="D6" s="22">
        <v>5.8999999999999999E-3</v>
      </c>
      <c r="E6" s="95"/>
      <c r="F6" s="21" t="s">
        <v>473</v>
      </c>
      <c r="G6" s="23">
        <v>64084</v>
      </c>
      <c r="H6" s="21">
        <v>1.06</v>
      </c>
      <c r="I6" s="95"/>
      <c r="J6" s="46" t="s">
        <v>474</v>
      </c>
      <c r="K6" s="47">
        <f>LARGE((K8,K9),1)</f>
        <v>0.67582003747703168</v>
      </c>
      <c r="L6" s="95"/>
      <c r="M6" s="95"/>
      <c r="N6" s="47" t="s">
        <v>499</v>
      </c>
      <c r="O6" s="97"/>
      <c r="P6" s="97"/>
      <c r="Q6" s="97"/>
      <c r="R6" s="97"/>
      <c r="S6" s="97"/>
      <c r="T6" s="97"/>
      <c r="U6" s="97"/>
      <c r="W6" s="21">
        <v>5</v>
      </c>
      <c r="X6" s="21">
        <v>5435</v>
      </c>
      <c r="Y6" s="24">
        <v>45617</v>
      </c>
      <c r="Z6" s="21" t="s">
        <v>508</v>
      </c>
      <c r="AA6" s="21" t="s">
        <v>495</v>
      </c>
      <c r="AB6" s="21">
        <v>9</v>
      </c>
      <c r="AC6" s="21" t="s">
        <v>498</v>
      </c>
      <c r="AD6" s="21">
        <v>57</v>
      </c>
    </row>
    <row r="7" spans="1:30" ht="17.25" customHeight="1" thickBot="1" x14ac:dyDescent="0.25">
      <c r="A7" s="21">
        <v>2</v>
      </c>
      <c r="B7" s="22">
        <v>2.5913907284768208E-3</v>
      </c>
      <c r="C7" s="22">
        <v>2.0066225165562912E-3</v>
      </c>
      <c r="D7" s="22">
        <v>4.5999999999999999E-3</v>
      </c>
      <c r="E7" s="95"/>
      <c r="F7" s="21" t="s">
        <v>475</v>
      </c>
      <c r="G7" s="23">
        <v>63206</v>
      </c>
      <c r="H7" s="21">
        <v>1.05</v>
      </c>
      <c r="I7" s="95"/>
      <c r="J7" s="21" t="s">
        <v>476</v>
      </c>
      <c r="K7" s="47">
        <f>LARGE((K10,K11),1)</f>
        <v>0.58062283737024212</v>
      </c>
      <c r="L7" s="95"/>
      <c r="M7" s="95"/>
      <c r="N7" s="47" t="s">
        <v>498</v>
      </c>
      <c r="O7" s="97"/>
      <c r="P7" s="97"/>
      <c r="Q7" s="97"/>
      <c r="R7" s="97"/>
      <c r="S7" s="97"/>
      <c r="T7" s="97"/>
      <c r="U7" s="97"/>
      <c r="W7" s="21">
        <v>6</v>
      </c>
      <c r="X7" s="21">
        <v>5426</v>
      </c>
      <c r="Y7" s="24">
        <v>45643</v>
      </c>
      <c r="Z7" s="21" t="s">
        <v>509</v>
      </c>
      <c r="AA7" s="21" t="s">
        <v>493</v>
      </c>
      <c r="AB7" s="21">
        <v>9</v>
      </c>
      <c r="AC7" s="21" t="s">
        <v>498</v>
      </c>
      <c r="AD7" s="21">
        <v>58</v>
      </c>
    </row>
    <row r="8" spans="1:30" ht="17.25" customHeight="1" thickBot="1" x14ac:dyDescent="0.25">
      <c r="A8" s="21">
        <v>3</v>
      </c>
      <c r="B8" s="22">
        <v>2.7408940397350991E-3</v>
      </c>
      <c r="C8" s="22">
        <v>3.1604304635761593E-3</v>
      </c>
      <c r="D8" s="22">
        <v>5.8999999999999999E-3</v>
      </c>
      <c r="E8" s="95"/>
      <c r="F8" s="21" t="s">
        <v>477</v>
      </c>
      <c r="G8" s="23">
        <v>62672</v>
      </c>
      <c r="H8" s="21">
        <v>1.04</v>
      </c>
      <c r="I8" s="95"/>
      <c r="J8" s="95"/>
      <c r="K8" s="51">
        <f>LARGE(B11:C11,1)/(B11+C11)</f>
        <v>0.67582003747703168</v>
      </c>
      <c r="L8" s="95"/>
      <c r="M8" s="95"/>
      <c r="N8" s="95"/>
      <c r="O8" s="97"/>
      <c r="P8" s="97"/>
      <c r="Q8" s="97"/>
      <c r="R8" s="97"/>
      <c r="S8" s="97"/>
      <c r="T8" s="97"/>
      <c r="U8" s="97"/>
      <c r="W8" s="21">
        <v>7</v>
      </c>
      <c r="X8" s="21">
        <v>5419</v>
      </c>
      <c r="Y8" s="24">
        <v>45617</v>
      </c>
      <c r="Z8" s="21" t="s">
        <v>510</v>
      </c>
      <c r="AA8" s="21" t="s">
        <v>495</v>
      </c>
      <c r="AB8" s="21">
        <v>9</v>
      </c>
      <c r="AC8" s="21" t="s">
        <v>498</v>
      </c>
      <c r="AD8" s="21">
        <v>55</v>
      </c>
    </row>
    <row r="9" spans="1:30" ht="17.25" customHeight="1" thickBot="1" x14ac:dyDescent="0.25">
      <c r="A9" s="21">
        <v>4</v>
      </c>
      <c r="B9" s="22">
        <v>4.7342715231788075E-3</v>
      </c>
      <c r="C9" s="22">
        <v>6.5215231788079463E-3</v>
      </c>
      <c r="D9" s="22">
        <v>1.1299999999999999E-2</v>
      </c>
      <c r="E9" s="95"/>
      <c r="F9" s="21" t="s">
        <v>478</v>
      </c>
      <c r="G9" s="23">
        <v>60994</v>
      </c>
      <c r="H9" s="21">
        <v>1.01</v>
      </c>
      <c r="I9" s="95"/>
      <c r="J9" s="95"/>
      <c r="K9" s="51">
        <f>LARGE(B12:C12,1)/(B12+C12)</f>
        <v>0.59529326207549726</v>
      </c>
      <c r="L9" s="95"/>
      <c r="M9" s="95"/>
      <c r="N9" s="95"/>
      <c r="O9" s="97"/>
      <c r="P9" s="97"/>
      <c r="Q9" s="97"/>
      <c r="R9" s="97"/>
      <c r="S9" s="97"/>
      <c r="T9" s="97"/>
      <c r="U9" s="97"/>
      <c r="W9" s="21">
        <v>8</v>
      </c>
      <c r="X9" s="21">
        <v>5406</v>
      </c>
      <c r="Y9" s="24">
        <v>45315</v>
      </c>
      <c r="Z9" s="21" t="s">
        <v>508</v>
      </c>
      <c r="AA9" s="21" t="s">
        <v>494</v>
      </c>
      <c r="AB9" s="21">
        <v>9</v>
      </c>
      <c r="AC9" s="21" t="s">
        <v>498</v>
      </c>
      <c r="AD9" s="21">
        <v>59</v>
      </c>
    </row>
    <row r="10" spans="1:30" ht="17.25" customHeight="1" thickBot="1" x14ac:dyDescent="0.25">
      <c r="A10" s="21">
        <v>5</v>
      </c>
      <c r="B10" s="22">
        <v>7.6745033112582788E-3</v>
      </c>
      <c r="C10" s="22">
        <v>2.1069536423841063E-2</v>
      </c>
      <c r="D10" s="22">
        <v>2.8799999999999999E-2</v>
      </c>
      <c r="E10" s="95"/>
      <c r="F10" s="21" t="s">
        <v>479</v>
      </c>
      <c r="G10" s="23">
        <v>56688</v>
      </c>
      <c r="H10" s="21">
        <v>0.94</v>
      </c>
      <c r="I10" s="95"/>
      <c r="J10" s="95"/>
      <c r="K10" s="51">
        <f>LARGE(B20:C20,1)/(B20+C20)</f>
        <v>0.56420866489832</v>
      </c>
      <c r="L10" s="95"/>
      <c r="M10" s="95"/>
      <c r="N10" s="95"/>
      <c r="O10" s="97"/>
      <c r="P10" s="97"/>
      <c r="Q10" s="97"/>
      <c r="R10" s="97"/>
      <c r="S10" s="97"/>
      <c r="T10" s="97"/>
      <c r="U10" s="97"/>
      <c r="W10" s="21">
        <v>9</v>
      </c>
      <c r="X10" s="21">
        <v>5381</v>
      </c>
      <c r="Y10" s="24">
        <v>45638</v>
      </c>
      <c r="Z10" s="21" t="s">
        <v>509</v>
      </c>
      <c r="AA10" s="21" t="s">
        <v>495</v>
      </c>
      <c r="AB10" s="21">
        <v>8.9</v>
      </c>
      <c r="AC10" s="21" t="s">
        <v>498</v>
      </c>
      <c r="AD10" s="21">
        <v>58</v>
      </c>
    </row>
    <row r="11" spans="1:30" ht="17.25" customHeight="1" thickBot="1" x14ac:dyDescent="0.25">
      <c r="A11" s="21">
        <v>6</v>
      </c>
      <c r="B11" s="22">
        <v>1.4750993377483444E-2</v>
      </c>
      <c r="C11" s="22">
        <v>3.0751490066225167E-2</v>
      </c>
      <c r="D11" s="22">
        <v>4.5600000000000002E-2</v>
      </c>
      <c r="E11" s="95"/>
      <c r="F11" s="21" t="s">
        <v>480</v>
      </c>
      <c r="G11" s="23">
        <v>57300</v>
      </c>
      <c r="H11" s="21">
        <v>0.95</v>
      </c>
      <c r="I11" s="95"/>
      <c r="J11" s="95"/>
      <c r="K11" s="51">
        <f>LARGE(B21:C21,1)/(B21+C21)</f>
        <v>0.58062283737024212</v>
      </c>
      <c r="L11" s="95"/>
      <c r="M11" s="95"/>
      <c r="N11" s="95"/>
      <c r="O11" s="97"/>
      <c r="P11" s="97"/>
      <c r="Q11" s="97"/>
      <c r="R11" s="97"/>
      <c r="S11" s="97"/>
      <c r="T11" s="97"/>
      <c r="U11" s="97"/>
      <c r="W11" s="21">
        <v>10</v>
      </c>
      <c r="X11" s="21">
        <v>5381</v>
      </c>
      <c r="Y11" s="24">
        <v>45644</v>
      </c>
      <c r="Z11" s="21" t="s">
        <v>508</v>
      </c>
      <c r="AA11" s="21" t="s">
        <v>494</v>
      </c>
      <c r="AB11" s="21">
        <v>8.9</v>
      </c>
      <c r="AC11" s="21" t="s">
        <v>498</v>
      </c>
      <c r="AD11" s="21">
        <v>58</v>
      </c>
    </row>
    <row r="12" spans="1:30" ht="17.25" customHeight="1" thickBot="1" x14ac:dyDescent="0.25">
      <c r="A12" s="21">
        <v>7</v>
      </c>
      <c r="B12" s="22">
        <v>2.3771026490066224E-2</v>
      </c>
      <c r="C12" s="22">
        <v>3.4965397350993375E-2</v>
      </c>
      <c r="D12" s="22">
        <v>5.8700000000000002E-2</v>
      </c>
      <c r="E12" s="95"/>
      <c r="F12" s="21" t="s">
        <v>481</v>
      </c>
      <c r="G12" s="23">
        <v>58533</v>
      </c>
      <c r="H12" s="21">
        <v>0.97</v>
      </c>
      <c r="I12" s="95"/>
      <c r="J12" s="95"/>
      <c r="K12" s="95"/>
      <c r="L12" s="95"/>
      <c r="M12" s="95"/>
      <c r="N12" s="95"/>
      <c r="O12" s="97"/>
      <c r="P12" s="97"/>
      <c r="Q12" s="97"/>
      <c r="R12" s="97"/>
      <c r="S12" s="97"/>
      <c r="T12" s="97"/>
      <c r="U12" s="97"/>
      <c r="W12" s="21">
        <v>20</v>
      </c>
      <c r="X12" s="21">
        <v>5303</v>
      </c>
      <c r="Y12" s="24">
        <v>45639</v>
      </c>
      <c r="Z12" s="21" t="s">
        <v>508</v>
      </c>
      <c r="AA12" s="21" t="s">
        <v>496</v>
      </c>
      <c r="AB12" s="21">
        <v>8.8000000000000007</v>
      </c>
      <c r="AC12" s="21" t="s">
        <v>498</v>
      </c>
      <c r="AD12" s="21">
        <v>57</v>
      </c>
    </row>
    <row r="13" spans="1:30" ht="17.25" customHeight="1" thickBot="1" x14ac:dyDescent="0.25">
      <c r="A13" s="21">
        <v>8</v>
      </c>
      <c r="B13" s="22">
        <v>2.3272682119205294E-2</v>
      </c>
      <c r="C13" s="22">
        <v>3.5667715231788077E-2</v>
      </c>
      <c r="D13" s="22">
        <v>5.8999999999999997E-2</v>
      </c>
      <c r="E13" s="95"/>
      <c r="F13" s="21" t="s">
        <v>482</v>
      </c>
      <c r="G13" s="23">
        <v>55615</v>
      </c>
      <c r="H13" s="21">
        <v>0.92</v>
      </c>
      <c r="I13" s="95"/>
      <c r="J13" s="95"/>
      <c r="K13" s="95"/>
      <c r="L13" s="95"/>
      <c r="M13" s="95"/>
      <c r="N13" s="95"/>
      <c r="O13" s="97"/>
      <c r="P13" s="97"/>
      <c r="Q13" s="97"/>
      <c r="R13" s="97"/>
      <c r="S13" s="97"/>
      <c r="T13" s="97"/>
      <c r="U13" s="97"/>
      <c r="W13" s="21">
        <v>25</v>
      </c>
      <c r="X13" s="21">
        <v>5285</v>
      </c>
      <c r="Y13" s="24">
        <v>45344</v>
      </c>
      <c r="Z13" s="21" t="s">
        <v>508</v>
      </c>
      <c r="AA13" s="21" t="s">
        <v>495</v>
      </c>
      <c r="AB13" s="21">
        <v>8.8000000000000007</v>
      </c>
      <c r="AC13" s="21" t="s">
        <v>498</v>
      </c>
      <c r="AD13" s="21">
        <v>57</v>
      </c>
    </row>
    <row r="14" spans="1:30" ht="15" thickBot="1" x14ac:dyDescent="0.25">
      <c r="A14" s="21">
        <v>9</v>
      </c>
      <c r="B14" s="22">
        <v>2.0631456953642383E-2</v>
      </c>
      <c r="C14" s="22">
        <v>3.3861754966887418E-2</v>
      </c>
      <c r="D14" s="22">
        <v>5.45E-2</v>
      </c>
      <c r="E14" s="95"/>
      <c r="F14" s="21" t="s">
        <v>483</v>
      </c>
      <c r="G14" s="23">
        <v>59588</v>
      </c>
      <c r="H14" s="21">
        <v>0.99</v>
      </c>
      <c r="I14" s="95"/>
      <c r="J14" s="95"/>
      <c r="K14" s="95"/>
      <c r="L14" s="95"/>
      <c r="M14" s="95"/>
      <c r="N14" s="95"/>
      <c r="O14" s="97"/>
      <c r="P14" s="97"/>
      <c r="Q14" s="97"/>
      <c r="R14" s="97"/>
      <c r="S14" s="97"/>
      <c r="T14" s="97"/>
      <c r="U14" s="97"/>
      <c r="W14" s="21">
        <v>30</v>
      </c>
      <c r="X14" s="21">
        <v>5272</v>
      </c>
      <c r="Y14" s="24">
        <v>45593</v>
      </c>
      <c r="Z14" s="21" t="s">
        <v>508</v>
      </c>
      <c r="AA14" s="21" t="s">
        <v>492</v>
      </c>
      <c r="AB14" s="21">
        <v>8.6999999999999993</v>
      </c>
      <c r="AC14" s="21" t="s">
        <v>498</v>
      </c>
      <c r="AD14" s="21">
        <v>60</v>
      </c>
    </row>
    <row r="15" spans="1:30" ht="15.75" customHeight="1" thickBot="1" x14ac:dyDescent="0.25">
      <c r="A15" s="21">
        <v>10</v>
      </c>
      <c r="B15" s="22">
        <v>2.2824172185430463E-2</v>
      </c>
      <c r="C15" s="22">
        <v>3.2306622516556291E-2</v>
      </c>
      <c r="D15" s="22">
        <v>5.5100000000000003E-2</v>
      </c>
      <c r="E15" s="95"/>
      <c r="F15" s="21" t="s">
        <v>484</v>
      </c>
      <c r="G15" s="23">
        <v>62170</v>
      </c>
      <c r="H15" s="21">
        <v>1.03</v>
      </c>
      <c r="I15" s="95"/>
      <c r="J15" s="95"/>
      <c r="K15" s="95"/>
      <c r="L15" s="95"/>
      <c r="M15" s="95"/>
      <c r="N15" s="95"/>
      <c r="O15" s="97"/>
      <c r="P15" s="97"/>
      <c r="Q15" s="97"/>
      <c r="R15" s="97"/>
      <c r="S15" s="97"/>
      <c r="T15" s="97"/>
      <c r="U15" s="97"/>
      <c r="W15" s="21">
        <v>35</v>
      </c>
      <c r="X15" s="21">
        <v>5261</v>
      </c>
      <c r="Y15" s="24">
        <v>45315</v>
      </c>
      <c r="Z15" s="21" t="s">
        <v>509</v>
      </c>
      <c r="AA15" s="21" t="s">
        <v>494</v>
      </c>
      <c r="AB15" s="21">
        <v>8.6999999999999993</v>
      </c>
      <c r="AC15" s="21" t="s">
        <v>498</v>
      </c>
      <c r="AD15" s="21">
        <v>58</v>
      </c>
    </row>
    <row r="16" spans="1:30" ht="15.75" customHeight="1" thickBot="1" x14ac:dyDescent="0.25">
      <c r="A16" s="21">
        <v>11</v>
      </c>
      <c r="B16" s="22">
        <v>2.5614900662251656E-2</v>
      </c>
      <c r="C16" s="22">
        <v>3.0801655629139075E-2</v>
      </c>
      <c r="D16" s="22">
        <v>5.6399999999999999E-2</v>
      </c>
      <c r="E16" s="95"/>
      <c r="F16" s="21" t="s">
        <v>485</v>
      </c>
      <c r="G16" s="23">
        <v>61650</v>
      </c>
      <c r="H16" s="21">
        <v>1.02</v>
      </c>
      <c r="I16" s="95"/>
      <c r="J16" s="95"/>
      <c r="K16" s="95"/>
      <c r="L16" s="95"/>
      <c r="M16" s="95"/>
      <c r="N16" s="95"/>
      <c r="O16" s="97"/>
      <c r="P16" s="97"/>
      <c r="Q16" s="97"/>
      <c r="R16" s="97"/>
      <c r="S16" s="97"/>
      <c r="T16" s="97"/>
      <c r="U16" s="97"/>
      <c r="W16" s="21">
        <v>40</v>
      </c>
      <c r="X16" s="21">
        <v>5250</v>
      </c>
      <c r="Y16" s="24">
        <v>45301</v>
      </c>
      <c r="Z16" s="21" t="s">
        <v>509</v>
      </c>
      <c r="AA16" s="21" t="s">
        <v>494</v>
      </c>
      <c r="AB16" s="21">
        <v>8.6999999999999993</v>
      </c>
      <c r="AC16" s="21" t="s">
        <v>498</v>
      </c>
      <c r="AD16" s="21">
        <v>56</v>
      </c>
    </row>
    <row r="17" spans="1:30" ht="15" thickBot="1" x14ac:dyDescent="0.25">
      <c r="A17" s="21">
        <v>12</v>
      </c>
      <c r="B17" s="22">
        <v>2.8604966887417219E-2</v>
      </c>
      <c r="C17" s="22">
        <v>3.1152814569536426E-2</v>
      </c>
      <c r="D17" s="22">
        <v>5.9700000000000003E-2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7"/>
      <c r="P17" s="97"/>
      <c r="Q17" s="97"/>
      <c r="R17" s="97"/>
      <c r="S17" s="97"/>
      <c r="T17" s="97"/>
      <c r="U17" s="97"/>
      <c r="W17" s="21">
        <v>45</v>
      </c>
      <c r="X17" s="21">
        <v>5244</v>
      </c>
      <c r="Y17" s="24">
        <v>45603</v>
      </c>
      <c r="Z17" s="21" t="s">
        <v>509</v>
      </c>
      <c r="AA17" s="21" t="s">
        <v>495</v>
      </c>
      <c r="AB17" s="21">
        <v>8.6999999999999993</v>
      </c>
      <c r="AC17" s="21" t="s">
        <v>498</v>
      </c>
      <c r="AD17" s="21">
        <v>58</v>
      </c>
    </row>
    <row r="18" spans="1:30" ht="15" thickBot="1" x14ac:dyDescent="0.25">
      <c r="A18" s="21">
        <v>13</v>
      </c>
      <c r="B18" s="22">
        <v>2.9950496688741723E-2</v>
      </c>
      <c r="C18" s="22">
        <v>3.0550827814569536E-2</v>
      </c>
      <c r="D18" s="22">
        <v>6.0499999999999998E-2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7"/>
      <c r="P18" s="97"/>
      <c r="Q18" s="97"/>
      <c r="R18" s="97"/>
      <c r="S18" s="97"/>
      <c r="T18" s="97"/>
      <c r="U18" s="97"/>
      <c r="W18" s="21">
        <v>50</v>
      </c>
      <c r="X18" s="21">
        <v>5234</v>
      </c>
      <c r="Y18" s="24">
        <v>45365</v>
      </c>
      <c r="Z18" s="21" t="s">
        <v>508</v>
      </c>
      <c r="AA18" s="21" t="s">
        <v>495</v>
      </c>
      <c r="AB18" s="21">
        <v>8.6999999999999993</v>
      </c>
      <c r="AC18" s="21" t="s">
        <v>498</v>
      </c>
      <c r="AD18" s="21">
        <v>58</v>
      </c>
    </row>
    <row r="19" spans="1:30" ht="17.25" customHeight="1" thickBot="1" x14ac:dyDescent="0.25">
      <c r="A19" s="21">
        <v>14</v>
      </c>
      <c r="B19" s="22">
        <v>3.5083443708609274E-2</v>
      </c>
      <c r="C19" s="22">
        <v>3.0651158940397355E-2</v>
      </c>
      <c r="D19" s="22">
        <v>6.5699999999999995E-2</v>
      </c>
      <c r="E19" s="95"/>
      <c r="F19" s="11" t="s">
        <v>486</v>
      </c>
      <c r="G19" s="11" t="s">
        <v>468</v>
      </c>
      <c r="H19" s="11" t="s">
        <v>469</v>
      </c>
      <c r="I19" s="95"/>
      <c r="J19" s="226" t="s">
        <v>487</v>
      </c>
      <c r="K19" s="227"/>
      <c r="L19" s="227"/>
      <c r="M19" s="227"/>
      <c r="N19" s="228"/>
      <c r="O19" s="97"/>
      <c r="P19" s="97"/>
      <c r="Q19" s="97"/>
      <c r="R19" s="97"/>
      <c r="S19" s="97"/>
      <c r="T19" s="97"/>
      <c r="U19" s="97"/>
      <c r="W19" s="21">
        <v>75</v>
      </c>
      <c r="X19" s="21">
        <v>5193</v>
      </c>
      <c r="Y19" s="24">
        <v>45596</v>
      </c>
      <c r="Z19" s="21" t="s">
        <v>508</v>
      </c>
      <c r="AA19" s="21" t="s">
        <v>495</v>
      </c>
      <c r="AB19" s="21">
        <v>8.6</v>
      </c>
      <c r="AC19" s="21" t="s">
        <v>498</v>
      </c>
      <c r="AD19" s="21">
        <v>60</v>
      </c>
    </row>
    <row r="20" spans="1:30" ht="17.25" customHeight="1" thickBot="1" x14ac:dyDescent="0.25">
      <c r="A20" s="21">
        <v>15</v>
      </c>
      <c r="B20" s="22">
        <v>3.9618377483443705E-2</v>
      </c>
      <c r="C20" s="22">
        <v>3.0600993377483444E-2</v>
      </c>
      <c r="D20" s="22">
        <v>7.0199999999999999E-2</v>
      </c>
      <c r="E20" s="95"/>
      <c r="F20" s="21" t="s">
        <v>488</v>
      </c>
      <c r="G20" s="23">
        <v>42832</v>
      </c>
      <c r="H20" s="21">
        <v>0.71</v>
      </c>
      <c r="I20" s="9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97"/>
      <c r="P20" s="97"/>
      <c r="Q20" s="97"/>
      <c r="R20" s="97"/>
      <c r="S20" s="97"/>
      <c r="T20" s="97"/>
      <c r="U20" s="97"/>
      <c r="W20" s="21">
        <v>100</v>
      </c>
      <c r="X20" s="21">
        <v>5146</v>
      </c>
      <c r="Y20" s="24">
        <v>45317</v>
      </c>
      <c r="Z20" s="21" t="s">
        <v>508</v>
      </c>
      <c r="AA20" s="21" t="s">
        <v>496</v>
      </c>
      <c r="AB20" s="21">
        <v>8.5</v>
      </c>
      <c r="AC20" s="21" t="s">
        <v>498</v>
      </c>
      <c r="AD20" s="21">
        <v>56</v>
      </c>
    </row>
    <row r="21" spans="1:30" ht="17.25" customHeight="1" thickBot="1" x14ac:dyDescent="0.25">
      <c r="A21" s="21">
        <v>16</v>
      </c>
      <c r="B21" s="22">
        <v>4.1811092715231785E-2</v>
      </c>
      <c r="C21" s="22">
        <v>3.0199668874172185E-2</v>
      </c>
      <c r="D21" s="22">
        <v>7.1999999999999995E-2</v>
      </c>
      <c r="E21" s="95"/>
      <c r="F21" s="21" t="s">
        <v>492</v>
      </c>
      <c r="G21" s="23">
        <v>62207</v>
      </c>
      <c r="H21" s="21">
        <v>1.03</v>
      </c>
      <c r="I21" s="95"/>
      <c r="J21" s="21">
        <v>5</v>
      </c>
      <c r="K21" s="21">
        <f>X6</f>
        <v>5435</v>
      </c>
      <c r="L21" s="24"/>
      <c r="M21" s="21"/>
      <c r="N21" s="48">
        <f>K21/$F$2</f>
        <v>8.9983443708609265E-2</v>
      </c>
      <c r="O21" s="97"/>
      <c r="P21" s="97"/>
      <c r="Q21" s="97"/>
      <c r="R21" s="97"/>
      <c r="S21" s="97"/>
      <c r="T21" s="97"/>
      <c r="U21" s="97"/>
      <c r="W21" s="21">
        <v>125</v>
      </c>
      <c r="X21" s="21">
        <v>5108</v>
      </c>
      <c r="Y21" s="24">
        <v>45559</v>
      </c>
      <c r="Z21" s="21" t="s">
        <v>508</v>
      </c>
      <c r="AA21" s="21" t="s">
        <v>493</v>
      </c>
      <c r="AB21" s="21">
        <v>8.5</v>
      </c>
      <c r="AC21" s="21" t="s">
        <v>498</v>
      </c>
      <c r="AD21" s="21">
        <v>58</v>
      </c>
    </row>
    <row r="22" spans="1:30" ht="17.25" customHeight="1" thickBot="1" x14ac:dyDescent="0.25">
      <c r="A22" s="21">
        <v>17</v>
      </c>
      <c r="B22" s="22">
        <v>4.1362582781456957E-2</v>
      </c>
      <c r="C22" s="22">
        <v>3.0049172185430465E-2</v>
      </c>
      <c r="D22" s="22">
        <v>7.1400000000000005E-2</v>
      </c>
      <c r="E22" s="95"/>
      <c r="F22" s="21" t="s">
        <v>493</v>
      </c>
      <c r="G22" s="23">
        <v>65371</v>
      </c>
      <c r="H22" s="21">
        <v>1.08</v>
      </c>
      <c r="I22" s="95"/>
      <c r="J22" s="21">
        <v>10</v>
      </c>
      <c r="K22" s="21">
        <f>X11</f>
        <v>5381</v>
      </c>
      <c r="L22" s="24"/>
      <c r="M22" s="21"/>
      <c r="N22" s="48">
        <f t="shared" ref="N22:N28" si="0">K22/$F$2</f>
        <v>8.9089403973509937E-2</v>
      </c>
      <c r="O22" s="97"/>
      <c r="P22" s="97"/>
      <c r="Q22" s="97"/>
      <c r="R22" s="97"/>
      <c r="S22" s="97"/>
      <c r="T22" s="97"/>
      <c r="U22" s="97"/>
      <c r="W22" s="21">
        <v>150</v>
      </c>
      <c r="X22" s="21">
        <v>5085</v>
      </c>
      <c r="Y22" s="24">
        <v>45419</v>
      </c>
      <c r="Z22" s="21" t="s">
        <v>508</v>
      </c>
      <c r="AA22" s="21" t="s">
        <v>493</v>
      </c>
      <c r="AB22" s="21">
        <v>8.4</v>
      </c>
      <c r="AC22" s="21" t="s">
        <v>498</v>
      </c>
      <c r="AD22" s="21">
        <v>61</v>
      </c>
    </row>
    <row r="23" spans="1:30" ht="17.25" customHeight="1" thickBot="1" x14ac:dyDescent="0.25">
      <c r="A23" s="21">
        <v>18</v>
      </c>
      <c r="B23" s="22">
        <v>3.4286092715231788E-2</v>
      </c>
      <c r="C23" s="22">
        <v>2.5885430463576158E-2</v>
      </c>
      <c r="D23" s="22">
        <v>6.0199999999999997E-2</v>
      </c>
      <c r="E23" s="95"/>
      <c r="F23" s="21" t="s">
        <v>494</v>
      </c>
      <c r="G23" s="23">
        <v>66172</v>
      </c>
      <c r="H23" s="21">
        <v>1.1000000000000001</v>
      </c>
      <c r="I23" s="95"/>
      <c r="J23" s="21">
        <v>20</v>
      </c>
      <c r="K23" s="21">
        <f>X12</f>
        <v>5303</v>
      </c>
      <c r="L23" s="24"/>
      <c r="M23" s="21"/>
      <c r="N23" s="48">
        <f t="shared" si="0"/>
        <v>8.7798013245033113E-2</v>
      </c>
      <c r="O23" s="97"/>
      <c r="P23" s="97"/>
      <c r="Q23" s="97"/>
      <c r="R23" s="97"/>
      <c r="S23" s="97"/>
      <c r="T23" s="97"/>
      <c r="U23" s="97"/>
      <c r="W23" s="21">
        <v>175</v>
      </c>
      <c r="X23" s="21">
        <v>5058</v>
      </c>
      <c r="Y23" s="24">
        <v>45504</v>
      </c>
      <c r="Z23" s="21" t="s">
        <v>508</v>
      </c>
      <c r="AA23" s="21" t="s">
        <v>494</v>
      </c>
      <c r="AB23" s="21">
        <v>8.4</v>
      </c>
      <c r="AC23" s="21" t="s">
        <v>498</v>
      </c>
      <c r="AD23" s="21">
        <v>59</v>
      </c>
    </row>
    <row r="24" spans="1:30" ht="17.25" customHeight="1" thickBot="1" x14ac:dyDescent="0.25">
      <c r="A24" s="21">
        <v>19</v>
      </c>
      <c r="B24" s="22">
        <v>2.845546357615894E-2</v>
      </c>
      <c r="C24" s="22">
        <v>1.7608112582781457E-2</v>
      </c>
      <c r="D24" s="22">
        <v>4.5999999999999999E-2</v>
      </c>
      <c r="E24" s="95"/>
      <c r="F24" s="21" t="s">
        <v>495</v>
      </c>
      <c r="G24" s="23">
        <v>64874</v>
      </c>
      <c r="H24" s="21">
        <v>1.08</v>
      </c>
      <c r="I24" s="95"/>
      <c r="J24" s="21">
        <v>30</v>
      </c>
      <c r="K24" s="21">
        <f>X14</f>
        <v>5272</v>
      </c>
      <c r="L24" s="24"/>
      <c r="M24" s="21"/>
      <c r="N24" s="48">
        <f t="shared" si="0"/>
        <v>8.7284768211920535E-2</v>
      </c>
      <c r="O24" s="97"/>
      <c r="P24" s="97"/>
      <c r="Q24" s="97"/>
      <c r="R24" s="97"/>
      <c r="S24" s="97"/>
      <c r="T24" s="97"/>
      <c r="U24" s="97"/>
      <c r="W24" s="21">
        <v>200</v>
      </c>
      <c r="X24" s="21">
        <v>5038</v>
      </c>
      <c r="Y24" s="24">
        <v>45532</v>
      </c>
      <c r="Z24" s="21" t="s">
        <v>508</v>
      </c>
      <c r="AA24" s="21" t="s">
        <v>494</v>
      </c>
      <c r="AB24" s="21">
        <v>8.3000000000000007</v>
      </c>
      <c r="AC24" s="21" t="s">
        <v>498</v>
      </c>
      <c r="AD24" s="21">
        <v>61</v>
      </c>
    </row>
    <row r="25" spans="1:30" ht="17.25" customHeight="1" thickBot="1" x14ac:dyDescent="0.25">
      <c r="A25" s="21">
        <v>20</v>
      </c>
      <c r="B25" s="22">
        <v>2.2226158940397353E-2</v>
      </c>
      <c r="C25" s="22">
        <v>1.404635761589404E-2</v>
      </c>
      <c r="D25" s="22">
        <v>3.6200000000000003E-2</v>
      </c>
      <c r="E25" s="95"/>
      <c r="F25" s="21" t="s">
        <v>496</v>
      </c>
      <c r="G25" s="23">
        <v>67436</v>
      </c>
      <c r="H25" s="21">
        <v>1.1200000000000001</v>
      </c>
      <c r="I25" s="95"/>
      <c r="J25" s="21">
        <v>50</v>
      </c>
      <c r="K25" s="21">
        <f>X18</f>
        <v>5234</v>
      </c>
      <c r="L25" s="24"/>
      <c r="M25" s="21"/>
      <c r="N25" s="48">
        <f t="shared" si="0"/>
        <v>8.6655629139072848E-2</v>
      </c>
      <c r="O25" s="97"/>
      <c r="P25" s="97"/>
      <c r="Q25" s="97"/>
      <c r="R25" s="97"/>
      <c r="S25" s="97"/>
      <c r="T25" s="97"/>
      <c r="U25" s="97"/>
    </row>
    <row r="26" spans="1:30" ht="17.25" customHeight="1" thickBot="1" x14ac:dyDescent="0.25">
      <c r="A26" s="21">
        <v>21</v>
      </c>
      <c r="B26" s="22">
        <v>1.7292549668874172E-2</v>
      </c>
      <c r="C26" s="22">
        <v>1.0885927152317881E-2</v>
      </c>
      <c r="D26" s="22">
        <v>2.81E-2</v>
      </c>
      <c r="E26" s="95"/>
      <c r="F26" s="21" t="s">
        <v>497</v>
      </c>
      <c r="G26" s="23">
        <v>54008</v>
      </c>
      <c r="H26" s="21">
        <v>0.9</v>
      </c>
      <c r="I26" s="95"/>
      <c r="J26" s="21">
        <v>100</v>
      </c>
      <c r="K26" s="21">
        <f>X20</f>
        <v>5146</v>
      </c>
      <c r="L26" s="24"/>
      <c r="M26" s="21"/>
      <c r="N26" s="48">
        <f t="shared" si="0"/>
        <v>8.5198675496688747E-2</v>
      </c>
      <c r="O26" s="97"/>
      <c r="P26" s="97"/>
      <c r="Q26" s="97"/>
      <c r="R26" s="97"/>
      <c r="S26" s="97"/>
      <c r="T26" s="97"/>
      <c r="U26" s="97"/>
    </row>
    <row r="27" spans="1:30" ht="17.25" customHeight="1" thickBot="1" x14ac:dyDescent="0.25">
      <c r="A27" s="21">
        <v>22</v>
      </c>
      <c r="B27" s="22">
        <v>1.3505132450331124E-2</v>
      </c>
      <c r="C27" s="22">
        <v>8.0766556291390727E-3</v>
      </c>
      <c r="D27" s="22">
        <v>2.1600000000000001E-2</v>
      </c>
      <c r="E27" s="95"/>
      <c r="F27" s="95"/>
      <c r="G27" s="95"/>
      <c r="H27" s="95"/>
      <c r="I27" s="95"/>
      <c r="J27" s="21">
        <v>150</v>
      </c>
      <c r="K27" s="21">
        <f>X22</f>
        <v>5085</v>
      </c>
      <c r="L27" s="24"/>
      <c r="M27" s="21"/>
      <c r="N27" s="48">
        <f t="shared" si="0"/>
        <v>8.418874172185431E-2</v>
      </c>
      <c r="O27" s="97"/>
      <c r="P27" s="97"/>
      <c r="Q27" s="97"/>
      <c r="R27" s="97"/>
      <c r="S27" s="97"/>
      <c r="T27" s="97"/>
      <c r="U27" s="97"/>
    </row>
    <row r="28" spans="1:30" ht="17.25" customHeight="1" thickBot="1" x14ac:dyDescent="0.25">
      <c r="A28" s="21">
        <v>23</v>
      </c>
      <c r="B28" s="22">
        <v>9.5183774834437084E-3</v>
      </c>
      <c r="C28" s="22">
        <v>4.9162251655629138E-3</v>
      </c>
      <c r="D28" s="22">
        <v>1.44E-2</v>
      </c>
      <c r="E28" s="95"/>
      <c r="F28" s="95"/>
      <c r="G28" s="95"/>
      <c r="H28" s="95"/>
      <c r="I28" s="95"/>
      <c r="J28" s="21">
        <v>200</v>
      </c>
      <c r="K28" s="21">
        <f>X24</f>
        <v>5038</v>
      </c>
      <c r="L28" s="24"/>
      <c r="M28" s="21"/>
      <c r="N28" s="48">
        <f t="shared" si="0"/>
        <v>8.3410596026490064E-2</v>
      </c>
      <c r="O28" s="97"/>
      <c r="P28" s="97"/>
      <c r="Q28" s="97"/>
      <c r="R28" s="97"/>
      <c r="S28" s="97"/>
      <c r="T28" s="97"/>
      <c r="U28" s="97"/>
    </row>
    <row r="29" spans="1:3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90" t="s">
        <v>545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619</v>
      </c>
      <c r="F2" s="6">
        <v>28000</v>
      </c>
      <c r="H2" s="7" t="s">
        <v>462</v>
      </c>
      <c r="W2" s="21">
        <v>1</v>
      </c>
      <c r="X2" s="21">
        <v>3096</v>
      </c>
      <c r="Y2" s="24">
        <v>44620</v>
      </c>
      <c r="Z2" s="21" t="s">
        <v>509</v>
      </c>
      <c r="AA2" s="21" t="s">
        <v>492</v>
      </c>
      <c r="AB2" s="21">
        <v>11.1</v>
      </c>
      <c r="AC2" s="21" t="s">
        <v>498</v>
      </c>
      <c r="AD2" s="21">
        <v>56</v>
      </c>
    </row>
    <row r="3" spans="1:30" ht="15.75" customHeight="1" thickBot="1" x14ac:dyDescent="0.25">
      <c r="W3" s="21">
        <v>2</v>
      </c>
      <c r="X3" s="21">
        <v>3068</v>
      </c>
      <c r="Y3" s="24">
        <v>44606</v>
      </c>
      <c r="Z3" s="21" t="s">
        <v>513</v>
      </c>
      <c r="AA3" s="21" t="s">
        <v>492</v>
      </c>
      <c r="AB3" s="21">
        <v>11</v>
      </c>
      <c r="AC3" s="21" t="s">
        <v>499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F4" s="11" t="s">
        <v>467</v>
      </c>
      <c r="G4" s="11" t="s">
        <v>468</v>
      </c>
      <c r="H4" s="11" t="s">
        <v>469</v>
      </c>
      <c r="J4" s="191" t="s">
        <v>470</v>
      </c>
      <c r="K4" s="192"/>
      <c r="L4" s="192"/>
      <c r="M4" s="192"/>
      <c r="N4" s="193"/>
      <c r="W4" s="21">
        <v>3</v>
      </c>
      <c r="X4" s="21">
        <v>3062</v>
      </c>
      <c r="Y4" s="24">
        <v>44600</v>
      </c>
      <c r="Z4" s="21" t="s">
        <v>513</v>
      </c>
      <c r="AA4" s="21" t="s">
        <v>493</v>
      </c>
      <c r="AB4" s="21">
        <v>10.9</v>
      </c>
      <c r="AC4" s="21" t="s">
        <v>499</v>
      </c>
      <c r="AD4" s="21">
        <v>53</v>
      </c>
    </row>
    <row r="5" spans="1:30" ht="15.75" customHeight="1" thickBot="1" x14ac:dyDescent="0.25">
      <c r="A5" s="21">
        <v>0</v>
      </c>
      <c r="B5" s="22">
        <v>4.0333333333333332E-3</v>
      </c>
      <c r="C5" s="22">
        <v>5.3103448275862077E-3</v>
      </c>
      <c r="D5" s="40">
        <v>9.2999999999999992E-3</v>
      </c>
      <c r="F5" s="21" t="s">
        <v>471</v>
      </c>
      <c r="G5" s="23">
        <v>31012</v>
      </c>
      <c r="H5" s="21">
        <v>1.1200000000000001</v>
      </c>
      <c r="J5" s="194" t="s">
        <v>472</v>
      </c>
      <c r="K5" s="195"/>
      <c r="L5" s="195"/>
      <c r="M5" s="195"/>
      <c r="N5" s="196"/>
      <c r="W5" s="21">
        <v>4</v>
      </c>
      <c r="X5" s="21">
        <v>3025</v>
      </c>
      <c r="Y5" s="24">
        <v>44606</v>
      </c>
      <c r="Z5" s="21" t="s">
        <v>510</v>
      </c>
      <c r="AA5" s="21" t="s">
        <v>492</v>
      </c>
      <c r="AB5" s="21">
        <v>10.8</v>
      </c>
      <c r="AC5" s="21" t="s">
        <v>499</v>
      </c>
      <c r="AD5" s="21">
        <v>56</v>
      </c>
    </row>
    <row r="6" spans="1:30" ht="15.75" customHeight="1" thickBot="1" x14ac:dyDescent="0.25">
      <c r="A6" s="21">
        <v>1</v>
      </c>
      <c r="B6" s="22">
        <v>3.106130268199234E-3</v>
      </c>
      <c r="C6" s="22">
        <v>4.3448275862068963E-3</v>
      </c>
      <c r="D6" s="22">
        <v>7.4000000000000003E-3</v>
      </c>
      <c r="F6" s="21" t="s">
        <v>473</v>
      </c>
      <c r="G6" s="23">
        <v>35003</v>
      </c>
      <c r="H6" s="21">
        <v>1.27</v>
      </c>
      <c r="J6" s="103" t="s">
        <v>474</v>
      </c>
      <c r="K6" s="104">
        <f>LARGE((K8,K9),1)</f>
        <v>0.61171769359623807</v>
      </c>
      <c r="L6" s="44"/>
      <c r="M6" s="44"/>
      <c r="N6" s="104" t="s">
        <v>499</v>
      </c>
      <c r="W6" s="21">
        <v>5</v>
      </c>
      <c r="X6" s="21">
        <v>3001</v>
      </c>
      <c r="Y6" s="24">
        <v>44600</v>
      </c>
      <c r="Z6" s="21" t="s">
        <v>512</v>
      </c>
      <c r="AA6" s="21" t="s">
        <v>493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21">
        <v>2</v>
      </c>
      <c r="B7" s="22">
        <v>1.9934865900383143E-3</v>
      </c>
      <c r="C7" s="22">
        <v>2.5210727969348658E-3</v>
      </c>
      <c r="D7" s="22">
        <v>4.4999999999999997E-3</v>
      </c>
      <c r="F7" s="21" t="s">
        <v>475</v>
      </c>
      <c r="G7" s="23">
        <v>33993</v>
      </c>
      <c r="H7" s="21">
        <v>1.23</v>
      </c>
      <c r="J7" s="12" t="s">
        <v>476</v>
      </c>
      <c r="K7" s="104">
        <f>LARGE((K10,K11),1)</f>
        <v>0.54877330716388617</v>
      </c>
      <c r="L7" s="44"/>
      <c r="M7" s="44"/>
      <c r="N7" s="104" t="s">
        <v>499</v>
      </c>
      <c r="W7" s="21">
        <v>6</v>
      </c>
      <c r="X7" s="21">
        <v>2986</v>
      </c>
      <c r="Y7" s="24">
        <v>44853</v>
      </c>
      <c r="Z7" s="21" t="s">
        <v>509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3">
      <c r="A8" s="21">
        <v>3</v>
      </c>
      <c r="B8" s="22">
        <v>2.2252873563218391E-3</v>
      </c>
      <c r="C8" s="22">
        <v>1.9846743295019158E-3</v>
      </c>
      <c r="D8" s="22">
        <v>4.3E-3</v>
      </c>
      <c r="F8" s="21" t="s">
        <v>477</v>
      </c>
      <c r="G8" s="23">
        <v>32405</v>
      </c>
      <c r="H8" s="21">
        <v>1.17</v>
      </c>
      <c r="K8" s="16">
        <f>LARGE(B11:C11,1)/(B11+C11)</f>
        <v>0.61171769359623807</v>
      </c>
      <c r="W8" s="21">
        <v>7</v>
      </c>
      <c r="X8" s="21">
        <v>2970</v>
      </c>
      <c r="Y8" s="24">
        <v>44600</v>
      </c>
      <c r="Z8" s="21" t="s">
        <v>510</v>
      </c>
      <c r="AA8" s="21" t="s">
        <v>493</v>
      </c>
      <c r="AB8" s="21">
        <v>10.6</v>
      </c>
      <c r="AC8" s="21" t="s">
        <v>499</v>
      </c>
      <c r="AD8" s="21">
        <v>55</v>
      </c>
    </row>
    <row r="9" spans="1:30" ht="15.75" customHeight="1" thickBot="1" x14ac:dyDescent="0.3">
      <c r="A9" s="21">
        <v>4</v>
      </c>
      <c r="B9" s="22">
        <v>4.4042145593869734E-3</v>
      </c>
      <c r="C9" s="22">
        <v>3.1647509578544061E-3</v>
      </c>
      <c r="D9" s="22">
        <v>7.7000000000000002E-3</v>
      </c>
      <c r="F9" s="21" t="s">
        <v>478</v>
      </c>
      <c r="G9" s="23">
        <v>20268</v>
      </c>
      <c r="H9" s="21">
        <v>0.73</v>
      </c>
      <c r="K9" s="16">
        <f>LARGE(B12:C12,1)/(B12+C12)</f>
        <v>0.54000708889614768</v>
      </c>
      <c r="W9" s="21">
        <v>8</v>
      </c>
      <c r="X9" s="21">
        <v>2946</v>
      </c>
      <c r="Y9" s="24">
        <v>44606</v>
      </c>
      <c r="Z9" s="21" t="s">
        <v>511</v>
      </c>
      <c r="AA9" s="21" t="s">
        <v>492</v>
      </c>
      <c r="AB9" s="21">
        <v>10.5</v>
      </c>
      <c r="AC9" s="21" t="s">
        <v>499</v>
      </c>
      <c r="AD9" s="21">
        <v>51</v>
      </c>
    </row>
    <row r="10" spans="1:30" ht="15.75" customHeight="1" thickBot="1" x14ac:dyDescent="0.3">
      <c r="A10" s="21">
        <v>5</v>
      </c>
      <c r="B10" s="22">
        <v>8.252107279693487E-3</v>
      </c>
      <c r="C10" s="22">
        <v>8.9578544061302678E-3</v>
      </c>
      <c r="D10" s="22">
        <v>1.72E-2</v>
      </c>
      <c r="F10" s="21" t="s">
        <v>479</v>
      </c>
      <c r="G10" s="23">
        <v>19599</v>
      </c>
      <c r="H10" s="21">
        <v>0.71</v>
      </c>
      <c r="K10" s="16">
        <f>LARGE(B20:C20,1)/(B20+C20)</f>
        <v>0.54877330716388617</v>
      </c>
      <c r="W10" s="21">
        <v>9</v>
      </c>
      <c r="X10" s="21">
        <v>2945</v>
      </c>
      <c r="Y10" s="24">
        <v>44606</v>
      </c>
      <c r="Z10" s="21" t="s">
        <v>509</v>
      </c>
      <c r="AA10" s="21" t="s">
        <v>492</v>
      </c>
      <c r="AB10" s="21">
        <v>10.5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1.4742528735632185E-2</v>
      </c>
      <c r="C11" s="22">
        <v>2.3226053639846742E-2</v>
      </c>
      <c r="D11" s="22">
        <v>3.7499999999999999E-2</v>
      </c>
      <c r="F11" s="21" t="s">
        <v>480</v>
      </c>
      <c r="G11" s="23">
        <v>20751</v>
      </c>
      <c r="H11" s="21">
        <v>0.75</v>
      </c>
      <c r="K11" s="16">
        <f>LARGE(B21:C21,1)/(B21+C21)</f>
        <v>0.54646018924021533</v>
      </c>
      <c r="W11" s="21">
        <v>10</v>
      </c>
      <c r="X11" s="21">
        <v>2907</v>
      </c>
      <c r="Y11" s="24">
        <v>44600</v>
      </c>
      <c r="Z11" s="21" t="s">
        <v>509</v>
      </c>
      <c r="AA11" s="21" t="s">
        <v>493</v>
      </c>
      <c r="AB11" s="21">
        <v>10.4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2.5359003831417624E-2</v>
      </c>
      <c r="C12" s="22">
        <v>2.9770114942528736E-2</v>
      </c>
      <c r="D12" s="22">
        <v>5.5100000000000003E-2</v>
      </c>
      <c r="F12" s="21" t="s">
        <v>481</v>
      </c>
      <c r="G12" s="23">
        <v>27801</v>
      </c>
      <c r="H12" s="21">
        <v>1.01</v>
      </c>
      <c r="W12" s="21">
        <v>20</v>
      </c>
      <c r="X12" s="21">
        <v>2780</v>
      </c>
      <c r="Y12" s="24">
        <v>44853</v>
      </c>
      <c r="Z12" s="21" t="s">
        <v>511</v>
      </c>
      <c r="AA12" s="21" t="s">
        <v>494</v>
      </c>
      <c r="AB12" s="21">
        <v>9.9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2.725977011494253E-2</v>
      </c>
      <c r="C13" s="22">
        <v>2.6015325670498083E-2</v>
      </c>
      <c r="D13" s="22">
        <v>5.3699999999999998E-2</v>
      </c>
      <c r="F13" s="21" t="s">
        <v>482</v>
      </c>
      <c r="G13" s="23">
        <v>25831</v>
      </c>
      <c r="H13" s="21">
        <v>0.93</v>
      </c>
      <c r="W13" s="21">
        <v>25</v>
      </c>
      <c r="X13" s="21">
        <v>2754</v>
      </c>
      <c r="Y13" s="24">
        <v>44665</v>
      </c>
      <c r="Z13" s="21" t="s">
        <v>513</v>
      </c>
      <c r="AA13" s="21" t="s">
        <v>495</v>
      </c>
      <c r="AB13" s="21">
        <v>9.8000000000000007</v>
      </c>
      <c r="AC13" s="21" t="s">
        <v>498</v>
      </c>
      <c r="AD13" s="21">
        <v>50</v>
      </c>
    </row>
    <row r="14" spans="1:30" ht="15.75" customHeight="1" thickBot="1" x14ac:dyDescent="0.25">
      <c r="A14" s="21">
        <v>9</v>
      </c>
      <c r="B14" s="22">
        <v>2.5080842911877396E-2</v>
      </c>
      <c r="C14" s="22">
        <v>2.6605363984674328E-2</v>
      </c>
      <c r="D14" s="22">
        <v>5.1900000000000002E-2</v>
      </c>
      <c r="F14" s="21" t="s">
        <v>483</v>
      </c>
      <c r="G14" s="23">
        <v>28232</v>
      </c>
      <c r="H14" s="21">
        <v>1.02</v>
      </c>
      <c r="W14" s="21">
        <v>30</v>
      </c>
      <c r="X14" s="21">
        <v>2738</v>
      </c>
      <c r="Y14" s="24">
        <v>44853</v>
      </c>
      <c r="Z14" s="21" t="s">
        <v>513</v>
      </c>
      <c r="AA14" s="21" t="s">
        <v>494</v>
      </c>
      <c r="AB14" s="21">
        <v>9.8000000000000007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2.7306130268199235E-2</v>
      </c>
      <c r="C15" s="22">
        <v>2.8482758620689653E-2</v>
      </c>
      <c r="D15" s="22">
        <v>5.6000000000000001E-2</v>
      </c>
      <c r="F15" s="21" t="s">
        <v>484</v>
      </c>
      <c r="G15" s="23">
        <v>32737</v>
      </c>
      <c r="H15" s="21">
        <v>1.18</v>
      </c>
      <c r="W15" s="21">
        <v>35</v>
      </c>
      <c r="X15" s="21">
        <v>2721</v>
      </c>
      <c r="Y15" s="24">
        <v>44601</v>
      </c>
      <c r="Z15" s="21" t="s">
        <v>511</v>
      </c>
      <c r="AA15" s="21" t="s">
        <v>494</v>
      </c>
      <c r="AB15" s="21">
        <v>9.6999999999999993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3.0551340996168581E-2</v>
      </c>
      <c r="C16" s="22">
        <v>3.1701149425287359E-2</v>
      </c>
      <c r="D16" s="22">
        <v>6.25E-2</v>
      </c>
      <c r="F16" s="21" t="s">
        <v>485</v>
      </c>
      <c r="G16" s="23">
        <v>28824</v>
      </c>
      <c r="H16" s="21"/>
      <c r="W16" s="21">
        <v>40</v>
      </c>
      <c r="X16" s="21">
        <v>2715</v>
      </c>
      <c r="Y16" s="24">
        <v>44672</v>
      </c>
      <c r="Z16" s="21" t="s">
        <v>508</v>
      </c>
      <c r="AA16" s="21" t="s">
        <v>495</v>
      </c>
      <c r="AB16" s="21">
        <v>9.6999999999999993</v>
      </c>
      <c r="AC16" s="21" t="s">
        <v>499</v>
      </c>
      <c r="AD16" s="21">
        <v>54</v>
      </c>
    </row>
    <row r="17" spans="1:30" ht="15.75" customHeight="1" thickBot="1" x14ac:dyDescent="0.25">
      <c r="A17" s="21">
        <v>12</v>
      </c>
      <c r="B17" s="22">
        <v>3.3703831417624522E-2</v>
      </c>
      <c r="C17" s="22">
        <v>3.6153256704980846E-2</v>
      </c>
      <c r="D17" s="22">
        <v>7.0099999999999996E-2</v>
      </c>
      <c r="W17" s="21">
        <v>45</v>
      </c>
      <c r="X17" s="21">
        <v>2692</v>
      </c>
      <c r="Y17" s="24">
        <v>44614</v>
      </c>
      <c r="Z17" s="21" t="s">
        <v>513</v>
      </c>
      <c r="AA17" s="21" t="s">
        <v>493</v>
      </c>
      <c r="AB17" s="21">
        <v>9.6</v>
      </c>
      <c r="AC17" s="21" t="s">
        <v>499</v>
      </c>
      <c r="AD17" s="21">
        <v>50</v>
      </c>
    </row>
    <row r="18" spans="1:30" ht="15.75" customHeight="1" thickBot="1" x14ac:dyDescent="0.25">
      <c r="A18" s="21">
        <v>13</v>
      </c>
      <c r="B18" s="22">
        <v>3.3425670498084287E-2</v>
      </c>
      <c r="C18" s="22">
        <v>3.7655172413793105E-2</v>
      </c>
      <c r="D18" s="22">
        <v>7.1199999999999999E-2</v>
      </c>
      <c r="W18" s="21">
        <v>50</v>
      </c>
      <c r="X18" s="21">
        <v>2683</v>
      </c>
      <c r="Y18" s="24">
        <v>44642</v>
      </c>
      <c r="Z18" s="21" t="s">
        <v>513</v>
      </c>
      <c r="AA18" s="21" t="s">
        <v>493</v>
      </c>
      <c r="AB18" s="21">
        <v>9.6</v>
      </c>
      <c r="AC18" s="21" t="s">
        <v>498</v>
      </c>
      <c r="AD18" s="21">
        <v>50</v>
      </c>
    </row>
    <row r="19" spans="1:30" ht="15.75" customHeight="1" thickBot="1" x14ac:dyDescent="0.25">
      <c r="A19" s="21">
        <v>14</v>
      </c>
      <c r="B19" s="22">
        <v>3.1988505747126438E-2</v>
      </c>
      <c r="C19" s="22">
        <v>3.7226053639846747E-2</v>
      </c>
      <c r="D19" s="22">
        <v>6.9199999999999998E-2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2646</v>
      </c>
      <c r="Y19" s="24">
        <v>44593</v>
      </c>
      <c r="Z19" s="21" t="s">
        <v>513</v>
      </c>
      <c r="AA19" s="21" t="s">
        <v>493</v>
      </c>
      <c r="AB19" s="21">
        <v>9.4</v>
      </c>
      <c r="AC19" s="21" t="s">
        <v>499</v>
      </c>
      <c r="AD19" s="21">
        <v>52</v>
      </c>
    </row>
    <row r="20" spans="1:30" ht="15.75" customHeight="1" thickBot="1" x14ac:dyDescent="0.25">
      <c r="A20" s="21">
        <v>15</v>
      </c>
      <c r="B20" s="22">
        <v>3.0829501915708817E-2</v>
      </c>
      <c r="C20" s="22">
        <v>3.7494252873563221E-2</v>
      </c>
      <c r="D20" s="22">
        <v>6.8199999999999997E-2</v>
      </c>
      <c r="F20" s="21" t="s">
        <v>488</v>
      </c>
      <c r="G20" s="23">
        <v>19637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2622</v>
      </c>
      <c r="Y20" s="24">
        <v>44651</v>
      </c>
      <c r="Z20" s="21" t="s">
        <v>511</v>
      </c>
      <c r="AA20" s="21" t="s">
        <v>495</v>
      </c>
      <c r="AB20" s="21">
        <v>9.4</v>
      </c>
      <c r="AC20" s="21" t="s">
        <v>498</v>
      </c>
      <c r="AD20" s="21">
        <v>54</v>
      </c>
    </row>
    <row r="21" spans="1:30" ht="15.75" customHeight="1" thickBot="1" x14ac:dyDescent="0.25">
      <c r="A21" s="21">
        <v>16</v>
      </c>
      <c r="B21" s="22">
        <v>3.1385823754789273E-2</v>
      </c>
      <c r="C21" s="22">
        <v>3.7816091954022982E-2</v>
      </c>
      <c r="D21" s="22">
        <v>6.9099999999999995E-2</v>
      </c>
      <c r="F21" s="21" t="s">
        <v>492</v>
      </c>
      <c r="G21" s="23">
        <v>28359</v>
      </c>
      <c r="H21" s="21">
        <v>1.03</v>
      </c>
      <c r="J21" s="12">
        <v>5</v>
      </c>
      <c r="K21" s="12">
        <f>X6</f>
        <v>3001</v>
      </c>
      <c r="L21" s="18"/>
      <c r="M21" s="12"/>
      <c r="N21" s="110">
        <f>K21/$F$2</f>
        <v>0.10717857142857143</v>
      </c>
      <c r="W21" s="21">
        <v>125</v>
      </c>
      <c r="X21" s="21">
        <v>2601</v>
      </c>
      <c r="Y21" s="24">
        <v>44651</v>
      </c>
      <c r="Z21" s="21" t="s">
        <v>513</v>
      </c>
      <c r="AA21" s="21" t="s">
        <v>495</v>
      </c>
      <c r="AB21" s="21">
        <v>9.3000000000000007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3.1617624521072793E-2</v>
      </c>
      <c r="C22" s="22">
        <v>3.7065134099616856E-2</v>
      </c>
      <c r="D22" s="22">
        <v>6.8699999999999997E-2</v>
      </c>
      <c r="F22" s="21" t="s">
        <v>493</v>
      </c>
      <c r="G22" s="23">
        <v>29828</v>
      </c>
      <c r="H22" s="21">
        <v>1.08</v>
      </c>
      <c r="J22" s="12">
        <v>10</v>
      </c>
      <c r="K22" s="12">
        <f>X11</f>
        <v>2907</v>
      </c>
      <c r="L22" s="18"/>
      <c r="M22" s="12"/>
      <c r="N22" s="110">
        <f t="shared" ref="N22:N28" si="0">K22/$F$2</f>
        <v>0.10382142857142856</v>
      </c>
      <c r="W22" s="21">
        <v>150</v>
      </c>
      <c r="X22" s="21">
        <v>2580</v>
      </c>
      <c r="Y22" s="24">
        <v>44867</v>
      </c>
      <c r="Z22" s="21" t="s">
        <v>508</v>
      </c>
      <c r="AA22" s="21" t="s">
        <v>494</v>
      </c>
      <c r="AB22" s="21">
        <v>9.1999999999999993</v>
      </c>
      <c r="AC22" s="21" t="s">
        <v>498</v>
      </c>
      <c r="AD22" s="21">
        <v>51</v>
      </c>
    </row>
    <row r="23" spans="1:30" ht="15.75" customHeight="1" thickBot="1" x14ac:dyDescent="0.25">
      <c r="A23" s="21">
        <v>18</v>
      </c>
      <c r="B23" s="22">
        <v>2.6425287356321842E-2</v>
      </c>
      <c r="C23" s="22">
        <v>3.1272030651340994E-2</v>
      </c>
      <c r="D23" s="22">
        <v>5.7700000000000001E-2</v>
      </c>
      <c r="F23" s="21" t="s">
        <v>494</v>
      </c>
      <c r="G23" s="23">
        <v>30338</v>
      </c>
      <c r="H23" s="21">
        <v>1.1000000000000001</v>
      </c>
      <c r="J23" s="12">
        <v>20</v>
      </c>
      <c r="K23" s="12">
        <f>X12</f>
        <v>2780</v>
      </c>
      <c r="L23" s="18"/>
      <c r="M23" s="12"/>
      <c r="N23" s="110">
        <f t="shared" si="0"/>
        <v>9.9285714285714283E-2</v>
      </c>
      <c r="W23" s="21">
        <v>175</v>
      </c>
      <c r="X23" s="21">
        <v>2556</v>
      </c>
      <c r="Y23" s="24">
        <v>44666</v>
      </c>
      <c r="Z23" s="21" t="s">
        <v>512</v>
      </c>
      <c r="AA23" s="21" t="s">
        <v>496</v>
      </c>
      <c r="AB23" s="21">
        <v>9.1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2.1835632183908049E-2</v>
      </c>
      <c r="C24" s="22">
        <v>2.7731800766283527E-2</v>
      </c>
      <c r="D24" s="22">
        <v>4.9399999999999999E-2</v>
      </c>
      <c r="F24" s="21" t="s">
        <v>495</v>
      </c>
      <c r="G24" s="23">
        <v>30772</v>
      </c>
      <c r="H24" s="21">
        <v>1.1100000000000001</v>
      </c>
      <c r="J24" s="12">
        <v>30</v>
      </c>
      <c r="K24" s="12">
        <f>X14</f>
        <v>2738</v>
      </c>
      <c r="L24" s="18"/>
      <c r="M24" s="12"/>
      <c r="N24" s="110">
        <f t="shared" si="0"/>
        <v>9.7785714285714281E-2</v>
      </c>
      <c r="W24" s="21">
        <v>200</v>
      </c>
      <c r="X24" s="21">
        <v>2543</v>
      </c>
      <c r="Y24" s="24">
        <v>44594</v>
      </c>
      <c r="Z24" s="21" t="s">
        <v>509</v>
      </c>
      <c r="AA24" s="21" t="s">
        <v>494</v>
      </c>
      <c r="AB24" s="21">
        <v>9.1</v>
      </c>
      <c r="AC24" s="21" t="s">
        <v>499</v>
      </c>
      <c r="AD24" s="21">
        <v>51</v>
      </c>
    </row>
    <row r="25" spans="1:30" ht="15.75" customHeight="1" thickBot="1" x14ac:dyDescent="0.25">
      <c r="A25" s="21">
        <v>20</v>
      </c>
      <c r="B25" s="22">
        <v>1.8265900383141759E-2</v>
      </c>
      <c r="C25" s="22">
        <v>2.3494252873563215E-2</v>
      </c>
      <c r="D25" s="22">
        <v>4.1599999999999998E-2</v>
      </c>
      <c r="F25" s="21" t="s">
        <v>496</v>
      </c>
      <c r="G25" s="23">
        <v>31073</v>
      </c>
      <c r="H25" s="21">
        <v>1.1200000000000001</v>
      </c>
      <c r="J25" s="12">
        <v>50</v>
      </c>
      <c r="K25" s="12">
        <f>X18</f>
        <v>2683</v>
      </c>
      <c r="L25" s="18"/>
      <c r="M25" s="12"/>
      <c r="N25" s="110">
        <f t="shared" si="0"/>
        <v>9.5821428571428571E-2</v>
      </c>
    </row>
    <row r="26" spans="1:30" ht="15.75" customHeight="1" thickBot="1" x14ac:dyDescent="0.25">
      <c r="A26" s="21">
        <v>21</v>
      </c>
      <c r="B26" s="22">
        <v>1.4047126436781609E-2</v>
      </c>
      <c r="C26" s="22">
        <v>1.8076628352490423E-2</v>
      </c>
      <c r="D26" s="22">
        <v>3.2000000000000001E-2</v>
      </c>
      <c r="F26" s="21" t="s">
        <v>497</v>
      </c>
      <c r="G26" s="23">
        <v>23758</v>
      </c>
      <c r="H26" s="21">
        <v>0.86</v>
      </c>
      <c r="J26" s="12">
        <v>100</v>
      </c>
      <c r="K26" s="12">
        <f>X20</f>
        <v>2622</v>
      </c>
      <c r="L26" s="18"/>
      <c r="M26" s="12"/>
      <c r="N26" s="110">
        <f t="shared" si="0"/>
        <v>9.3642857142857139E-2</v>
      </c>
    </row>
    <row r="27" spans="1:30" ht="15.75" customHeight="1" thickBot="1" x14ac:dyDescent="0.25">
      <c r="A27" s="21">
        <v>22</v>
      </c>
      <c r="B27" s="22">
        <v>9.6429118773946349E-3</v>
      </c>
      <c r="C27" s="22">
        <v>1.2337164750957854E-2</v>
      </c>
      <c r="D27" s="22">
        <v>2.1899999999999999E-2</v>
      </c>
      <c r="J27" s="12">
        <v>150</v>
      </c>
      <c r="K27" s="12">
        <f>X22</f>
        <v>2580</v>
      </c>
      <c r="L27" s="18"/>
      <c r="M27" s="12"/>
      <c r="N27" s="110">
        <f t="shared" si="0"/>
        <v>9.2142857142857137E-2</v>
      </c>
    </row>
    <row r="28" spans="1:30" ht="15.75" customHeight="1" thickBot="1" x14ac:dyDescent="0.25">
      <c r="A28" s="21">
        <v>23</v>
      </c>
      <c r="B28" s="22">
        <v>6.1195402298850577E-3</v>
      </c>
      <c r="C28" s="22">
        <v>7.7777777777777776E-3</v>
      </c>
      <c r="D28" s="22">
        <v>1.38E-2</v>
      </c>
      <c r="J28" s="12">
        <v>200</v>
      </c>
      <c r="K28" s="12">
        <f>X24</f>
        <v>2543</v>
      </c>
      <c r="L28" s="18"/>
      <c r="M28" s="12"/>
      <c r="N28" s="110">
        <f t="shared" si="0"/>
        <v>9.0821428571428567E-2</v>
      </c>
    </row>
    <row r="29" spans="1:30" ht="15.75" customHeight="1" x14ac:dyDescent="0.2"/>
    <row r="30" spans="1:30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B3FE-0E94-4CED-B8BD-72B3191D5A5D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90" t="s">
        <v>759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27700</v>
      </c>
      <c r="H2" s="7" t="s">
        <v>462</v>
      </c>
      <c r="W2" s="21">
        <v>1</v>
      </c>
      <c r="X2" s="21">
        <v>2760</v>
      </c>
      <c r="Y2" s="24">
        <v>45596</v>
      </c>
      <c r="Z2" s="21" t="s">
        <v>509</v>
      </c>
      <c r="AA2" s="21" t="s">
        <v>495</v>
      </c>
      <c r="AB2" s="21">
        <v>10</v>
      </c>
      <c r="AC2" s="21" t="s">
        <v>465</v>
      </c>
      <c r="AD2" s="21">
        <v>53</v>
      </c>
    </row>
    <row r="3" spans="1:30" ht="15" thickBot="1" x14ac:dyDescent="0.25">
      <c r="W3" s="21">
        <v>2</v>
      </c>
      <c r="X3" s="21">
        <v>2647</v>
      </c>
      <c r="Y3" s="24">
        <v>45378</v>
      </c>
      <c r="Z3" s="21" t="s">
        <v>509</v>
      </c>
      <c r="AA3" s="21" t="s">
        <v>494</v>
      </c>
      <c r="AB3" s="21">
        <v>9.6</v>
      </c>
      <c r="AC3" s="21" t="s">
        <v>465</v>
      </c>
      <c r="AD3" s="21">
        <v>52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2626</v>
      </c>
      <c r="Y4" s="24">
        <v>45595</v>
      </c>
      <c r="Z4" s="21" t="s">
        <v>509</v>
      </c>
      <c r="AA4" s="21" t="s">
        <v>494</v>
      </c>
      <c r="AB4" s="21">
        <v>9.5</v>
      </c>
      <c r="AC4" s="21" t="s">
        <v>464</v>
      </c>
      <c r="AD4" s="21">
        <v>52</v>
      </c>
    </row>
    <row r="5" spans="1:30" ht="18.75" customHeight="1" thickBot="1" x14ac:dyDescent="0.25">
      <c r="A5" s="21">
        <v>0</v>
      </c>
      <c r="B5" s="22">
        <v>3.5104693140794222E-3</v>
      </c>
      <c r="C5" s="22">
        <v>3.2411552346570398E-3</v>
      </c>
      <c r="D5" s="22">
        <v>6.7999999999999996E-3</v>
      </c>
      <c r="F5" s="21" t="s">
        <v>471</v>
      </c>
      <c r="G5" s="23">
        <v>27754</v>
      </c>
      <c r="H5" s="21">
        <v>1</v>
      </c>
      <c r="J5" s="213" t="s">
        <v>472</v>
      </c>
      <c r="K5" s="214"/>
      <c r="L5" s="214"/>
      <c r="M5" s="214"/>
      <c r="N5" s="215"/>
      <c r="W5" s="21">
        <v>4</v>
      </c>
      <c r="X5" s="21">
        <v>2588</v>
      </c>
      <c r="Y5" s="24">
        <v>45580</v>
      </c>
      <c r="Z5" s="21" t="s">
        <v>508</v>
      </c>
      <c r="AA5" s="21" t="s">
        <v>493</v>
      </c>
      <c r="AB5" s="21">
        <v>9.3000000000000007</v>
      </c>
      <c r="AC5" s="21" t="s">
        <v>464</v>
      </c>
      <c r="AD5" s="21">
        <v>50</v>
      </c>
    </row>
    <row r="6" spans="1:30" ht="17.25" customHeight="1" thickBot="1" x14ac:dyDescent="0.25">
      <c r="A6" s="21">
        <v>1</v>
      </c>
      <c r="B6" s="22">
        <v>2.271480144404332E-3</v>
      </c>
      <c r="C6" s="22">
        <v>2.1285198555956678E-3</v>
      </c>
      <c r="D6" s="22">
        <v>4.4000000000000003E-3</v>
      </c>
      <c r="F6" s="21" t="s">
        <v>473</v>
      </c>
      <c r="G6" s="23">
        <v>29737</v>
      </c>
      <c r="H6" s="21">
        <v>1.08</v>
      </c>
      <c r="J6" s="13" t="s">
        <v>474</v>
      </c>
      <c r="K6" s="14">
        <f>LARGE((K8,K9),1)</f>
        <v>0.55499539871163939</v>
      </c>
      <c r="N6" s="14" t="s">
        <v>464</v>
      </c>
      <c r="W6" s="21">
        <v>5</v>
      </c>
      <c r="X6" s="21">
        <v>2575</v>
      </c>
      <c r="Y6" s="24">
        <v>45336</v>
      </c>
      <c r="Z6" s="21" t="s">
        <v>509</v>
      </c>
      <c r="AA6" s="21" t="s">
        <v>494</v>
      </c>
      <c r="AB6" s="21">
        <v>9.3000000000000007</v>
      </c>
      <c r="AC6" s="21" t="s">
        <v>465</v>
      </c>
      <c r="AD6" s="21">
        <v>50</v>
      </c>
    </row>
    <row r="7" spans="1:30" ht="17.25" customHeight="1" thickBot="1" x14ac:dyDescent="0.25">
      <c r="A7" s="21">
        <v>2</v>
      </c>
      <c r="B7" s="22">
        <v>1.9101083032490977E-3</v>
      </c>
      <c r="C7" s="22">
        <v>1.6931407942238266E-3</v>
      </c>
      <c r="D7" s="22">
        <v>3.5999999999999999E-3</v>
      </c>
      <c r="F7" s="21" t="s">
        <v>475</v>
      </c>
      <c r="G7" s="23">
        <v>29453</v>
      </c>
      <c r="H7" s="21">
        <v>1.07</v>
      </c>
      <c r="J7" s="15" t="s">
        <v>476</v>
      </c>
      <c r="K7" s="14">
        <f>LARGE((K10,K11),1)</f>
        <v>0.51023391812865504</v>
      </c>
      <c r="N7" s="14" t="s">
        <v>465</v>
      </c>
      <c r="W7" s="21">
        <v>6</v>
      </c>
      <c r="X7" s="21">
        <v>2575</v>
      </c>
      <c r="Y7" s="24">
        <v>45364</v>
      </c>
      <c r="Z7" s="21" t="s">
        <v>509</v>
      </c>
      <c r="AA7" s="21" t="s">
        <v>494</v>
      </c>
      <c r="AB7" s="21">
        <v>9.3000000000000007</v>
      </c>
      <c r="AC7" s="21" t="s">
        <v>465</v>
      </c>
      <c r="AD7" s="21">
        <v>51</v>
      </c>
    </row>
    <row r="8" spans="1:30" ht="17.25" customHeight="1" thickBot="1" x14ac:dyDescent="0.3">
      <c r="A8" s="21">
        <v>3</v>
      </c>
      <c r="B8" s="22">
        <v>2.0133574007220214E-3</v>
      </c>
      <c r="C8" s="22">
        <v>1.3545126353790614E-3</v>
      </c>
      <c r="D8" s="22">
        <v>3.3999999999999998E-3</v>
      </c>
      <c r="F8" s="21" t="s">
        <v>477</v>
      </c>
      <c r="G8" s="23">
        <v>29611</v>
      </c>
      <c r="H8" s="21">
        <v>1.07</v>
      </c>
      <c r="K8" s="16">
        <f>LARGE(B11:C11,1)/(B11+C11)</f>
        <v>0.55499539871163939</v>
      </c>
      <c r="W8" s="21">
        <v>7</v>
      </c>
      <c r="X8" s="21">
        <v>2563</v>
      </c>
      <c r="Y8" s="24">
        <v>45328</v>
      </c>
      <c r="Z8" s="21" t="s">
        <v>510</v>
      </c>
      <c r="AA8" s="21" t="s">
        <v>493</v>
      </c>
      <c r="AB8" s="21">
        <v>9.3000000000000007</v>
      </c>
      <c r="AC8" s="21" t="s">
        <v>464</v>
      </c>
      <c r="AD8" s="21">
        <v>57</v>
      </c>
    </row>
    <row r="9" spans="1:30" ht="17.25" customHeight="1" thickBot="1" x14ac:dyDescent="0.3">
      <c r="A9" s="21">
        <v>4</v>
      </c>
      <c r="B9" s="22">
        <v>3.4072202166064982E-3</v>
      </c>
      <c r="C9" s="22">
        <v>2.1768953068592059E-3</v>
      </c>
      <c r="D9" s="22">
        <v>5.5999999999999999E-3</v>
      </c>
      <c r="F9" s="21" t="s">
        <v>478</v>
      </c>
      <c r="G9" s="23">
        <v>28338</v>
      </c>
      <c r="H9" s="21">
        <v>1.03</v>
      </c>
      <c r="K9" s="16">
        <f>LARGE(B12:C12,1)/(B12+C12)</f>
        <v>0.54263203930105153</v>
      </c>
      <c r="W9" s="21">
        <v>8</v>
      </c>
      <c r="X9" s="21">
        <v>2563</v>
      </c>
      <c r="Y9" s="24">
        <v>45581</v>
      </c>
      <c r="Z9" s="21" t="s">
        <v>508</v>
      </c>
      <c r="AA9" s="21" t="s">
        <v>494</v>
      </c>
      <c r="AB9" s="21">
        <v>9.3000000000000007</v>
      </c>
      <c r="AC9" s="21" t="s">
        <v>464</v>
      </c>
      <c r="AD9" s="21">
        <v>51</v>
      </c>
    </row>
    <row r="10" spans="1:30" ht="17.25" customHeight="1" thickBot="1" x14ac:dyDescent="0.3">
      <c r="A10" s="21">
        <v>5</v>
      </c>
      <c r="B10" s="22">
        <v>8.2083032490974737E-3</v>
      </c>
      <c r="C10" s="22">
        <v>5.8534296028880861E-3</v>
      </c>
      <c r="D10" s="22">
        <v>1.41E-2</v>
      </c>
      <c r="F10" s="21" t="s">
        <v>479</v>
      </c>
      <c r="G10" s="23">
        <v>25976</v>
      </c>
      <c r="H10" s="21">
        <v>0.94</v>
      </c>
      <c r="K10" s="16">
        <f>LARGE(B20:C20,1)/(B20+C20)</f>
        <v>0.51023391812865504</v>
      </c>
      <c r="W10" s="21">
        <v>9</v>
      </c>
      <c r="X10" s="21">
        <v>2561</v>
      </c>
      <c r="Y10" s="24">
        <v>45308</v>
      </c>
      <c r="Z10" s="21" t="s">
        <v>508</v>
      </c>
      <c r="AA10" s="21" t="s">
        <v>494</v>
      </c>
      <c r="AB10" s="21">
        <v>9.1999999999999993</v>
      </c>
      <c r="AC10" s="21" t="s">
        <v>464</v>
      </c>
      <c r="AD10" s="21">
        <v>50</v>
      </c>
    </row>
    <row r="11" spans="1:30" ht="17.25" customHeight="1" thickBot="1" x14ac:dyDescent="0.3">
      <c r="A11" s="21">
        <v>6</v>
      </c>
      <c r="B11" s="22">
        <v>2.0030324909747294E-2</v>
      </c>
      <c r="C11" s="22">
        <v>1.6060649819494583E-2</v>
      </c>
      <c r="D11" s="22">
        <v>3.6200000000000003E-2</v>
      </c>
      <c r="F11" s="21" t="s">
        <v>480</v>
      </c>
      <c r="G11" s="23">
        <v>25874</v>
      </c>
      <c r="H11" s="21">
        <v>0.94</v>
      </c>
      <c r="K11" s="16">
        <f>LARGE(B21:C21,1)/(B21+C21)</f>
        <v>0.50465281337486689</v>
      </c>
      <c r="W11" s="21">
        <v>10</v>
      </c>
      <c r="X11" s="21">
        <v>2561</v>
      </c>
      <c r="Y11" s="24">
        <v>45322</v>
      </c>
      <c r="Z11" s="21" t="s">
        <v>509</v>
      </c>
      <c r="AA11" s="21" t="s">
        <v>494</v>
      </c>
      <c r="AB11" s="21">
        <v>9.1999999999999993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22">
        <v>2.9787364620938627E-2</v>
      </c>
      <c r="C12" s="22">
        <v>2.5106859205776176E-2</v>
      </c>
      <c r="D12" s="22">
        <v>5.5E-2</v>
      </c>
      <c r="F12" s="21" t="s">
        <v>481</v>
      </c>
      <c r="G12" s="23">
        <v>26588</v>
      </c>
      <c r="H12" s="21">
        <v>0.96</v>
      </c>
      <c r="W12" s="21">
        <v>20</v>
      </c>
      <c r="X12" s="21">
        <v>2527</v>
      </c>
      <c r="Y12" s="24">
        <v>45336</v>
      </c>
      <c r="Z12" s="21" t="s">
        <v>512</v>
      </c>
      <c r="AA12" s="21" t="s">
        <v>494</v>
      </c>
      <c r="AB12" s="21">
        <v>9.1</v>
      </c>
      <c r="AC12" s="21" t="s">
        <v>464</v>
      </c>
      <c r="AD12" s="21">
        <v>55</v>
      </c>
    </row>
    <row r="13" spans="1:30" ht="17.25" customHeight="1" thickBot="1" x14ac:dyDescent="0.25">
      <c r="A13" s="21">
        <v>8</v>
      </c>
      <c r="B13" s="22">
        <v>2.9890613718411552E-2</v>
      </c>
      <c r="C13" s="22">
        <v>2.7767509025270757E-2</v>
      </c>
      <c r="D13" s="22">
        <v>5.7799999999999997E-2</v>
      </c>
      <c r="F13" s="21" t="s">
        <v>482</v>
      </c>
      <c r="G13" s="23">
        <v>25761</v>
      </c>
      <c r="H13" s="21">
        <v>0.93</v>
      </c>
      <c r="W13" s="21">
        <v>25</v>
      </c>
      <c r="X13" s="21">
        <v>2519</v>
      </c>
      <c r="Y13" s="24">
        <v>45615</v>
      </c>
      <c r="Z13" s="21" t="s">
        <v>508</v>
      </c>
      <c r="AA13" s="21" t="s">
        <v>493</v>
      </c>
      <c r="AB13" s="21">
        <v>9.1</v>
      </c>
      <c r="AC13" s="21" t="s">
        <v>465</v>
      </c>
      <c r="AD13" s="21">
        <v>51</v>
      </c>
    </row>
    <row r="14" spans="1:30" ht="15" thickBot="1" x14ac:dyDescent="0.25">
      <c r="A14" s="21">
        <v>9</v>
      </c>
      <c r="B14" s="22">
        <v>3.20072202166065E-2</v>
      </c>
      <c r="C14" s="22">
        <v>2.8154512635379061E-2</v>
      </c>
      <c r="D14" s="22">
        <v>6.0299999999999999E-2</v>
      </c>
      <c r="F14" s="21" t="s">
        <v>483</v>
      </c>
      <c r="G14" s="23">
        <v>27632</v>
      </c>
      <c r="H14" s="21">
        <v>1</v>
      </c>
      <c r="W14" s="21">
        <v>30</v>
      </c>
      <c r="X14" s="21">
        <v>2503</v>
      </c>
      <c r="Y14" s="24">
        <v>45335</v>
      </c>
      <c r="Z14" s="21" t="s">
        <v>509</v>
      </c>
      <c r="AA14" s="21" t="s">
        <v>493</v>
      </c>
      <c r="AB14" s="21">
        <v>9</v>
      </c>
      <c r="AC14" s="21" t="s">
        <v>464</v>
      </c>
      <c r="AD14" s="21">
        <v>53</v>
      </c>
    </row>
    <row r="15" spans="1:30" ht="15" thickBot="1" x14ac:dyDescent="0.25">
      <c r="A15" s="21">
        <v>10</v>
      </c>
      <c r="B15" s="22">
        <v>3.2936462093862813E-2</v>
      </c>
      <c r="C15" s="22">
        <v>2.9460649819494585E-2</v>
      </c>
      <c r="D15" s="22">
        <v>6.25E-2</v>
      </c>
      <c r="F15" s="21" t="s">
        <v>484</v>
      </c>
      <c r="G15" s="23">
        <v>27829</v>
      </c>
      <c r="H15" s="21">
        <v>1.01</v>
      </c>
      <c r="W15" s="21">
        <v>35</v>
      </c>
      <c r="X15" s="21">
        <v>2498</v>
      </c>
      <c r="Y15" s="24">
        <v>45342</v>
      </c>
      <c r="Z15" s="21" t="s">
        <v>509</v>
      </c>
      <c r="AA15" s="21" t="s">
        <v>493</v>
      </c>
      <c r="AB15" s="21">
        <v>9</v>
      </c>
      <c r="AC15" s="21" t="s">
        <v>464</v>
      </c>
      <c r="AD15" s="21">
        <v>50</v>
      </c>
    </row>
    <row r="16" spans="1:30" ht="15" thickBot="1" x14ac:dyDescent="0.25">
      <c r="A16" s="21">
        <v>11</v>
      </c>
      <c r="B16" s="22">
        <v>3.4330324909747294E-2</v>
      </c>
      <c r="C16" s="22">
        <v>3.1250541516245491E-2</v>
      </c>
      <c r="D16" s="22">
        <v>6.5600000000000006E-2</v>
      </c>
      <c r="F16" s="21" t="s">
        <v>485</v>
      </c>
      <c r="G16" s="23">
        <v>27195</v>
      </c>
      <c r="H16" s="21">
        <v>0.98</v>
      </c>
      <c r="W16" s="21">
        <v>40</v>
      </c>
      <c r="X16" s="21">
        <v>2492</v>
      </c>
      <c r="Y16" s="24">
        <v>45629</v>
      </c>
      <c r="Z16" s="21" t="s">
        <v>508</v>
      </c>
      <c r="AA16" s="21" t="s">
        <v>493</v>
      </c>
      <c r="AB16" s="21">
        <v>9</v>
      </c>
      <c r="AC16" s="21" t="s">
        <v>464</v>
      </c>
      <c r="AD16" s="21">
        <v>52</v>
      </c>
    </row>
    <row r="17" spans="1:30" ht="15" thickBot="1" x14ac:dyDescent="0.25">
      <c r="A17" s="21">
        <v>12</v>
      </c>
      <c r="B17" s="22">
        <v>3.5414440433212992E-2</v>
      </c>
      <c r="C17" s="22">
        <v>3.2750180505415158E-2</v>
      </c>
      <c r="D17" s="22">
        <v>6.8099999999999994E-2</v>
      </c>
      <c r="W17" s="21">
        <v>45</v>
      </c>
      <c r="X17" s="21">
        <v>2484</v>
      </c>
      <c r="Y17" s="24">
        <v>45377</v>
      </c>
      <c r="Z17" s="21" t="s">
        <v>510</v>
      </c>
      <c r="AA17" s="21" t="s">
        <v>493</v>
      </c>
      <c r="AB17" s="21">
        <v>9</v>
      </c>
      <c r="AC17" s="21" t="s">
        <v>465</v>
      </c>
      <c r="AD17" s="21">
        <v>53</v>
      </c>
    </row>
    <row r="18" spans="1:30" ht="15" thickBot="1" x14ac:dyDescent="0.25">
      <c r="A18" s="21">
        <v>13</v>
      </c>
      <c r="B18" s="22">
        <v>3.5569314079422383E-2</v>
      </c>
      <c r="C18" s="22">
        <v>3.3088808664259929E-2</v>
      </c>
      <c r="D18" s="22">
        <v>6.8599999999999994E-2</v>
      </c>
      <c r="W18" s="21">
        <v>50</v>
      </c>
      <c r="X18" s="21">
        <v>2479</v>
      </c>
      <c r="Y18" s="24">
        <v>45322</v>
      </c>
      <c r="Z18" s="21" t="s">
        <v>508</v>
      </c>
      <c r="AA18" s="21" t="s">
        <v>494</v>
      </c>
      <c r="AB18" s="21">
        <v>8.9</v>
      </c>
      <c r="AC18" s="21" t="s">
        <v>464</v>
      </c>
      <c r="AD18" s="21">
        <v>51</v>
      </c>
    </row>
    <row r="19" spans="1:30" ht="17.25" customHeight="1" thickBot="1" x14ac:dyDescent="0.25">
      <c r="A19" s="21">
        <v>14</v>
      </c>
      <c r="B19" s="22">
        <v>3.7272924187725633E-2</v>
      </c>
      <c r="C19" s="22">
        <v>3.4346570397111906E-2</v>
      </c>
      <c r="D19" s="22">
        <v>7.1499999999999994E-2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2455</v>
      </c>
      <c r="Y19" s="24">
        <v>45329</v>
      </c>
      <c r="Z19" s="21" t="s">
        <v>512</v>
      </c>
      <c r="AA19" s="21" t="s">
        <v>494</v>
      </c>
      <c r="AB19" s="21">
        <v>8.9</v>
      </c>
      <c r="AC19" s="21" t="s">
        <v>464</v>
      </c>
      <c r="AD19" s="21">
        <v>54</v>
      </c>
    </row>
    <row r="20" spans="1:30" ht="17.25" customHeight="1" thickBot="1" x14ac:dyDescent="0.25">
      <c r="A20" s="21">
        <v>15</v>
      </c>
      <c r="B20" s="22">
        <v>3.6033935018050543E-2</v>
      </c>
      <c r="C20" s="22">
        <v>3.4588447653429596E-2</v>
      </c>
      <c r="D20" s="22">
        <v>7.0599999999999996E-2</v>
      </c>
      <c r="F20" s="21" t="s">
        <v>488</v>
      </c>
      <c r="G20" s="23">
        <v>20356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2432</v>
      </c>
      <c r="Y20" s="24">
        <v>45321</v>
      </c>
      <c r="Z20" s="21" t="s">
        <v>508</v>
      </c>
      <c r="AA20" s="21" t="s">
        <v>493</v>
      </c>
      <c r="AB20" s="21">
        <v>8.8000000000000007</v>
      </c>
      <c r="AC20" s="21" t="s">
        <v>465</v>
      </c>
      <c r="AD20" s="21">
        <v>51</v>
      </c>
    </row>
    <row r="21" spans="1:30" ht="17.25" customHeight="1" thickBot="1" x14ac:dyDescent="0.25">
      <c r="A21" s="21">
        <v>16</v>
      </c>
      <c r="B21" s="22">
        <v>3.6963176895306857E-2</v>
      </c>
      <c r="C21" s="22">
        <v>3.6281588447653432E-2</v>
      </c>
      <c r="D21" s="22">
        <v>7.3200000000000001E-2</v>
      </c>
      <c r="F21" s="21" t="s">
        <v>492</v>
      </c>
      <c r="G21" s="23">
        <v>28252</v>
      </c>
      <c r="H21" s="21">
        <v>1.02</v>
      </c>
      <c r="J21" s="12">
        <v>5</v>
      </c>
      <c r="K21" s="12">
        <f>X6</f>
        <v>2575</v>
      </c>
      <c r="L21" s="18"/>
      <c r="M21" s="12"/>
      <c r="N21" s="20">
        <f>K21/$F$2</f>
        <v>9.2960288808664263E-2</v>
      </c>
      <c r="W21" s="21">
        <v>125</v>
      </c>
      <c r="X21" s="21">
        <v>2409</v>
      </c>
      <c r="Y21" s="24">
        <v>45313</v>
      </c>
      <c r="Z21" s="21" t="s">
        <v>508</v>
      </c>
      <c r="AA21" s="21" t="s">
        <v>492</v>
      </c>
      <c r="AB21" s="21">
        <v>8.6999999999999993</v>
      </c>
      <c r="AC21" s="21" t="s">
        <v>464</v>
      </c>
      <c r="AD21" s="21">
        <v>51</v>
      </c>
    </row>
    <row r="22" spans="1:30" ht="17.25" customHeight="1" thickBot="1" x14ac:dyDescent="0.25">
      <c r="A22" s="21">
        <v>17</v>
      </c>
      <c r="B22" s="22">
        <v>3.5775812274368234E-2</v>
      </c>
      <c r="C22" s="22">
        <v>3.5942960288808667E-2</v>
      </c>
      <c r="D22" s="22">
        <v>7.17E-2</v>
      </c>
      <c r="F22" s="21" t="s">
        <v>493</v>
      </c>
      <c r="G22" s="23">
        <v>29691</v>
      </c>
      <c r="H22" s="21">
        <v>1.07</v>
      </c>
      <c r="J22" s="12">
        <v>10</v>
      </c>
      <c r="K22" s="12">
        <f>X11</f>
        <v>2561</v>
      </c>
      <c r="L22" s="18"/>
      <c r="M22" s="12"/>
      <c r="N22" s="20">
        <f t="shared" ref="N22:N28" si="0">K22/$F$2</f>
        <v>9.2454873646209385E-2</v>
      </c>
      <c r="W22" s="21">
        <v>150</v>
      </c>
      <c r="X22" s="21">
        <v>2391</v>
      </c>
      <c r="Y22" s="24">
        <v>45344</v>
      </c>
      <c r="Z22" s="21" t="s">
        <v>510</v>
      </c>
      <c r="AA22" s="21" t="s">
        <v>495</v>
      </c>
      <c r="AB22" s="21">
        <v>8.6</v>
      </c>
      <c r="AC22" s="21" t="s">
        <v>464</v>
      </c>
      <c r="AD22" s="21">
        <v>52</v>
      </c>
    </row>
    <row r="23" spans="1:30" ht="17.25" customHeight="1" thickBot="1" x14ac:dyDescent="0.25">
      <c r="A23" s="21">
        <v>18</v>
      </c>
      <c r="B23" s="22">
        <v>2.9425992779783396E-2</v>
      </c>
      <c r="C23" s="22">
        <v>3.0379783393501805E-2</v>
      </c>
      <c r="D23" s="22">
        <v>5.9700000000000003E-2</v>
      </c>
      <c r="F23" s="21" t="s">
        <v>494</v>
      </c>
      <c r="G23" s="23">
        <v>29598</v>
      </c>
      <c r="H23" s="21">
        <v>1.07</v>
      </c>
      <c r="J23" s="12">
        <v>20</v>
      </c>
      <c r="K23" s="12">
        <f>X12</f>
        <v>2527</v>
      </c>
      <c r="L23" s="18"/>
      <c r="M23" s="12"/>
      <c r="N23" s="20">
        <f t="shared" si="0"/>
        <v>9.1227436823104691E-2</v>
      </c>
      <c r="W23" s="21">
        <v>175</v>
      </c>
      <c r="X23" s="21">
        <v>2371</v>
      </c>
      <c r="Y23" s="24">
        <v>45310</v>
      </c>
      <c r="Z23" s="21" t="s">
        <v>510</v>
      </c>
      <c r="AA23" s="21" t="s">
        <v>496</v>
      </c>
      <c r="AB23" s="21">
        <v>8.6</v>
      </c>
      <c r="AC23" s="21" t="s">
        <v>464</v>
      </c>
      <c r="AD23" s="21">
        <v>50</v>
      </c>
    </row>
    <row r="24" spans="1:30" ht="17.25" customHeight="1" thickBot="1" x14ac:dyDescent="0.25">
      <c r="A24" s="21">
        <v>19</v>
      </c>
      <c r="B24" s="22">
        <v>2.3179422382671483E-2</v>
      </c>
      <c r="C24" s="22">
        <v>2.3800722021660649E-2</v>
      </c>
      <c r="D24" s="22">
        <v>4.6899999999999997E-2</v>
      </c>
      <c r="F24" s="21" t="s">
        <v>495</v>
      </c>
      <c r="G24" s="23">
        <v>29533</v>
      </c>
      <c r="H24" s="21">
        <v>1.07</v>
      </c>
      <c r="J24" s="12">
        <v>30</v>
      </c>
      <c r="K24" s="12">
        <f>X14</f>
        <v>2503</v>
      </c>
      <c r="L24" s="18"/>
      <c r="M24" s="12"/>
      <c r="N24" s="20">
        <f t="shared" si="0"/>
        <v>9.0361010830324912E-2</v>
      </c>
      <c r="W24" s="21">
        <v>200</v>
      </c>
      <c r="X24" s="21">
        <v>2357</v>
      </c>
      <c r="Y24" s="24">
        <v>45399</v>
      </c>
      <c r="Z24" s="21" t="s">
        <v>512</v>
      </c>
      <c r="AA24" s="21" t="s">
        <v>494</v>
      </c>
      <c r="AB24" s="21">
        <v>8.5</v>
      </c>
      <c r="AC24" s="21" t="s">
        <v>464</v>
      </c>
      <c r="AD24" s="21">
        <v>53</v>
      </c>
    </row>
    <row r="25" spans="1:30" ht="17.25" customHeight="1" thickBot="1" x14ac:dyDescent="0.25">
      <c r="A25" s="21">
        <v>20</v>
      </c>
      <c r="B25" s="22">
        <v>1.7603971119133574E-2</v>
      </c>
      <c r="C25" s="22">
        <v>1.8818050541516244E-2</v>
      </c>
      <c r="D25" s="22">
        <v>3.6400000000000002E-2</v>
      </c>
      <c r="F25" s="21" t="s">
        <v>496</v>
      </c>
      <c r="G25" s="23">
        <v>30684</v>
      </c>
      <c r="H25" s="21">
        <v>1.1100000000000001</v>
      </c>
      <c r="J25" s="12">
        <v>50</v>
      </c>
      <c r="K25" s="12">
        <f>X18</f>
        <v>2479</v>
      </c>
      <c r="L25" s="18"/>
      <c r="M25" s="12"/>
      <c r="N25" s="20">
        <f t="shared" si="0"/>
        <v>8.9494584837545132E-2</v>
      </c>
    </row>
    <row r="26" spans="1:30" ht="17.25" customHeight="1" thickBot="1" x14ac:dyDescent="0.25">
      <c r="A26" s="21">
        <v>21</v>
      </c>
      <c r="B26" s="22">
        <v>1.3680505415162454E-2</v>
      </c>
      <c r="C26" s="22">
        <v>1.4270758122743681E-2</v>
      </c>
      <c r="D26" s="22">
        <v>2.7900000000000001E-2</v>
      </c>
      <c r="F26" s="21" t="s">
        <v>497</v>
      </c>
      <c r="G26" s="23">
        <v>25483</v>
      </c>
      <c r="H26" s="21">
        <v>0.92</v>
      </c>
      <c r="J26" s="12">
        <v>100</v>
      </c>
      <c r="K26" s="12">
        <f>X20</f>
        <v>2432</v>
      </c>
      <c r="L26" s="18"/>
      <c r="M26" s="12"/>
      <c r="N26" s="20">
        <f t="shared" si="0"/>
        <v>8.7797833935018055E-2</v>
      </c>
    </row>
    <row r="27" spans="1:30" ht="17.25" customHeight="1" thickBot="1" x14ac:dyDescent="0.25">
      <c r="A27" s="21">
        <v>22</v>
      </c>
      <c r="B27" s="22">
        <v>9.1891696750902516E-3</v>
      </c>
      <c r="C27" s="22">
        <v>9.4815884476534291E-3</v>
      </c>
      <c r="D27" s="22">
        <v>1.8599999999999998E-2</v>
      </c>
      <c r="J27" s="12">
        <v>150</v>
      </c>
      <c r="K27" s="12">
        <f>X22</f>
        <v>2391</v>
      </c>
      <c r="L27" s="18"/>
      <c r="M27" s="12"/>
      <c r="N27" s="20">
        <f t="shared" si="0"/>
        <v>8.6317689530685915E-2</v>
      </c>
    </row>
    <row r="28" spans="1:30" ht="17.25" customHeight="1" thickBot="1" x14ac:dyDescent="0.25">
      <c r="A28" s="21">
        <v>23</v>
      </c>
      <c r="B28" s="22">
        <v>5.8851985559566795E-3</v>
      </c>
      <c r="C28" s="22">
        <v>5.7083032490974732E-3</v>
      </c>
      <c r="D28" s="22">
        <v>1.1599999999999999E-2</v>
      </c>
      <c r="J28" s="12">
        <v>200</v>
      </c>
      <c r="K28" s="12">
        <f>X24</f>
        <v>2357</v>
      </c>
      <c r="L28" s="18"/>
      <c r="M28" s="12"/>
      <c r="N28" s="20">
        <f t="shared" si="0"/>
        <v>8.5090252707581221E-2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D34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01" t="s">
        <v>522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3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35">
      <c r="A2" s="52"/>
      <c r="B2" s="27"/>
      <c r="C2" s="27"/>
      <c r="D2" s="53" t="s">
        <v>574</v>
      </c>
      <c r="E2" s="27"/>
      <c r="F2" s="6">
        <v>39200</v>
      </c>
      <c r="G2" s="27"/>
      <c r="H2" s="54" t="s">
        <v>462</v>
      </c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55"/>
      <c r="W2" s="21">
        <v>1</v>
      </c>
      <c r="X2" s="21">
        <v>4704</v>
      </c>
      <c r="Y2" s="24">
        <v>44548</v>
      </c>
      <c r="Z2" s="21" t="s">
        <v>517</v>
      </c>
      <c r="AA2" s="21" t="s">
        <v>497</v>
      </c>
      <c r="AB2" s="21">
        <v>12</v>
      </c>
      <c r="AC2" s="21" t="s">
        <v>498</v>
      </c>
      <c r="AD2" s="21">
        <v>55</v>
      </c>
    </row>
    <row r="3" spans="1:30" ht="15.75" customHeight="1" thickBot="1" x14ac:dyDescent="0.25">
      <c r="A3" s="52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55"/>
      <c r="W3" s="21">
        <v>2</v>
      </c>
      <c r="X3" s="21">
        <v>4316</v>
      </c>
      <c r="Y3" s="24">
        <v>44547</v>
      </c>
      <c r="Z3" s="21" t="s">
        <v>519</v>
      </c>
      <c r="AA3" s="21" t="s">
        <v>496</v>
      </c>
      <c r="AB3" s="21">
        <v>11</v>
      </c>
      <c r="AC3" s="21" t="s">
        <v>499</v>
      </c>
      <c r="AD3" s="21">
        <v>51</v>
      </c>
    </row>
    <row r="4" spans="1:30" ht="15.75" customHeight="1" thickBot="1" x14ac:dyDescent="0.25">
      <c r="A4" s="38" t="s">
        <v>463</v>
      </c>
      <c r="B4" s="49" t="s">
        <v>498</v>
      </c>
      <c r="C4" s="50" t="s">
        <v>499</v>
      </c>
      <c r="D4" s="10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04" t="s">
        <v>470</v>
      </c>
      <c r="K4" s="205"/>
      <c r="L4" s="205"/>
      <c r="M4" s="205"/>
      <c r="N4" s="206"/>
      <c r="O4" s="27"/>
      <c r="P4" s="27"/>
      <c r="Q4" s="27"/>
      <c r="R4" s="27"/>
      <c r="S4" s="27"/>
      <c r="T4" s="27"/>
      <c r="U4" s="55"/>
      <c r="W4" s="21">
        <v>3</v>
      </c>
      <c r="X4" s="21">
        <v>4097</v>
      </c>
      <c r="Y4" s="24">
        <v>44548</v>
      </c>
      <c r="Z4" s="21" t="s">
        <v>519</v>
      </c>
      <c r="AA4" s="21" t="s">
        <v>497</v>
      </c>
      <c r="AB4" s="21">
        <v>10.5</v>
      </c>
      <c r="AC4" s="21" t="s">
        <v>499</v>
      </c>
      <c r="AD4" s="21">
        <v>52</v>
      </c>
    </row>
    <row r="5" spans="1:30" ht="15.75" customHeight="1" thickBot="1" x14ac:dyDescent="0.25">
      <c r="A5" s="39">
        <v>0</v>
      </c>
      <c r="B5" s="22">
        <v>3.2831632653061221E-3</v>
      </c>
      <c r="C5" s="22">
        <v>2.613265306122449E-3</v>
      </c>
      <c r="D5" s="22">
        <v>5.8999999999999999E-3</v>
      </c>
      <c r="E5" s="45"/>
      <c r="F5" s="21" t="s">
        <v>471</v>
      </c>
      <c r="G5" s="23">
        <v>37637</v>
      </c>
      <c r="H5" s="21">
        <v>0.97</v>
      </c>
      <c r="I5" s="45"/>
      <c r="J5" s="194" t="s">
        <v>472</v>
      </c>
      <c r="K5" s="195"/>
      <c r="L5" s="195"/>
      <c r="M5" s="195"/>
      <c r="N5" s="196"/>
      <c r="O5" s="27"/>
      <c r="P5" s="27"/>
      <c r="Q5" s="27"/>
      <c r="R5" s="27"/>
      <c r="S5" s="27"/>
      <c r="T5" s="27"/>
      <c r="U5" s="55"/>
      <c r="W5" s="21">
        <v>4</v>
      </c>
      <c r="X5" s="21">
        <v>3818</v>
      </c>
      <c r="Y5" s="24">
        <v>44533</v>
      </c>
      <c r="Z5" s="21" t="s">
        <v>509</v>
      </c>
      <c r="AA5" s="21" t="s">
        <v>496</v>
      </c>
      <c r="AB5" s="21">
        <v>9.6999999999999993</v>
      </c>
      <c r="AC5" s="21" t="s">
        <v>498</v>
      </c>
      <c r="AD5" s="21">
        <v>61</v>
      </c>
    </row>
    <row r="6" spans="1:30" ht="15.75" customHeight="1" thickBot="1" x14ac:dyDescent="0.25">
      <c r="A6" s="39">
        <v>1</v>
      </c>
      <c r="B6" s="22">
        <v>2.0892857142857141E-3</v>
      </c>
      <c r="C6" s="22">
        <v>1.9096938775510204E-3</v>
      </c>
      <c r="D6" s="22">
        <v>4.0000000000000001E-3</v>
      </c>
      <c r="E6" s="45"/>
      <c r="F6" s="21" t="s">
        <v>473</v>
      </c>
      <c r="G6" s="23">
        <v>40583</v>
      </c>
      <c r="H6" s="21">
        <v>1.04</v>
      </c>
      <c r="I6" s="45"/>
      <c r="J6" s="46" t="s">
        <v>474</v>
      </c>
      <c r="K6" s="47">
        <f>LARGE((K8,K9),1)</f>
        <v>0.68829645612593848</v>
      </c>
      <c r="L6" s="45"/>
      <c r="M6" s="45"/>
      <c r="N6" s="47" t="s">
        <v>499</v>
      </c>
      <c r="O6" s="27"/>
      <c r="P6" s="27"/>
      <c r="Q6" s="27"/>
      <c r="R6" s="27"/>
      <c r="S6" s="27"/>
      <c r="T6" s="27"/>
      <c r="U6" s="55"/>
      <c r="W6" s="21">
        <v>5</v>
      </c>
      <c r="X6" s="21">
        <v>3818</v>
      </c>
      <c r="Y6" s="24">
        <v>44533</v>
      </c>
      <c r="Z6" s="21" t="s">
        <v>508</v>
      </c>
      <c r="AA6" s="21" t="s">
        <v>496</v>
      </c>
      <c r="AB6" s="21">
        <v>9.6999999999999993</v>
      </c>
      <c r="AC6" s="21" t="s">
        <v>498</v>
      </c>
      <c r="AD6" s="21">
        <v>60</v>
      </c>
    </row>
    <row r="7" spans="1:30" ht="15.75" customHeight="1" thickBot="1" x14ac:dyDescent="0.25">
      <c r="A7" s="39">
        <v>2</v>
      </c>
      <c r="B7" s="22">
        <v>1.7908163265306124E-3</v>
      </c>
      <c r="C7" s="22">
        <v>1.8091836734693877E-3</v>
      </c>
      <c r="D7" s="22">
        <v>3.5999999999999999E-3</v>
      </c>
      <c r="E7" s="45"/>
      <c r="F7" s="21" t="s">
        <v>475</v>
      </c>
      <c r="G7" s="23">
        <v>42276</v>
      </c>
      <c r="H7" s="21">
        <v>1.0900000000000001</v>
      </c>
      <c r="I7" s="45"/>
      <c r="J7" s="21" t="s">
        <v>476</v>
      </c>
      <c r="K7" s="47">
        <f>LARGE((K10,K11),1)</f>
        <v>0.59650135269020221</v>
      </c>
      <c r="L7" s="45"/>
      <c r="M7" s="45"/>
      <c r="N7" s="47" t="s">
        <v>498</v>
      </c>
      <c r="O7" s="27"/>
      <c r="P7" s="27"/>
      <c r="Q7" s="27"/>
      <c r="R7" s="27"/>
      <c r="S7" s="27"/>
      <c r="T7" s="27"/>
      <c r="U7" s="55"/>
      <c r="W7" s="21">
        <v>6</v>
      </c>
      <c r="X7" s="21">
        <v>3786</v>
      </c>
      <c r="Y7" s="24">
        <v>44510</v>
      </c>
      <c r="Z7" s="21" t="s">
        <v>508</v>
      </c>
      <c r="AA7" s="21" t="s">
        <v>494</v>
      </c>
      <c r="AB7" s="21">
        <v>9.6999999999999993</v>
      </c>
      <c r="AC7" s="21" t="s">
        <v>498</v>
      </c>
      <c r="AD7" s="21">
        <v>63</v>
      </c>
    </row>
    <row r="8" spans="1:30" ht="15.75" customHeight="1" thickBot="1" x14ac:dyDescent="0.25">
      <c r="A8" s="39">
        <v>3</v>
      </c>
      <c r="B8" s="22">
        <v>1.840561224489796E-3</v>
      </c>
      <c r="C8" s="22">
        <v>2.5127551020408165E-3</v>
      </c>
      <c r="D8" s="22">
        <v>4.4000000000000003E-3</v>
      </c>
      <c r="E8" s="45"/>
      <c r="F8" s="21" t="s">
        <v>477</v>
      </c>
      <c r="G8" s="23">
        <v>40320</v>
      </c>
      <c r="H8" s="21">
        <v>1.04</v>
      </c>
      <c r="I8" s="45"/>
      <c r="J8" s="45"/>
      <c r="K8" s="51">
        <f>LARGE(B11:C11,1)/(B11+C11)</f>
        <v>0.68829645612593848</v>
      </c>
      <c r="L8" s="45"/>
      <c r="M8" s="45"/>
      <c r="N8" s="45"/>
      <c r="O8" s="27"/>
      <c r="P8" s="27"/>
      <c r="Q8" s="27"/>
      <c r="R8" s="27"/>
      <c r="S8" s="27"/>
      <c r="T8" s="27"/>
      <c r="U8" s="55"/>
      <c r="W8" s="21">
        <v>7</v>
      </c>
      <c r="X8" s="21">
        <v>3761</v>
      </c>
      <c r="Y8" s="24">
        <v>44512</v>
      </c>
      <c r="Z8" s="21" t="s">
        <v>509</v>
      </c>
      <c r="AA8" s="21" t="s">
        <v>496</v>
      </c>
      <c r="AB8" s="21">
        <v>9.6</v>
      </c>
      <c r="AC8" s="21" t="s">
        <v>498</v>
      </c>
      <c r="AD8" s="21">
        <v>59</v>
      </c>
    </row>
    <row r="9" spans="1:30" ht="15.75" customHeight="1" thickBot="1" x14ac:dyDescent="0.25">
      <c r="A9" s="39">
        <v>4</v>
      </c>
      <c r="B9" s="22">
        <v>3.0841836734693874E-3</v>
      </c>
      <c r="C9" s="22">
        <v>5.8798469387755107E-3</v>
      </c>
      <c r="D9" s="22">
        <v>8.8999999999999999E-3</v>
      </c>
      <c r="E9" s="45"/>
      <c r="F9" s="21" t="s">
        <v>478</v>
      </c>
      <c r="G9" s="23">
        <v>37984</v>
      </c>
      <c r="H9" s="21">
        <v>0.98</v>
      </c>
      <c r="I9" s="45"/>
      <c r="J9" s="45"/>
      <c r="K9" s="51">
        <f>LARGE(B12:C12,1)/(B12+C12)</f>
        <v>0.66480870587343111</v>
      </c>
      <c r="L9" s="45"/>
      <c r="M9" s="45"/>
      <c r="N9" s="45"/>
      <c r="O9" s="27"/>
      <c r="P9" s="27"/>
      <c r="Q9" s="27"/>
      <c r="R9" s="27"/>
      <c r="S9" s="27"/>
      <c r="T9" s="27"/>
      <c r="U9" s="55"/>
      <c r="W9" s="21">
        <v>8</v>
      </c>
      <c r="X9" s="21">
        <v>3741</v>
      </c>
      <c r="Y9" s="24">
        <v>44232</v>
      </c>
      <c r="Z9" s="21" t="s">
        <v>508</v>
      </c>
      <c r="AA9" s="21" t="s">
        <v>496</v>
      </c>
      <c r="AB9" s="21">
        <v>9.5</v>
      </c>
      <c r="AC9" s="21" t="s">
        <v>498</v>
      </c>
      <c r="AD9" s="21">
        <v>61</v>
      </c>
    </row>
    <row r="10" spans="1:30" ht="15.75" customHeight="1" thickBot="1" x14ac:dyDescent="0.25">
      <c r="A10" s="39">
        <v>5</v>
      </c>
      <c r="B10" s="22">
        <v>7.1135204081632661E-3</v>
      </c>
      <c r="C10" s="22">
        <v>1.6986224489795917E-2</v>
      </c>
      <c r="D10" s="22">
        <v>2.41E-2</v>
      </c>
      <c r="E10" s="45"/>
      <c r="F10" s="21" t="s">
        <v>479</v>
      </c>
      <c r="G10" s="23">
        <v>38136</v>
      </c>
      <c r="H10" s="21">
        <v>0.98</v>
      </c>
      <c r="I10" s="45"/>
      <c r="J10" s="45"/>
      <c r="K10" s="51">
        <f>LARGE(B20:C20,1)/(B20+C20)</f>
        <v>0.56763627596281363</v>
      </c>
      <c r="L10" s="45"/>
      <c r="M10" s="45"/>
      <c r="N10" s="45"/>
      <c r="O10" s="27"/>
      <c r="P10" s="27"/>
      <c r="Q10" s="27"/>
      <c r="R10" s="27"/>
      <c r="S10" s="27"/>
      <c r="T10" s="27"/>
      <c r="U10" s="55"/>
      <c r="W10" s="21">
        <v>9</v>
      </c>
      <c r="X10" s="21">
        <v>3729</v>
      </c>
      <c r="Y10" s="24">
        <v>44253</v>
      </c>
      <c r="Z10" s="21" t="s">
        <v>509</v>
      </c>
      <c r="AA10" s="21" t="s">
        <v>496</v>
      </c>
      <c r="AB10" s="21">
        <v>9.5</v>
      </c>
      <c r="AC10" s="21" t="s">
        <v>498</v>
      </c>
      <c r="AD10" s="21">
        <v>60</v>
      </c>
    </row>
    <row r="11" spans="1:30" ht="15.75" customHeight="1" thickBot="1" x14ac:dyDescent="0.25">
      <c r="A11" s="39">
        <v>6</v>
      </c>
      <c r="B11" s="22">
        <v>1.6067602040816326E-2</v>
      </c>
      <c r="C11" s="22">
        <v>3.5480102040816322E-2</v>
      </c>
      <c r="D11" s="22">
        <v>5.16E-2</v>
      </c>
      <c r="E11" s="45"/>
      <c r="F11" s="21" t="s">
        <v>480</v>
      </c>
      <c r="G11" s="23">
        <v>36446</v>
      </c>
      <c r="H11" s="21">
        <v>0.94</v>
      </c>
      <c r="I11" s="45"/>
      <c r="J11" s="45"/>
      <c r="K11" s="51">
        <f>LARGE(B21:C21,1)/(B21+C21)</f>
        <v>0.59650135269020221</v>
      </c>
      <c r="L11" s="45"/>
      <c r="M11" s="45"/>
      <c r="N11" s="45"/>
      <c r="O11" s="27"/>
      <c r="P11" s="27"/>
      <c r="Q11" s="27"/>
      <c r="R11" s="27"/>
      <c r="S11" s="27"/>
      <c r="T11" s="27"/>
      <c r="U11" s="55"/>
      <c r="W11" s="21">
        <v>10</v>
      </c>
      <c r="X11" s="21">
        <v>3728</v>
      </c>
      <c r="Y11" s="24">
        <v>44209</v>
      </c>
      <c r="Z11" s="21" t="s">
        <v>509</v>
      </c>
      <c r="AA11" s="21" t="s">
        <v>494</v>
      </c>
      <c r="AB11" s="21">
        <v>9.5</v>
      </c>
      <c r="AC11" s="21" t="s">
        <v>498</v>
      </c>
      <c r="AD11" s="21">
        <v>59</v>
      </c>
    </row>
    <row r="12" spans="1:30" ht="15.75" customHeight="1" thickBot="1" x14ac:dyDescent="0.25">
      <c r="A12" s="39">
        <v>7</v>
      </c>
      <c r="B12" s="22">
        <v>2.0295918367346941E-2</v>
      </c>
      <c r="C12" s="22">
        <v>4.0254336734693877E-2</v>
      </c>
      <c r="D12" s="22">
        <v>6.0600000000000001E-2</v>
      </c>
      <c r="E12" s="45"/>
      <c r="F12" s="21" t="s">
        <v>481</v>
      </c>
      <c r="G12" s="23">
        <v>35785</v>
      </c>
      <c r="H12" s="21">
        <v>0.92</v>
      </c>
      <c r="I12" s="45"/>
      <c r="J12" s="45"/>
      <c r="K12" s="45"/>
      <c r="L12" s="45"/>
      <c r="M12" s="45"/>
      <c r="N12" s="45"/>
      <c r="O12" s="27"/>
      <c r="P12" s="27"/>
      <c r="Q12" s="27"/>
      <c r="R12" s="27"/>
      <c r="S12" s="27"/>
      <c r="T12" s="27"/>
      <c r="U12" s="55"/>
      <c r="W12" s="21">
        <v>20</v>
      </c>
      <c r="X12" s="21">
        <v>3634</v>
      </c>
      <c r="Y12" s="24">
        <v>44517</v>
      </c>
      <c r="Z12" s="21" t="s">
        <v>508</v>
      </c>
      <c r="AA12" s="21" t="s">
        <v>494</v>
      </c>
      <c r="AB12" s="21">
        <v>9.3000000000000007</v>
      </c>
      <c r="AC12" s="21" t="s">
        <v>498</v>
      </c>
      <c r="AD12" s="21">
        <v>63</v>
      </c>
    </row>
    <row r="13" spans="1:30" ht="15.75" customHeight="1" thickBot="1" x14ac:dyDescent="0.25">
      <c r="A13" s="39">
        <v>8</v>
      </c>
      <c r="B13" s="22">
        <v>2.2783163265306123E-2</v>
      </c>
      <c r="C13" s="22">
        <v>3.3570408163265307E-2</v>
      </c>
      <c r="D13" s="22">
        <v>5.6399999999999999E-2</v>
      </c>
      <c r="E13" s="45"/>
      <c r="F13" s="21" t="s">
        <v>482</v>
      </c>
      <c r="G13" s="23">
        <v>37486</v>
      </c>
      <c r="H13" s="21">
        <v>0.96</v>
      </c>
      <c r="I13" s="45"/>
      <c r="J13" s="45"/>
      <c r="K13" s="45"/>
      <c r="L13" s="45"/>
      <c r="M13" s="45"/>
      <c r="N13" s="45"/>
      <c r="O13" s="27"/>
      <c r="P13" s="27"/>
      <c r="Q13" s="27"/>
      <c r="R13" s="27"/>
      <c r="S13" s="27"/>
      <c r="T13" s="27"/>
      <c r="U13" s="55"/>
      <c r="W13" s="21">
        <v>25</v>
      </c>
      <c r="X13" s="21">
        <v>3626</v>
      </c>
      <c r="Y13" s="24">
        <v>44503</v>
      </c>
      <c r="Z13" s="21" t="s">
        <v>508</v>
      </c>
      <c r="AA13" s="21" t="s">
        <v>494</v>
      </c>
      <c r="AB13" s="21">
        <v>9.3000000000000007</v>
      </c>
      <c r="AC13" s="21" t="s">
        <v>498</v>
      </c>
      <c r="AD13" s="21">
        <v>65</v>
      </c>
    </row>
    <row r="14" spans="1:30" ht="15.75" customHeight="1" thickBot="1" x14ac:dyDescent="0.25">
      <c r="A14" s="39">
        <v>9</v>
      </c>
      <c r="B14" s="22">
        <v>2.4176020408163263E-2</v>
      </c>
      <c r="C14" s="22">
        <v>3.1811479591836736E-2</v>
      </c>
      <c r="D14" s="22">
        <v>5.6000000000000001E-2</v>
      </c>
      <c r="E14" s="45"/>
      <c r="F14" s="21" t="s">
        <v>483</v>
      </c>
      <c r="G14" s="23">
        <v>39426</v>
      </c>
      <c r="H14" s="21">
        <v>1.01</v>
      </c>
      <c r="I14" s="45"/>
      <c r="J14" s="45"/>
      <c r="K14" s="45"/>
      <c r="L14" s="45"/>
      <c r="M14" s="45"/>
      <c r="N14" s="45"/>
      <c r="O14" s="27"/>
      <c r="P14" s="27"/>
      <c r="Q14" s="27"/>
      <c r="R14" s="27"/>
      <c r="S14" s="27"/>
      <c r="T14" s="27"/>
      <c r="U14" s="55"/>
      <c r="W14" s="21">
        <v>30</v>
      </c>
      <c r="X14" s="21">
        <v>3618</v>
      </c>
      <c r="Y14" s="24">
        <v>44498</v>
      </c>
      <c r="Z14" s="21" t="s">
        <v>508</v>
      </c>
      <c r="AA14" s="21" t="s">
        <v>496</v>
      </c>
      <c r="AB14" s="21">
        <v>9.1999999999999993</v>
      </c>
      <c r="AC14" s="21" t="s">
        <v>498</v>
      </c>
      <c r="AD14" s="21">
        <v>60</v>
      </c>
    </row>
    <row r="15" spans="1:30" ht="15.75" customHeight="1" thickBot="1" x14ac:dyDescent="0.25">
      <c r="A15" s="39">
        <v>10</v>
      </c>
      <c r="B15" s="22">
        <v>2.6862244897959183E-2</v>
      </c>
      <c r="C15" s="22">
        <v>3.216326530612245E-2</v>
      </c>
      <c r="D15" s="22">
        <v>5.8999999999999997E-2</v>
      </c>
      <c r="E15" s="45"/>
      <c r="F15" s="21" t="s">
        <v>484</v>
      </c>
      <c r="G15" s="23">
        <v>40311</v>
      </c>
      <c r="H15" s="21">
        <v>1.04</v>
      </c>
      <c r="I15" s="45"/>
      <c r="J15" s="45"/>
      <c r="K15" s="45"/>
      <c r="L15" s="45"/>
      <c r="M15" s="45"/>
      <c r="N15" s="45"/>
      <c r="O15" s="27"/>
      <c r="P15" s="27"/>
      <c r="Q15" s="27"/>
      <c r="R15" s="27"/>
      <c r="S15" s="27"/>
      <c r="T15" s="27"/>
      <c r="U15" s="55"/>
      <c r="W15" s="21">
        <v>35</v>
      </c>
      <c r="X15" s="21">
        <v>3610</v>
      </c>
      <c r="Y15" s="24">
        <v>44246</v>
      </c>
      <c r="Z15" s="21" t="s">
        <v>509</v>
      </c>
      <c r="AA15" s="21" t="s">
        <v>496</v>
      </c>
      <c r="AB15" s="21">
        <v>9.1999999999999993</v>
      </c>
      <c r="AC15" s="21" t="s">
        <v>498</v>
      </c>
      <c r="AD15" s="21">
        <v>60</v>
      </c>
    </row>
    <row r="16" spans="1:30" ht="15.75" customHeight="1" thickBot="1" x14ac:dyDescent="0.25">
      <c r="A16" s="39">
        <v>11</v>
      </c>
      <c r="B16" s="22">
        <v>2.9747448979591834E-2</v>
      </c>
      <c r="C16" s="22">
        <v>3.1911989795918368E-2</v>
      </c>
      <c r="D16" s="22">
        <v>6.1699999999999998E-2</v>
      </c>
      <c r="E16" s="45"/>
      <c r="F16" s="21" t="s">
        <v>485</v>
      </c>
      <c r="G16" s="23">
        <v>43805</v>
      </c>
      <c r="H16" s="21">
        <v>1.1299999999999999</v>
      </c>
      <c r="I16" s="45"/>
      <c r="J16" s="45"/>
      <c r="K16" s="45"/>
      <c r="L16" s="45"/>
      <c r="M16" s="45"/>
      <c r="N16" s="45"/>
      <c r="O16" s="27"/>
      <c r="P16" s="27"/>
      <c r="Q16" s="27"/>
      <c r="R16" s="27"/>
      <c r="S16" s="27"/>
      <c r="T16" s="27"/>
      <c r="U16" s="55"/>
      <c r="W16" s="21">
        <v>40</v>
      </c>
      <c r="X16" s="21">
        <v>3599</v>
      </c>
      <c r="Y16" s="24">
        <v>44251</v>
      </c>
      <c r="Z16" s="21" t="s">
        <v>508</v>
      </c>
      <c r="AA16" s="21" t="s">
        <v>494</v>
      </c>
      <c r="AB16" s="21">
        <v>9.1999999999999993</v>
      </c>
      <c r="AC16" s="21" t="s">
        <v>498</v>
      </c>
      <c r="AD16" s="21">
        <v>64</v>
      </c>
    </row>
    <row r="17" spans="1:30" ht="15.75" customHeight="1" thickBot="1" x14ac:dyDescent="0.25">
      <c r="A17" s="39">
        <v>12</v>
      </c>
      <c r="B17" s="22">
        <v>3.2284438775510203E-2</v>
      </c>
      <c r="C17" s="22">
        <v>3.3218622448979593E-2</v>
      </c>
      <c r="D17" s="22">
        <v>6.5500000000000003E-2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7"/>
      <c r="P17" s="27"/>
      <c r="Q17" s="27"/>
      <c r="R17" s="27"/>
      <c r="S17" s="27"/>
      <c r="T17" s="27"/>
      <c r="U17" s="55"/>
      <c r="W17" s="21">
        <v>45</v>
      </c>
      <c r="X17" s="21">
        <v>3593</v>
      </c>
      <c r="Y17" s="24">
        <v>44259</v>
      </c>
      <c r="Z17" s="21" t="s">
        <v>508</v>
      </c>
      <c r="AA17" s="21" t="s">
        <v>495</v>
      </c>
      <c r="AB17" s="21">
        <v>9.1999999999999993</v>
      </c>
      <c r="AC17" s="21" t="s">
        <v>498</v>
      </c>
      <c r="AD17" s="21">
        <v>64</v>
      </c>
    </row>
    <row r="18" spans="1:30" ht="15.75" customHeight="1" thickBot="1" x14ac:dyDescent="0.25">
      <c r="A18" s="39">
        <v>13</v>
      </c>
      <c r="B18" s="22">
        <v>3.3329081632653058E-2</v>
      </c>
      <c r="C18" s="22">
        <v>3.2464795918367352E-2</v>
      </c>
      <c r="D18" s="22">
        <v>6.5799999999999997E-2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7"/>
      <c r="P18" s="27"/>
      <c r="Q18" s="27"/>
      <c r="R18" s="27"/>
      <c r="S18" s="27"/>
      <c r="T18" s="27"/>
      <c r="U18" s="55"/>
      <c r="W18" s="21">
        <v>50</v>
      </c>
      <c r="X18" s="21">
        <v>3578</v>
      </c>
      <c r="Y18" s="24">
        <v>44532</v>
      </c>
      <c r="Z18" s="21" t="s">
        <v>509</v>
      </c>
      <c r="AA18" s="21" t="s">
        <v>495</v>
      </c>
      <c r="AB18" s="21">
        <v>9.1</v>
      </c>
      <c r="AC18" s="21" t="s">
        <v>498</v>
      </c>
      <c r="AD18" s="21">
        <v>62</v>
      </c>
    </row>
    <row r="19" spans="1:30" ht="15.75" customHeight="1" thickBot="1" x14ac:dyDescent="0.25">
      <c r="A19" s="39">
        <v>14</v>
      </c>
      <c r="B19" s="22">
        <v>3.5716836734693884E-2</v>
      </c>
      <c r="C19" s="22">
        <v>3.2314030612244894E-2</v>
      </c>
      <c r="D19" s="22">
        <v>6.8000000000000005E-2</v>
      </c>
      <c r="E19" s="45"/>
      <c r="F19" s="11" t="s">
        <v>486</v>
      </c>
      <c r="G19" s="11" t="s">
        <v>468</v>
      </c>
      <c r="H19" s="11" t="s">
        <v>469</v>
      </c>
      <c r="I19" s="45"/>
      <c r="J19" s="207" t="s">
        <v>487</v>
      </c>
      <c r="K19" s="208"/>
      <c r="L19" s="208"/>
      <c r="M19" s="208"/>
      <c r="N19" s="209"/>
      <c r="O19" s="27"/>
      <c r="P19" s="27"/>
      <c r="Q19" s="27"/>
      <c r="R19" s="27"/>
      <c r="S19" s="27"/>
      <c r="T19" s="27"/>
      <c r="U19" s="55"/>
      <c r="W19" s="21">
        <v>75</v>
      </c>
      <c r="X19" s="21">
        <v>3507</v>
      </c>
      <c r="Y19" s="24">
        <v>44271</v>
      </c>
      <c r="Z19" s="21" t="s">
        <v>508</v>
      </c>
      <c r="AA19" s="21" t="s">
        <v>493</v>
      </c>
      <c r="AB19" s="21">
        <v>8.9</v>
      </c>
      <c r="AC19" s="21" t="s">
        <v>498</v>
      </c>
      <c r="AD19" s="21">
        <v>65</v>
      </c>
    </row>
    <row r="20" spans="1:30" ht="15.75" customHeight="1" thickBot="1" x14ac:dyDescent="0.25">
      <c r="A20" s="39">
        <v>15</v>
      </c>
      <c r="B20" s="22">
        <v>4.0840561224489799E-2</v>
      </c>
      <c r="C20" s="22">
        <v>3.1107908163265301E-2</v>
      </c>
      <c r="D20" s="22">
        <v>7.1999999999999995E-2</v>
      </c>
      <c r="E20" s="45"/>
      <c r="F20" s="21" t="s">
        <v>488</v>
      </c>
      <c r="G20" s="23">
        <v>30738</v>
      </c>
      <c r="H20" s="21">
        <v>0.79</v>
      </c>
      <c r="I20" s="4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7"/>
      <c r="P20" s="27"/>
      <c r="Q20" s="27"/>
      <c r="R20" s="27"/>
      <c r="S20" s="27"/>
      <c r="T20" s="27"/>
      <c r="U20" s="55"/>
      <c r="W20" s="21">
        <v>100</v>
      </c>
      <c r="X20" s="21">
        <v>3478</v>
      </c>
      <c r="Y20" s="24">
        <v>44238</v>
      </c>
      <c r="Z20" s="21" t="s">
        <v>509</v>
      </c>
      <c r="AA20" s="21" t="s">
        <v>495</v>
      </c>
      <c r="AB20" s="21">
        <v>8.9</v>
      </c>
      <c r="AC20" s="21" t="s">
        <v>498</v>
      </c>
      <c r="AD20" s="21">
        <v>61</v>
      </c>
    </row>
    <row r="21" spans="1:30" ht="15.75" customHeight="1" thickBot="1" x14ac:dyDescent="0.25">
      <c r="A21" s="39">
        <v>16</v>
      </c>
      <c r="B21" s="22">
        <v>4.5616071428571429E-2</v>
      </c>
      <c r="C21" s="22">
        <v>3.0856632653061229E-2</v>
      </c>
      <c r="D21" s="22">
        <v>7.6399999999999996E-2</v>
      </c>
      <c r="E21" s="45"/>
      <c r="F21" s="21" t="s">
        <v>492</v>
      </c>
      <c r="G21" s="23">
        <v>39298</v>
      </c>
      <c r="H21" s="21">
        <v>1.01</v>
      </c>
      <c r="I21" s="45"/>
      <c r="J21" s="21">
        <v>5</v>
      </c>
      <c r="K21" s="21">
        <f>X6</f>
        <v>3818</v>
      </c>
      <c r="L21" s="24"/>
      <c r="M21" s="21"/>
      <c r="N21" s="48">
        <f>K21/$F$2</f>
        <v>9.7397959183673471E-2</v>
      </c>
      <c r="O21" s="27"/>
      <c r="P21" s="27"/>
      <c r="Q21" s="27"/>
      <c r="R21" s="27"/>
      <c r="S21" s="27"/>
      <c r="T21" s="27"/>
      <c r="U21" s="55"/>
      <c r="W21" s="21">
        <v>125</v>
      </c>
      <c r="X21" s="21">
        <v>3448</v>
      </c>
      <c r="Y21" s="24">
        <v>44484</v>
      </c>
      <c r="Z21" s="21" t="s">
        <v>509</v>
      </c>
      <c r="AA21" s="21" t="s">
        <v>496</v>
      </c>
      <c r="AB21" s="21">
        <v>8.8000000000000007</v>
      </c>
      <c r="AC21" s="21" t="s">
        <v>498</v>
      </c>
      <c r="AD21" s="21">
        <v>62</v>
      </c>
    </row>
    <row r="22" spans="1:30" ht="15.75" customHeight="1" thickBot="1" x14ac:dyDescent="0.25">
      <c r="A22" s="39">
        <v>17</v>
      </c>
      <c r="B22" s="22">
        <v>4.6809948979591835E-2</v>
      </c>
      <c r="C22" s="22">
        <v>3.0454591836734692E-2</v>
      </c>
      <c r="D22" s="22">
        <v>7.7200000000000005E-2</v>
      </c>
      <c r="E22" s="45"/>
      <c r="F22" s="21" t="s">
        <v>493</v>
      </c>
      <c r="G22" s="23">
        <v>40204</v>
      </c>
      <c r="H22" s="21">
        <v>1.03</v>
      </c>
      <c r="I22" s="45"/>
      <c r="J22" s="21">
        <v>10</v>
      </c>
      <c r="K22" s="21">
        <f>X11</f>
        <v>3728</v>
      </c>
      <c r="L22" s="24"/>
      <c r="M22" s="21"/>
      <c r="N22" s="48">
        <f t="shared" ref="N22:N28" si="0">K22/$F$2</f>
        <v>9.5102040816326533E-2</v>
      </c>
      <c r="O22" s="27"/>
      <c r="P22" s="27"/>
      <c r="Q22" s="27"/>
      <c r="R22" s="27"/>
      <c r="S22" s="27"/>
      <c r="T22" s="27"/>
      <c r="U22" s="55"/>
      <c r="W22" s="21">
        <v>150</v>
      </c>
      <c r="X22" s="21">
        <v>3411</v>
      </c>
      <c r="Y22" s="24">
        <v>44474</v>
      </c>
      <c r="Z22" s="21" t="s">
        <v>508</v>
      </c>
      <c r="AA22" s="21" t="s">
        <v>493</v>
      </c>
      <c r="AB22" s="21">
        <v>8.6999999999999993</v>
      </c>
      <c r="AC22" s="21" t="s">
        <v>498</v>
      </c>
      <c r="AD22" s="21">
        <v>65</v>
      </c>
    </row>
    <row r="23" spans="1:30" ht="15.75" customHeight="1" thickBot="1" x14ac:dyDescent="0.25">
      <c r="A23" s="39">
        <v>18</v>
      </c>
      <c r="B23" s="22">
        <v>3.3279336734693875E-2</v>
      </c>
      <c r="C23" s="22">
        <v>2.447423469387755E-2</v>
      </c>
      <c r="D23" s="22">
        <v>5.7700000000000001E-2</v>
      </c>
      <c r="E23" s="45"/>
      <c r="F23" s="21" t="s">
        <v>494</v>
      </c>
      <c r="G23" s="23">
        <v>41097</v>
      </c>
      <c r="H23" s="21">
        <v>1.06</v>
      </c>
      <c r="I23" s="45"/>
      <c r="J23" s="21">
        <v>20</v>
      </c>
      <c r="K23" s="21">
        <f>X12</f>
        <v>3634</v>
      </c>
      <c r="L23" s="24"/>
      <c r="M23" s="21"/>
      <c r="N23" s="48">
        <f t="shared" si="0"/>
        <v>9.2704081632653063E-2</v>
      </c>
      <c r="O23" s="27"/>
      <c r="P23" s="27"/>
      <c r="Q23" s="27"/>
      <c r="R23" s="27"/>
      <c r="S23" s="27"/>
      <c r="T23" s="27"/>
      <c r="U23" s="55"/>
      <c r="W23" s="21">
        <v>175</v>
      </c>
      <c r="X23" s="21">
        <v>3389</v>
      </c>
      <c r="Y23" s="24">
        <v>44251</v>
      </c>
      <c r="Z23" s="21" t="s">
        <v>509</v>
      </c>
      <c r="AA23" s="21" t="s">
        <v>494</v>
      </c>
      <c r="AB23" s="21">
        <v>8.6</v>
      </c>
      <c r="AC23" s="21" t="s">
        <v>498</v>
      </c>
      <c r="AD23" s="21">
        <v>62</v>
      </c>
    </row>
    <row r="24" spans="1:30" ht="15.75" customHeight="1" thickBot="1" x14ac:dyDescent="0.25">
      <c r="A24" s="39">
        <v>19</v>
      </c>
      <c r="B24" s="22">
        <v>2.3827806122448978E-2</v>
      </c>
      <c r="C24" s="22">
        <v>1.7539030612244898E-2</v>
      </c>
      <c r="D24" s="22">
        <v>4.1300000000000003E-2</v>
      </c>
      <c r="E24" s="45"/>
      <c r="F24" s="21" t="s">
        <v>495</v>
      </c>
      <c r="G24" s="23">
        <v>41313</v>
      </c>
      <c r="H24" s="21">
        <v>1.06</v>
      </c>
      <c r="I24" s="45"/>
      <c r="J24" s="21">
        <v>30</v>
      </c>
      <c r="K24" s="21">
        <f>X14</f>
        <v>3618</v>
      </c>
      <c r="L24" s="24"/>
      <c r="M24" s="21"/>
      <c r="N24" s="48">
        <f t="shared" si="0"/>
        <v>9.2295918367346935E-2</v>
      </c>
      <c r="O24" s="27"/>
      <c r="P24" s="27"/>
      <c r="Q24" s="27"/>
      <c r="R24" s="27"/>
      <c r="S24" s="27"/>
      <c r="T24" s="27"/>
      <c r="U24" s="55"/>
      <c r="W24" s="21">
        <v>200</v>
      </c>
      <c r="X24" s="21">
        <v>3364</v>
      </c>
      <c r="Y24" s="24">
        <v>44364</v>
      </c>
      <c r="Z24" s="21" t="s">
        <v>508</v>
      </c>
      <c r="AA24" s="21" t="s">
        <v>495</v>
      </c>
      <c r="AB24" s="21">
        <v>8.6</v>
      </c>
      <c r="AC24" s="21" t="s">
        <v>498</v>
      </c>
      <c r="AD24" s="21">
        <v>62</v>
      </c>
    </row>
    <row r="25" spans="1:30" ht="15.75" customHeight="1" thickBot="1" x14ac:dyDescent="0.25">
      <c r="A25" s="39">
        <v>20</v>
      </c>
      <c r="B25" s="22">
        <v>1.8355867346938778E-2</v>
      </c>
      <c r="C25" s="22">
        <v>1.3016071428571427E-2</v>
      </c>
      <c r="D25" s="22">
        <v>3.1300000000000001E-2</v>
      </c>
      <c r="E25" s="45"/>
      <c r="F25" s="21" t="s">
        <v>496</v>
      </c>
      <c r="G25" s="23">
        <v>44075</v>
      </c>
      <c r="H25" s="21">
        <v>1.1299999999999999</v>
      </c>
      <c r="I25" s="45"/>
      <c r="J25" s="21">
        <v>50</v>
      </c>
      <c r="K25" s="21">
        <f>X18</f>
        <v>3578</v>
      </c>
      <c r="L25" s="24"/>
      <c r="M25" s="21"/>
      <c r="N25" s="48">
        <f t="shared" si="0"/>
        <v>9.1275510204081631E-2</v>
      </c>
      <c r="O25" s="27"/>
      <c r="P25" s="27"/>
      <c r="Q25" s="27"/>
      <c r="R25" s="27"/>
      <c r="S25" s="27"/>
      <c r="T25" s="27"/>
      <c r="U25" s="55"/>
    </row>
    <row r="26" spans="1:30" ht="15.75" customHeight="1" thickBot="1" x14ac:dyDescent="0.25">
      <c r="A26" s="39">
        <v>21</v>
      </c>
      <c r="B26" s="22">
        <v>1.3580357142857144E-2</v>
      </c>
      <c r="C26" s="22">
        <v>9.6489795918367326E-3</v>
      </c>
      <c r="D26" s="22">
        <v>2.3199999999999998E-2</v>
      </c>
      <c r="E26" s="45"/>
      <c r="F26" s="21" t="s">
        <v>497</v>
      </c>
      <c r="G26" s="23">
        <v>36146</v>
      </c>
      <c r="H26" s="21">
        <v>0.93</v>
      </c>
      <c r="I26" s="45"/>
      <c r="J26" s="21">
        <v>100</v>
      </c>
      <c r="K26" s="21">
        <f>X20</f>
        <v>3478</v>
      </c>
      <c r="L26" s="24"/>
      <c r="M26" s="21"/>
      <c r="N26" s="48">
        <f t="shared" si="0"/>
        <v>8.8724489795918363E-2</v>
      </c>
      <c r="O26" s="27"/>
      <c r="P26" s="27"/>
      <c r="Q26" s="27"/>
      <c r="R26" s="27"/>
      <c r="S26" s="27"/>
      <c r="T26" s="27"/>
      <c r="U26" s="55"/>
    </row>
    <row r="27" spans="1:30" ht="15.75" customHeight="1" thickBot="1" x14ac:dyDescent="0.25">
      <c r="A27" s="39">
        <v>22</v>
      </c>
      <c r="B27" s="22">
        <v>9.0535714285714299E-3</v>
      </c>
      <c r="C27" s="22">
        <v>6.6336734693877557E-3</v>
      </c>
      <c r="D27" s="22">
        <v>1.5699999999999999E-2</v>
      </c>
      <c r="E27" s="45"/>
      <c r="F27" s="45"/>
      <c r="G27" s="45"/>
      <c r="H27" s="45"/>
      <c r="I27" s="45"/>
      <c r="J27" s="21">
        <v>150</v>
      </c>
      <c r="K27" s="21">
        <f>X22</f>
        <v>3411</v>
      </c>
      <c r="L27" s="24"/>
      <c r="M27" s="21"/>
      <c r="N27" s="48">
        <f t="shared" si="0"/>
        <v>8.7015306122448982E-2</v>
      </c>
      <c r="O27" s="27"/>
      <c r="P27" s="27"/>
      <c r="Q27" s="27"/>
      <c r="R27" s="27"/>
      <c r="S27" s="27"/>
      <c r="T27" s="27"/>
      <c r="U27" s="55"/>
    </row>
    <row r="28" spans="1:30" ht="15.75" customHeight="1" thickBot="1" x14ac:dyDescent="0.25">
      <c r="A28" s="39">
        <v>23</v>
      </c>
      <c r="B28" s="22">
        <v>5.6709183673469389E-3</v>
      </c>
      <c r="C28" s="22">
        <v>4.0204081632653063E-3</v>
      </c>
      <c r="D28" s="22">
        <v>9.7000000000000003E-3</v>
      </c>
      <c r="E28" s="45"/>
      <c r="F28" s="45"/>
      <c r="G28" s="45"/>
      <c r="H28" s="45"/>
      <c r="I28" s="45"/>
      <c r="J28" s="21">
        <v>200</v>
      </c>
      <c r="K28" s="21">
        <f>X24</f>
        <v>3364</v>
      </c>
      <c r="L28" s="24"/>
      <c r="M28" s="21"/>
      <c r="N28" s="48">
        <f t="shared" si="0"/>
        <v>8.5816326530612247E-2</v>
      </c>
      <c r="O28" s="27"/>
      <c r="P28" s="27"/>
      <c r="Q28" s="27"/>
      <c r="R28" s="27"/>
      <c r="S28" s="27"/>
      <c r="T28" s="27"/>
      <c r="U28" s="55"/>
    </row>
    <row r="29" spans="1:30" ht="15.75" customHeight="1" thickBot="1" x14ac:dyDescent="0.25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8"/>
    </row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22000</v>
      </c>
      <c r="H2" s="7" t="s">
        <v>462</v>
      </c>
      <c r="W2" s="21">
        <v>1</v>
      </c>
      <c r="X2" s="21">
        <v>2234</v>
      </c>
      <c r="Y2" s="24">
        <v>45591</v>
      </c>
      <c r="Z2" s="21" t="s">
        <v>509</v>
      </c>
      <c r="AA2" s="21" t="s">
        <v>497</v>
      </c>
      <c r="AB2" s="21">
        <v>10.199999999999999</v>
      </c>
      <c r="AC2" s="21" t="s">
        <v>499</v>
      </c>
      <c r="AD2" s="21">
        <v>50</v>
      </c>
    </row>
    <row r="3" spans="1:30" ht="15" thickBot="1" x14ac:dyDescent="0.25">
      <c r="W3" s="21">
        <v>2</v>
      </c>
      <c r="X3" s="21">
        <v>2217</v>
      </c>
      <c r="Y3" s="24">
        <v>45593</v>
      </c>
      <c r="Z3" s="21" t="s">
        <v>512</v>
      </c>
      <c r="AA3" s="21" t="s">
        <v>492</v>
      </c>
      <c r="AB3" s="21">
        <v>10.1</v>
      </c>
      <c r="AC3" s="21" t="s">
        <v>499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2208</v>
      </c>
      <c r="Y4" s="24">
        <v>45593</v>
      </c>
      <c r="Z4" s="21" t="s">
        <v>509</v>
      </c>
      <c r="AA4" s="21" t="s">
        <v>492</v>
      </c>
      <c r="AB4" s="21">
        <v>10</v>
      </c>
      <c r="AC4" s="21" t="s">
        <v>499</v>
      </c>
      <c r="AD4" s="21">
        <v>53</v>
      </c>
    </row>
    <row r="5" spans="1:30" ht="18.75" customHeight="1" thickBot="1" x14ac:dyDescent="0.25">
      <c r="A5" s="21">
        <v>0</v>
      </c>
      <c r="B5" s="22">
        <v>1.9636363636363636E-3</v>
      </c>
      <c r="C5" s="22">
        <v>2.2400000000000002E-3</v>
      </c>
      <c r="D5" s="22">
        <v>4.1999999999999997E-3</v>
      </c>
      <c r="F5" s="21" t="s">
        <v>471</v>
      </c>
      <c r="G5" s="23">
        <v>22623</v>
      </c>
      <c r="H5" s="21">
        <v>1.03</v>
      </c>
      <c r="J5" s="213" t="s">
        <v>472</v>
      </c>
      <c r="K5" s="214"/>
      <c r="L5" s="214"/>
      <c r="M5" s="214"/>
      <c r="N5" s="215"/>
      <c r="W5" s="21">
        <v>4</v>
      </c>
      <c r="X5" s="21">
        <v>2197</v>
      </c>
      <c r="Y5" s="24">
        <v>45377</v>
      </c>
      <c r="Z5" s="21" t="s">
        <v>509</v>
      </c>
      <c r="AA5" s="21" t="s">
        <v>493</v>
      </c>
      <c r="AB5" s="21">
        <v>10</v>
      </c>
      <c r="AC5" s="21" t="s">
        <v>499</v>
      </c>
      <c r="AD5" s="21">
        <v>51</v>
      </c>
    </row>
    <row r="6" spans="1:30" ht="17.25" customHeight="1" thickBot="1" x14ac:dyDescent="0.25">
      <c r="A6" s="21">
        <v>1</v>
      </c>
      <c r="B6" s="22">
        <v>1.129090909090909E-3</v>
      </c>
      <c r="C6" s="22">
        <v>1.4254545454545455E-3</v>
      </c>
      <c r="D6" s="22">
        <v>2.5999999999999999E-3</v>
      </c>
      <c r="F6" s="21" t="s">
        <v>473</v>
      </c>
      <c r="G6" s="23">
        <v>24473</v>
      </c>
      <c r="H6" s="21">
        <v>1.1100000000000001</v>
      </c>
      <c r="J6" s="13" t="s">
        <v>474</v>
      </c>
      <c r="K6" s="14">
        <f>LARGE((K8,K9),1)</f>
        <v>0.51459854014598538</v>
      </c>
      <c r="N6" s="14" t="s">
        <v>498</v>
      </c>
      <c r="W6" s="21">
        <v>5</v>
      </c>
      <c r="X6" s="21">
        <v>2165</v>
      </c>
      <c r="Y6" s="24">
        <v>45346</v>
      </c>
      <c r="Z6" s="21" t="s">
        <v>513</v>
      </c>
      <c r="AA6" s="21" t="s">
        <v>497</v>
      </c>
      <c r="AB6" s="21">
        <v>9.8000000000000007</v>
      </c>
      <c r="AC6" s="21" t="s">
        <v>499</v>
      </c>
      <c r="AD6" s="21">
        <v>55</v>
      </c>
    </row>
    <row r="7" spans="1:30" ht="17.25" customHeight="1" thickBot="1" x14ac:dyDescent="0.25">
      <c r="A7" s="21">
        <v>2</v>
      </c>
      <c r="B7" s="22">
        <v>8.3454545454545457E-4</v>
      </c>
      <c r="C7" s="22">
        <v>1.1709090909090907E-3</v>
      </c>
      <c r="D7" s="22">
        <v>2E-3</v>
      </c>
      <c r="F7" s="21" t="s">
        <v>475</v>
      </c>
      <c r="G7" s="23">
        <v>23828</v>
      </c>
      <c r="H7" s="21">
        <v>1.08</v>
      </c>
      <c r="J7" s="15" t="s">
        <v>476</v>
      </c>
      <c r="K7" s="14">
        <f>LARGE((K10,K11),1)</f>
        <v>0.51373666167736953</v>
      </c>
      <c r="N7" s="14" t="s">
        <v>499</v>
      </c>
      <c r="W7" s="21">
        <v>6</v>
      </c>
      <c r="X7" s="21">
        <v>2164</v>
      </c>
      <c r="Y7" s="24">
        <v>45593</v>
      </c>
      <c r="Z7" s="21" t="s">
        <v>510</v>
      </c>
      <c r="AA7" s="21" t="s">
        <v>492</v>
      </c>
      <c r="AB7" s="21">
        <v>9.8000000000000007</v>
      </c>
      <c r="AC7" s="21" t="s">
        <v>499</v>
      </c>
      <c r="AD7" s="21">
        <v>53</v>
      </c>
    </row>
    <row r="8" spans="1:30" ht="17.25" customHeight="1" thickBot="1" x14ac:dyDescent="0.3">
      <c r="A8" s="21">
        <v>3</v>
      </c>
      <c r="B8" s="22">
        <v>1.0309090909090908E-3</v>
      </c>
      <c r="C8" s="22">
        <v>1.3236363636363634E-3</v>
      </c>
      <c r="D8" s="22">
        <v>2.3E-3</v>
      </c>
      <c r="F8" s="21" t="s">
        <v>477</v>
      </c>
      <c r="G8" s="23">
        <v>23589</v>
      </c>
      <c r="H8" s="21">
        <v>1.07</v>
      </c>
      <c r="K8" s="16">
        <f>LARGE(B11:C11,1)/(B11+C11)</f>
        <v>0.51459854014598538</v>
      </c>
      <c r="W8" s="21">
        <v>7</v>
      </c>
      <c r="X8" s="21">
        <v>2158</v>
      </c>
      <c r="Y8" s="24">
        <v>45313</v>
      </c>
      <c r="Z8" s="21" t="s">
        <v>512</v>
      </c>
      <c r="AA8" s="21" t="s">
        <v>492</v>
      </c>
      <c r="AB8" s="21">
        <v>9.8000000000000007</v>
      </c>
      <c r="AC8" s="21" t="s">
        <v>499</v>
      </c>
      <c r="AD8" s="21">
        <v>54</v>
      </c>
    </row>
    <row r="9" spans="1:30" ht="17.25" customHeight="1" thickBot="1" x14ac:dyDescent="0.3">
      <c r="A9" s="21">
        <v>4</v>
      </c>
      <c r="B9" s="22">
        <v>2.3072727272727277E-3</v>
      </c>
      <c r="C9" s="22">
        <v>2.4945454545454541E-3</v>
      </c>
      <c r="D9" s="22">
        <v>4.7999999999999996E-3</v>
      </c>
      <c r="F9" s="21" t="s">
        <v>478</v>
      </c>
      <c r="G9" s="23">
        <v>22210</v>
      </c>
      <c r="H9" s="21">
        <v>1.01</v>
      </c>
      <c r="K9" s="16">
        <f>LARGE(B12:C12,1)/(B12+C12)</f>
        <v>0.5067788223651658</v>
      </c>
      <c r="W9" s="21">
        <v>8</v>
      </c>
      <c r="X9" s="21">
        <v>2158</v>
      </c>
      <c r="Y9" s="24">
        <v>45346</v>
      </c>
      <c r="Z9" s="21" t="s">
        <v>511</v>
      </c>
      <c r="AA9" s="21" t="s">
        <v>497</v>
      </c>
      <c r="AB9" s="21">
        <v>9.8000000000000007</v>
      </c>
      <c r="AC9" s="21" t="s">
        <v>499</v>
      </c>
      <c r="AD9" s="21">
        <v>59</v>
      </c>
    </row>
    <row r="10" spans="1:30" ht="17.25" customHeight="1" thickBot="1" x14ac:dyDescent="0.3">
      <c r="A10" s="21">
        <v>5</v>
      </c>
      <c r="B10" s="22">
        <v>6.1854545454545461E-3</v>
      </c>
      <c r="C10" s="22">
        <v>7.6872727272727275E-3</v>
      </c>
      <c r="D10" s="22">
        <v>1.3899999999999999E-2</v>
      </c>
      <c r="F10" s="21" t="s">
        <v>479</v>
      </c>
      <c r="G10" s="23">
        <v>19709</v>
      </c>
      <c r="H10" s="21">
        <v>0.9</v>
      </c>
      <c r="K10" s="16">
        <f>LARGE(B20:C20,1)/(B20+C20)</f>
        <v>0.51210364814183429</v>
      </c>
      <c r="W10" s="21">
        <v>9</v>
      </c>
      <c r="X10" s="21">
        <v>2154</v>
      </c>
      <c r="Y10" s="24">
        <v>45345</v>
      </c>
      <c r="Z10" s="21" t="s">
        <v>512</v>
      </c>
      <c r="AA10" s="21" t="s">
        <v>496</v>
      </c>
      <c r="AB10" s="21">
        <v>9.8000000000000007</v>
      </c>
      <c r="AC10" s="21" t="s">
        <v>499</v>
      </c>
      <c r="AD10" s="21">
        <v>53</v>
      </c>
    </row>
    <row r="11" spans="1:30" ht="17.25" customHeight="1" thickBot="1" x14ac:dyDescent="0.3">
      <c r="A11" s="21">
        <v>6</v>
      </c>
      <c r="B11" s="22">
        <v>1.8458181818181821E-2</v>
      </c>
      <c r="C11" s="22">
        <v>1.7410909090909091E-2</v>
      </c>
      <c r="D11" s="22">
        <v>3.5900000000000001E-2</v>
      </c>
      <c r="F11" s="21" t="s">
        <v>480</v>
      </c>
      <c r="G11" s="23">
        <v>19701</v>
      </c>
      <c r="H11" s="21">
        <v>0.9</v>
      </c>
      <c r="K11" s="16">
        <f>LARGE(B21:C21,1)/(B21+C21)</f>
        <v>0.51373666167736953</v>
      </c>
      <c r="W11" s="21">
        <v>10</v>
      </c>
      <c r="X11" s="21">
        <v>2152</v>
      </c>
      <c r="Y11" s="24">
        <v>45330</v>
      </c>
      <c r="Z11" s="21" t="s">
        <v>509</v>
      </c>
      <c r="AA11" s="21" t="s">
        <v>495</v>
      </c>
      <c r="AB11" s="21">
        <v>9.8000000000000007</v>
      </c>
      <c r="AC11" s="21" t="s">
        <v>499</v>
      </c>
      <c r="AD11" s="21">
        <v>52</v>
      </c>
    </row>
    <row r="12" spans="1:30" ht="17.25" customHeight="1" thickBot="1" x14ac:dyDescent="0.25">
      <c r="A12" s="21">
        <v>7</v>
      </c>
      <c r="B12" s="22">
        <v>2.7932727272727272E-2</v>
      </c>
      <c r="C12" s="22">
        <v>2.7185454545454547E-2</v>
      </c>
      <c r="D12" s="22">
        <v>5.5199999999999999E-2</v>
      </c>
      <c r="F12" s="21" t="s">
        <v>481</v>
      </c>
      <c r="G12" s="23">
        <v>20507</v>
      </c>
      <c r="H12" s="21">
        <v>0.93</v>
      </c>
      <c r="W12" s="21">
        <v>20</v>
      </c>
      <c r="X12" s="21">
        <v>2123</v>
      </c>
      <c r="Y12" s="24">
        <v>45378</v>
      </c>
      <c r="Z12" s="21" t="s">
        <v>509</v>
      </c>
      <c r="AA12" s="21" t="s">
        <v>494</v>
      </c>
      <c r="AB12" s="21">
        <v>9.6999999999999993</v>
      </c>
      <c r="AC12" s="21" t="s">
        <v>499</v>
      </c>
      <c r="AD12" s="21">
        <v>54</v>
      </c>
    </row>
    <row r="13" spans="1:30" ht="17.25" customHeight="1" thickBot="1" x14ac:dyDescent="0.25">
      <c r="A13" s="21">
        <v>8</v>
      </c>
      <c r="B13" s="22">
        <v>3.0730909090909093E-2</v>
      </c>
      <c r="C13" s="22">
        <v>2.912E-2</v>
      </c>
      <c r="D13" s="22">
        <v>5.9900000000000002E-2</v>
      </c>
      <c r="F13" s="21" t="s">
        <v>482</v>
      </c>
      <c r="G13" s="23">
        <v>20226</v>
      </c>
      <c r="H13" s="21">
        <v>0.92</v>
      </c>
      <c r="W13" s="21">
        <v>25</v>
      </c>
      <c r="X13" s="21">
        <v>2109</v>
      </c>
      <c r="Y13" s="24">
        <v>45308</v>
      </c>
      <c r="Z13" s="21" t="s">
        <v>509</v>
      </c>
      <c r="AA13" s="21" t="s">
        <v>494</v>
      </c>
      <c r="AB13" s="21">
        <v>9.6</v>
      </c>
      <c r="AC13" s="21" t="s">
        <v>499</v>
      </c>
      <c r="AD13" s="21">
        <v>52</v>
      </c>
    </row>
    <row r="14" spans="1:30" ht="15" thickBot="1" x14ac:dyDescent="0.25">
      <c r="A14" s="21">
        <v>9</v>
      </c>
      <c r="B14" s="22">
        <v>3.4167272727272727E-2</v>
      </c>
      <c r="C14" s="22">
        <v>3.1207272727272729E-2</v>
      </c>
      <c r="D14" s="22">
        <v>6.5299999999999997E-2</v>
      </c>
      <c r="F14" s="21" t="s">
        <v>483</v>
      </c>
      <c r="G14" s="23">
        <v>23347</v>
      </c>
      <c r="H14" s="21">
        <v>1.06</v>
      </c>
      <c r="W14" s="21">
        <v>30</v>
      </c>
      <c r="X14" s="21">
        <v>2105</v>
      </c>
      <c r="Y14" s="24">
        <v>45324</v>
      </c>
      <c r="Z14" s="21" t="s">
        <v>509</v>
      </c>
      <c r="AA14" s="21" t="s">
        <v>496</v>
      </c>
      <c r="AB14" s="21">
        <v>9.6</v>
      </c>
      <c r="AC14" s="21" t="s">
        <v>499</v>
      </c>
      <c r="AD14" s="21">
        <v>53</v>
      </c>
    </row>
    <row r="15" spans="1:30" ht="15" thickBot="1" x14ac:dyDescent="0.25">
      <c r="A15" s="21">
        <v>10</v>
      </c>
      <c r="B15" s="22">
        <v>3.4412727272727268E-2</v>
      </c>
      <c r="C15" s="22">
        <v>3.3090909090909087E-2</v>
      </c>
      <c r="D15" s="22">
        <v>6.7500000000000004E-2</v>
      </c>
      <c r="F15" s="21" t="s">
        <v>484</v>
      </c>
      <c r="G15" s="23">
        <v>21964</v>
      </c>
      <c r="H15" s="21">
        <v>1</v>
      </c>
      <c r="W15" s="21">
        <v>35</v>
      </c>
      <c r="X15" s="21">
        <v>2092</v>
      </c>
      <c r="Y15" s="24">
        <v>45314</v>
      </c>
      <c r="Z15" s="21" t="s">
        <v>509</v>
      </c>
      <c r="AA15" s="21" t="s">
        <v>493</v>
      </c>
      <c r="AB15" s="21">
        <v>9.5</v>
      </c>
      <c r="AC15" s="21" t="s">
        <v>499</v>
      </c>
      <c r="AD15" s="21">
        <v>52</v>
      </c>
    </row>
    <row r="16" spans="1:30" ht="15" thickBot="1" x14ac:dyDescent="0.25">
      <c r="A16" s="21">
        <v>11</v>
      </c>
      <c r="B16" s="22">
        <v>3.5541818181818188E-2</v>
      </c>
      <c r="C16" s="22">
        <v>3.6501818181818177E-2</v>
      </c>
      <c r="D16" s="22">
        <v>7.1999999999999995E-2</v>
      </c>
      <c r="F16" s="21" t="s">
        <v>485</v>
      </c>
      <c r="G16" s="23">
        <v>21676</v>
      </c>
      <c r="H16" s="21">
        <v>0.99</v>
      </c>
      <c r="W16" s="21">
        <v>40</v>
      </c>
      <c r="X16" s="21">
        <v>2085</v>
      </c>
      <c r="Y16" s="24">
        <v>45379</v>
      </c>
      <c r="Z16" s="21" t="s">
        <v>509</v>
      </c>
      <c r="AA16" s="21" t="s">
        <v>495</v>
      </c>
      <c r="AB16" s="21">
        <v>9.5</v>
      </c>
      <c r="AC16" s="21" t="s">
        <v>499</v>
      </c>
      <c r="AD16" s="21">
        <v>52</v>
      </c>
    </row>
    <row r="17" spans="1:30" ht="15" thickBot="1" x14ac:dyDescent="0.25">
      <c r="A17" s="21">
        <v>12</v>
      </c>
      <c r="B17" s="22">
        <v>3.5689090909090906E-2</v>
      </c>
      <c r="C17" s="22">
        <v>3.8029090909090908E-2</v>
      </c>
      <c r="D17" s="22">
        <v>7.3700000000000002E-2</v>
      </c>
      <c r="W17" s="21">
        <v>45</v>
      </c>
      <c r="X17" s="21">
        <v>2080</v>
      </c>
      <c r="Y17" s="24">
        <v>45364</v>
      </c>
      <c r="Z17" s="21" t="s">
        <v>509</v>
      </c>
      <c r="AA17" s="21" t="s">
        <v>494</v>
      </c>
      <c r="AB17" s="21">
        <v>9.5</v>
      </c>
      <c r="AC17" s="21" t="s">
        <v>499</v>
      </c>
      <c r="AD17" s="21">
        <v>53</v>
      </c>
    </row>
    <row r="18" spans="1:30" ht="15" thickBot="1" x14ac:dyDescent="0.25">
      <c r="A18" s="21">
        <v>13</v>
      </c>
      <c r="B18" s="22">
        <v>3.5443636363636365E-2</v>
      </c>
      <c r="C18" s="22">
        <v>3.6756363636363636E-2</v>
      </c>
      <c r="D18" s="22">
        <v>7.22E-2</v>
      </c>
      <c r="W18" s="21">
        <v>50</v>
      </c>
      <c r="X18" s="21">
        <v>2075</v>
      </c>
      <c r="Y18" s="24">
        <v>45346</v>
      </c>
      <c r="Z18" s="21" t="s">
        <v>515</v>
      </c>
      <c r="AA18" s="21" t="s">
        <v>497</v>
      </c>
      <c r="AB18" s="21">
        <v>9.4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22">
        <v>3.5443636363636365E-2</v>
      </c>
      <c r="C19" s="22">
        <v>3.7978181818181821E-2</v>
      </c>
      <c r="D19" s="22">
        <v>7.3400000000000007E-2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2045</v>
      </c>
      <c r="Y19" s="24">
        <v>45364</v>
      </c>
      <c r="Z19" s="21" t="s">
        <v>510</v>
      </c>
      <c r="AA19" s="21" t="s">
        <v>494</v>
      </c>
      <c r="AB19" s="21">
        <v>9.3000000000000007</v>
      </c>
      <c r="AC19" s="21" t="s">
        <v>499</v>
      </c>
      <c r="AD19" s="21">
        <v>51</v>
      </c>
    </row>
    <row r="20" spans="1:30" ht="17.25" customHeight="1" thickBot="1" x14ac:dyDescent="0.25">
      <c r="A20" s="21">
        <v>15</v>
      </c>
      <c r="B20" s="22">
        <v>3.6425454545454546E-2</v>
      </c>
      <c r="C20" s="22">
        <v>3.8232727272727272E-2</v>
      </c>
      <c r="D20" s="22">
        <v>7.4700000000000003E-2</v>
      </c>
      <c r="F20" s="21" t="s">
        <v>488</v>
      </c>
      <c r="G20" s="23">
        <v>16770</v>
      </c>
      <c r="H20" s="21">
        <v>0.76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2021</v>
      </c>
      <c r="Y20" s="24">
        <v>45322</v>
      </c>
      <c r="Z20" s="21" t="s">
        <v>508</v>
      </c>
      <c r="AA20" s="21" t="s">
        <v>494</v>
      </c>
      <c r="AB20" s="21">
        <v>9.1999999999999993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22">
        <v>3.6621818181818179E-2</v>
      </c>
      <c r="C21" s="22">
        <v>3.8690909090909088E-2</v>
      </c>
      <c r="D21" s="22">
        <v>7.5300000000000006E-2</v>
      </c>
      <c r="F21" s="21" t="s">
        <v>492</v>
      </c>
      <c r="G21" s="23">
        <v>22684</v>
      </c>
      <c r="H21" s="21">
        <v>1.03</v>
      </c>
      <c r="J21" s="12">
        <v>5</v>
      </c>
      <c r="K21" s="12">
        <f>X6</f>
        <v>2165</v>
      </c>
      <c r="L21" s="18"/>
      <c r="M21" s="12"/>
      <c r="N21" s="20">
        <f>K21/$F$2</f>
        <v>9.8409090909090904E-2</v>
      </c>
      <c r="W21" s="21">
        <v>125</v>
      </c>
      <c r="X21" s="21">
        <v>2003</v>
      </c>
      <c r="Y21" s="24">
        <v>45386</v>
      </c>
      <c r="Z21" s="21" t="s">
        <v>510</v>
      </c>
      <c r="AA21" s="21" t="s">
        <v>495</v>
      </c>
      <c r="AB21" s="21">
        <v>9.1</v>
      </c>
      <c r="AC21" s="21" t="s">
        <v>499</v>
      </c>
      <c r="AD21" s="21">
        <v>50</v>
      </c>
    </row>
    <row r="22" spans="1:30" ht="17.25" customHeight="1" thickBot="1" x14ac:dyDescent="0.25">
      <c r="A22" s="21">
        <v>17</v>
      </c>
      <c r="B22" s="22">
        <v>3.4756363636363634E-2</v>
      </c>
      <c r="C22" s="22">
        <v>3.6450909090909089E-2</v>
      </c>
      <c r="D22" s="22">
        <v>7.1199999999999999E-2</v>
      </c>
      <c r="F22" s="21" t="s">
        <v>493</v>
      </c>
      <c r="G22" s="23">
        <v>23326</v>
      </c>
      <c r="H22" s="21">
        <v>1.06</v>
      </c>
      <c r="J22" s="12">
        <v>10</v>
      </c>
      <c r="K22" s="12">
        <f>X11</f>
        <v>2152</v>
      </c>
      <c r="L22" s="18"/>
      <c r="M22" s="12"/>
      <c r="N22" s="20">
        <f t="shared" ref="N22:N28" si="0">K22/$F$2</f>
        <v>9.7818181818181818E-2</v>
      </c>
      <c r="W22" s="21">
        <v>150</v>
      </c>
      <c r="X22" s="21">
        <v>1982</v>
      </c>
      <c r="Y22" s="24">
        <v>45351</v>
      </c>
      <c r="Z22" s="21" t="s">
        <v>508</v>
      </c>
      <c r="AA22" s="21" t="s">
        <v>495</v>
      </c>
      <c r="AB22" s="21">
        <v>9</v>
      </c>
      <c r="AC22" s="21" t="s">
        <v>499</v>
      </c>
      <c r="AD22" s="21">
        <v>50</v>
      </c>
    </row>
    <row r="23" spans="1:30" ht="17.25" customHeight="1" thickBot="1" x14ac:dyDescent="0.25">
      <c r="A23" s="21">
        <v>18</v>
      </c>
      <c r="B23" s="22">
        <v>2.7343636363636362E-2</v>
      </c>
      <c r="C23" s="22">
        <v>2.9934545454545453E-2</v>
      </c>
      <c r="D23" s="22">
        <v>5.7299999999999997E-2</v>
      </c>
      <c r="F23" s="21" t="s">
        <v>494</v>
      </c>
      <c r="G23" s="23">
        <v>23758</v>
      </c>
      <c r="H23" s="21">
        <v>1.08</v>
      </c>
      <c r="J23" s="12">
        <v>20</v>
      </c>
      <c r="K23" s="12">
        <f>X12</f>
        <v>2123</v>
      </c>
      <c r="L23" s="18"/>
      <c r="M23" s="12"/>
      <c r="N23" s="20">
        <f t="shared" si="0"/>
        <v>9.6500000000000002E-2</v>
      </c>
      <c r="W23" s="21">
        <v>175</v>
      </c>
      <c r="X23" s="21">
        <v>1963</v>
      </c>
      <c r="Y23" s="24">
        <v>45331</v>
      </c>
      <c r="Z23" s="21" t="s">
        <v>508</v>
      </c>
      <c r="AA23" s="21" t="s">
        <v>496</v>
      </c>
      <c r="AB23" s="21">
        <v>8.9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1.9636363636363636E-2</v>
      </c>
      <c r="C24" s="22">
        <v>2.3112727272727274E-2</v>
      </c>
      <c r="D24" s="22">
        <v>4.2700000000000002E-2</v>
      </c>
      <c r="F24" s="21" t="s">
        <v>495</v>
      </c>
      <c r="G24" s="23">
        <v>22996</v>
      </c>
      <c r="H24" s="21">
        <v>1.05</v>
      </c>
      <c r="J24" s="12">
        <v>30</v>
      </c>
      <c r="K24" s="12">
        <f>X14</f>
        <v>2105</v>
      </c>
      <c r="L24" s="18"/>
      <c r="M24" s="12"/>
      <c r="N24" s="20">
        <f t="shared" si="0"/>
        <v>9.5681818181818187E-2</v>
      </c>
      <c r="W24" s="21">
        <v>200</v>
      </c>
      <c r="X24" s="21">
        <v>1951</v>
      </c>
      <c r="Y24" s="24">
        <v>45407</v>
      </c>
      <c r="Z24" s="21" t="s">
        <v>510</v>
      </c>
      <c r="AA24" s="21" t="s">
        <v>495</v>
      </c>
      <c r="AB24" s="21">
        <v>8.9</v>
      </c>
      <c r="AC24" s="21" t="s">
        <v>499</v>
      </c>
      <c r="AD24" s="21">
        <v>50</v>
      </c>
    </row>
    <row r="25" spans="1:30" ht="17.25" customHeight="1" thickBot="1" x14ac:dyDescent="0.25">
      <c r="A25" s="21">
        <v>20</v>
      </c>
      <c r="B25" s="22">
        <v>1.4776363636363636E-2</v>
      </c>
      <c r="C25" s="22">
        <v>1.685090909090909E-2</v>
      </c>
      <c r="D25" s="22">
        <v>3.1600000000000003E-2</v>
      </c>
      <c r="F25" s="21" t="s">
        <v>496</v>
      </c>
      <c r="G25" s="23">
        <v>24449</v>
      </c>
      <c r="H25" s="21">
        <v>1.1100000000000001</v>
      </c>
      <c r="J25" s="12">
        <v>50</v>
      </c>
      <c r="K25" s="12">
        <f>X18</f>
        <v>2075</v>
      </c>
      <c r="L25" s="18"/>
      <c r="M25" s="12"/>
      <c r="N25" s="20">
        <f t="shared" si="0"/>
        <v>9.4318181818181815E-2</v>
      </c>
    </row>
    <row r="26" spans="1:30" ht="17.25" customHeight="1" thickBot="1" x14ac:dyDescent="0.25">
      <c r="A26" s="21">
        <v>21</v>
      </c>
      <c r="B26" s="22">
        <v>1.0063636363636363E-2</v>
      </c>
      <c r="C26" s="22">
        <v>1.1199999999999998E-2</v>
      </c>
      <c r="D26" s="22">
        <v>2.1299999999999999E-2</v>
      </c>
      <c r="F26" s="21" t="s">
        <v>497</v>
      </c>
      <c r="G26" s="23">
        <v>19930</v>
      </c>
      <c r="H26" s="21">
        <v>0.91</v>
      </c>
      <c r="J26" s="12">
        <v>100</v>
      </c>
      <c r="K26" s="12">
        <f>X20</f>
        <v>2021</v>
      </c>
      <c r="L26" s="18"/>
      <c r="M26" s="12"/>
      <c r="N26" s="20">
        <f t="shared" si="0"/>
        <v>9.186363636363637E-2</v>
      </c>
    </row>
    <row r="27" spans="1:30" ht="17.25" customHeight="1" thickBot="1" x14ac:dyDescent="0.25">
      <c r="A27" s="21">
        <v>22</v>
      </c>
      <c r="B27" s="22">
        <v>6.2836363636363636E-3</v>
      </c>
      <c r="C27" s="22">
        <v>6.9236363636363636E-3</v>
      </c>
      <c r="D27" s="22">
        <v>1.32E-2</v>
      </c>
      <c r="J27" s="12">
        <v>150</v>
      </c>
      <c r="K27" s="12">
        <f>X22</f>
        <v>1982</v>
      </c>
      <c r="L27" s="18"/>
      <c r="M27" s="12"/>
      <c r="N27" s="20">
        <f t="shared" si="0"/>
        <v>9.0090909090909096E-2</v>
      </c>
    </row>
    <row r="28" spans="1:30" ht="17.25" customHeight="1" thickBot="1" x14ac:dyDescent="0.25">
      <c r="A28" s="21">
        <v>23</v>
      </c>
      <c r="B28" s="22">
        <v>3.8290909090909087E-3</v>
      </c>
      <c r="C28" s="22">
        <v>4.2254545454545461E-3</v>
      </c>
      <c r="D28" s="22">
        <v>8.0000000000000002E-3</v>
      </c>
      <c r="J28" s="12">
        <v>200</v>
      </c>
      <c r="K28" s="12">
        <f>X24</f>
        <v>1951</v>
      </c>
      <c r="L28" s="18"/>
      <c r="M28" s="12"/>
      <c r="N28" s="20">
        <f t="shared" si="0"/>
        <v>8.8681818181818181E-2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33400</v>
      </c>
      <c r="H2" s="7" t="s">
        <v>462</v>
      </c>
      <c r="W2" s="21">
        <v>1</v>
      </c>
      <c r="X2" s="21">
        <v>4079</v>
      </c>
      <c r="Y2" s="24">
        <v>45344</v>
      </c>
      <c r="Z2" s="21" t="s">
        <v>514</v>
      </c>
      <c r="AA2" s="21" t="s">
        <v>495</v>
      </c>
      <c r="AB2" s="21">
        <v>12.2</v>
      </c>
      <c r="AC2" s="21" t="s">
        <v>498</v>
      </c>
      <c r="AD2" s="21">
        <v>50</v>
      </c>
    </row>
    <row r="3" spans="1:30" ht="15" thickBot="1" x14ac:dyDescent="0.25">
      <c r="W3" s="21">
        <v>2</v>
      </c>
      <c r="X3" s="21">
        <v>4061</v>
      </c>
      <c r="Y3" s="24">
        <v>45343</v>
      </c>
      <c r="Z3" s="21" t="s">
        <v>515</v>
      </c>
      <c r="AA3" s="21" t="s">
        <v>494</v>
      </c>
      <c r="AB3" s="21">
        <v>12.2</v>
      </c>
      <c r="AC3" s="21" t="s">
        <v>498</v>
      </c>
      <c r="AD3" s="21">
        <v>55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4057</v>
      </c>
      <c r="Y4" s="24">
        <v>45656</v>
      </c>
      <c r="Z4" s="21" t="s">
        <v>514</v>
      </c>
      <c r="AA4" s="21" t="s">
        <v>492</v>
      </c>
      <c r="AB4" s="21">
        <v>12.1</v>
      </c>
      <c r="AC4" s="21" t="s">
        <v>498</v>
      </c>
      <c r="AD4" s="21">
        <v>50</v>
      </c>
    </row>
    <row r="5" spans="1:30" ht="18.75" customHeight="1" thickBot="1" x14ac:dyDescent="0.25">
      <c r="A5" s="21">
        <v>0</v>
      </c>
      <c r="B5" s="98">
        <v>5.5014970059880236E-3</v>
      </c>
      <c r="C5" s="98">
        <v>1.0377844311377246E-2</v>
      </c>
      <c r="D5" s="98">
        <v>1.6199999999999999E-2</v>
      </c>
      <c r="F5" s="21" t="s">
        <v>471</v>
      </c>
      <c r="G5" s="23">
        <v>39264</v>
      </c>
      <c r="H5" s="21">
        <v>1.18</v>
      </c>
      <c r="J5" s="213" t="s">
        <v>472</v>
      </c>
      <c r="K5" s="214"/>
      <c r="L5" s="214"/>
      <c r="M5" s="214"/>
      <c r="N5" s="215"/>
      <c r="W5" s="21">
        <v>4</v>
      </c>
      <c r="X5" s="21">
        <v>4033</v>
      </c>
      <c r="Y5" s="24">
        <v>45344</v>
      </c>
      <c r="Z5" s="21" t="s">
        <v>515</v>
      </c>
      <c r="AA5" s="21" t="s">
        <v>495</v>
      </c>
      <c r="AB5" s="21">
        <v>12.1</v>
      </c>
      <c r="AC5" s="21" t="s">
        <v>498</v>
      </c>
      <c r="AD5" s="21">
        <v>54</v>
      </c>
    </row>
    <row r="6" spans="1:30" ht="17.25" customHeight="1" thickBot="1" x14ac:dyDescent="0.25">
      <c r="A6" s="21">
        <v>1</v>
      </c>
      <c r="B6" s="98">
        <v>2.410179640718563E-3</v>
      </c>
      <c r="C6" s="98">
        <v>6.4266467065868266E-3</v>
      </c>
      <c r="D6" s="98">
        <v>9.1000000000000004E-3</v>
      </c>
      <c r="F6" s="21" t="s">
        <v>473</v>
      </c>
      <c r="G6" s="23">
        <v>45206</v>
      </c>
      <c r="H6" s="21">
        <v>1.36</v>
      </c>
      <c r="J6" s="13" t="s">
        <v>474</v>
      </c>
      <c r="K6" s="14">
        <f>LARGE((K8,K9),1)</f>
        <v>0.56951130953981877</v>
      </c>
      <c r="N6" s="14" t="s">
        <v>498</v>
      </c>
      <c r="W6" s="21">
        <v>5</v>
      </c>
      <c r="X6" s="21">
        <v>4031</v>
      </c>
      <c r="Y6" s="24">
        <v>45344</v>
      </c>
      <c r="Z6" s="21" t="s">
        <v>511</v>
      </c>
      <c r="AA6" s="21" t="s">
        <v>495</v>
      </c>
      <c r="AB6" s="21">
        <v>12.1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98">
        <v>2.619760479041916E-3</v>
      </c>
      <c r="C7" s="98">
        <v>2.4278443113772458E-3</v>
      </c>
      <c r="D7" s="98">
        <v>5.0000000000000001E-3</v>
      </c>
      <c r="F7" s="21" t="s">
        <v>475</v>
      </c>
      <c r="G7" s="23">
        <v>48615</v>
      </c>
      <c r="H7" s="21">
        <v>1.47</v>
      </c>
      <c r="J7" s="15" t="s">
        <v>476</v>
      </c>
      <c r="K7" s="14">
        <f>LARGE((K10,K11),1)</f>
        <v>0.53405689167487425</v>
      </c>
      <c r="N7" s="14" t="s">
        <v>498</v>
      </c>
      <c r="W7" s="21">
        <v>6</v>
      </c>
      <c r="X7" s="21">
        <v>4031</v>
      </c>
      <c r="Y7" s="24">
        <v>45351</v>
      </c>
      <c r="Z7" s="21" t="s">
        <v>511</v>
      </c>
      <c r="AA7" s="21" t="s">
        <v>495</v>
      </c>
      <c r="AB7" s="21">
        <v>12.1</v>
      </c>
      <c r="AC7" s="21" t="s">
        <v>499</v>
      </c>
      <c r="AD7" s="21">
        <v>52</v>
      </c>
    </row>
    <row r="8" spans="1:30" ht="17.25" customHeight="1" thickBot="1" x14ac:dyDescent="0.3">
      <c r="A8" s="21">
        <v>3</v>
      </c>
      <c r="B8" s="98">
        <v>6.601796407185629E-3</v>
      </c>
      <c r="C8" s="98">
        <v>2.094610778443114E-3</v>
      </c>
      <c r="D8" s="98">
        <v>8.3999999999999995E-3</v>
      </c>
      <c r="F8" s="21" t="s">
        <v>477</v>
      </c>
      <c r="G8" s="23">
        <v>39677</v>
      </c>
      <c r="H8" s="21">
        <v>1.2</v>
      </c>
      <c r="K8" s="16">
        <f>LARGE(B11:C11,1)/(B11+C11)</f>
        <v>0.56951130953981877</v>
      </c>
      <c r="W8" s="21">
        <v>7</v>
      </c>
      <c r="X8" s="21">
        <v>4028</v>
      </c>
      <c r="Y8" s="24">
        <v>45349</v>
      </c>
      <c r="Z8" s="21" t="s">
        <v>515</v>
      </c>
      <c r="AA8" s="21" t="s">
        <v>493</v>
      </c>
      <c r="AB8" s="21">
        <v>12.1</v>
      </c>
      <c r="AC8" s="21" t="s">
        <v>498</v>
      </c>
      <c r="AD8" s="21">
        <v>52</v>
      </c>
    </row>
    <row r="9" spans="1:30" ht="17.25" customHeight="1" thickBot="1" x14ac:dyDescent="0.3">
      <c r="A9" s="21">
        <v>4</v>
      </c>
      <c r="B9" s="98">
        <v>1.7657185628742515E-2</v>
      </c>
      <c r="C9" s="98">
        <v>7.331137724550899E-3</v>
      </c>
      <c r="D9" s="98">
        <v>2.4500000000000001E-2</v>
      </c>
      <c r="F9" s="21" t="s">
        <v>478</v>
      </c>
      <c r="G9" s="23">
        <v>30925</v>
      </c>
      <c r="H9" s="21">
        <v>0.93</v>
      </c>
      <c r="K9" s="16">
        <f>LARGE(B12:C12,1)/(B12+C12)</f>
        <v>0.56172134269082208</v>
      </c>
      <c r="W9" s="21">
        <v>8</v>
      </c>
      <c r="X9" s="21">
        <v>3962</v>
      </c>
      <c r="Y9" s="24">
        <v>45656</v>
      </c>
      <c r="Z9" s="21" t="s">
        <v>515</v>
      </c>
      <c r="AA9" s="21" t="s">
        <v>492</v>
      </c>
      <c r="AB9" s="21">
        <v>11.9</v>
      </c>
      <c r="AC9" s="21" t="s">
        <v>499</v>
      </c>
      <c r="AD9" s="21">
        <v>51</v>
      </c>
    </row>
    <row r="10" spans="1:30" ht="17.25" customHeight="1" thickBot="1" x14ac:dyDescent="0.3">
      <c r="A10" s="21">
        <v>5</v>
      </c>
      <c r="B10" s="98">
        <v>2.2477544910179642E-2</v>
      </c>
      <c r="C10" s="98">
        <v>1.2424850299401198E-2</v>
      </c>
      <c r="D10" s="98">
        <v>3.44E-2</v>
      </c>
      <c r="F10" s="21" t="s">
        <v>479</v>
      </c>
      <c r="G10" s="23">
        <v>26332</v>
      </c>
      <c r="H10" s="21">
        <v>0.79</v>
      </c>
      <c r="K10" s="16">
        <f>LARGE(B20:C20,1)/(B20+C20)</f>
        <v>0.52271410102090854</v>
      </c>
      <c r="W10" s="21">
        <v>9</v>
      </c>
      <c r="X10" s="21">
        <v>3937</v>
      </c>
      <c r="Y10" s="24">
        <v>45362</v>
      </c>
      <c r="Z10" s="21" t="s">
        <v>514</v>
      </c>
      <c r="AA10" s="21" t="s">
        <v>492</v>
      </c>
      <c r="AB10" s="21">
        <v>11.8</v>
      </c>
      <c r="AC10" s="21" t="s">
        <v>498</v>
      </c>
      <c r="AD10" s="21">
        <v>51</v>
      </c>
    </row>
    <row r="11" spans="1:30" ht="17.25" customHeight="1" thickBot="1" x14ac:dyDescent="0.3">
      <c r="A11" s="21">
        <v>6</v>
      </c>
      <c r="B11" s="98">
        <v>1.9019461077844312E-2</v>
      </c>
      <c r="C11" s="98">
        <v>1.4376646706586827E-2</v>
      </c>
      <c r="D11" s="98">
        <v>3.32E-2</v>
      </c>
      <c r="F11" s="21" t="s">
        <v>480</v>
      </c>
      <c r="G11" s="23">
        <v>25386</v>
      </c>
      <c r="H11" s="21">
        <v>0.77</v>
      </c>
      <c r="K11" s="16">
        <f>LARGE(B21:C21,1)/(B21+C21)</f>
        <v>0.53405689167487425</v>
      </c>
      <c r="W11" s="21">
        <v>10</v>
      </c>
      <c r="X11" s="21">
        <v>3930</v>
      </c>
      <c r="Y11" s="24">
        <v>45348</v>
      </c>
      <c r="Z11" s="21" t="s">
        <v>510</v>
      </c>
      <c r="AA11" s="21" t="s">
        <v>492</v>
      </c>
      <c r="AB11" s="21">
        <v>11.8</v>
      </c>
      <c r="AC11" s="21" t="s">
        <v>498</v>
      </c>
      <c r="AD11" s="21">
        <v>54</v>
      </c>
    </row>
    <row r="12" spans="1:30" ht="17.25" customHeight="1" thickBot="1" x14ac:dyDescent="0.25">
      <c r="A12" s="21">
        <v>7</v>
      </c>
      <c r="B12" s="98">
        <v>1.8547904191616768E-2</v>
      </c>
      <c r="C12" s="98">
        <v>1.447185628742515E-2</v>
      </c>
      <c r="D12" s="98">
        <v>3.2899999999999999E-2</v>
      </c>
      <c r="F12" s="21" t="s">
        <v>481</v>
      </c>
      <c r="G12" s="23">
        <v>24515</v>
      </c>
      <c r="H12" s="21">
        <v>0.74</v>
      </c>
      <c r="W12" s="21">
        <v>20</v>
      </c>
      <c r="X12" s="21">
        <v>3775</v>
      </c>
      <c r="Y12" s="24">
        <v>45340</v>
      </c>
      <c r="Z12" s="21" t="s">
        <v>513</v>
      </c>
      <c r="AA12" s="21" t="s">
        <v>488</v>
      </c>
      <c r="AB12" s="21">
        <v>11.3</v>
      </c>
      <c r="AC12" s="21" t="s">
        <v>499</v>
      </c>
      <c r="AD12" s="21">
        <v>53</v>
      </c>
    </row>
    <row r="13" spans="1:30" ht="17.25" customHeight="1" thickBot="1" x14ac:dyDescent="0.25">
      <c r="A13" s="21">
        <v>8</v>
      </c>
      <c r="B13" s="98">
        <v>2.5411676646706585E-2</v>
      </c>
      <c r="C13" s="98">
        <v>1.6280838323353291E-2</v>
      </c>
      <c r="D13" s="98">
        <v>4.1300000000000003E-2</v>
      </c>
      <c r="F13" s="21" t="s">
        <v>482</v>
      </c>
      <c r="G13" s="23">
        <v>22990</v>
      </c>
      <c r="H13" s="21">
        <v>0.69</v>
      </c>
      <c r="W13" s="21">
        <v>25</v>
      </c>
      <c r="X13" s="21">
        <v>3745</v>
      </c>
      <c r="Y13" s="24">
        <v>45358</v>
      </c>
      <c r="Z13" s="21" t="s">
        <v>514</v>
      </c>
      <c r="AA13" s="21" t="s">
        <v>495</v>
      </c>
      <c r="AB13" s="21">
        <v>11.2</v>
      </c>
      <c r="AC13" s="21" t="s">
        <v>498</v>
      </c>
      <c r="AD13" s="21">
        <v>52</v>
      </c>
    </row>
    <row r="14" spans="1:30" ht="15" thickBot="1" x14ac:dyDescent="0.25">
      <c r="A14" s="21">
        <v>9</v>
      </c>
      <c r="B14" s="98">
        <v>3.7986526946107782E-2</v>
      </c>
      <c r="C14" s="98">
        <v>2.3278742514970061E-2</v>
      </c>
      <c r="D14" s="98">
        <v>6.0600000000000001E-2</v>
      </c>
      <c r="F14" s="21" t="s">
        <v>483</v>
      </c>
      <c r="G14" s="23">
        <v>26360</v>
      </c>
      <c r="H14" s="21">
        <v>0.8</v>
      </c>
      <c r="W14" s="21">
        <v>30</v>
      </c>
      <c r="X14" s="21">
        <v>3685</v>
      </c>
      <c r="Y14" s="24">
        <v>45351</v>
      </c>
      <c r="Z14" s="21" t="s">
        <v>514</v>
      </c>
      <c r="AA14" s="21" t="s">
        <v>495</v>
      </c>
      <c r="AB14" s="21">
        <v>11</v>
      </c>
      <c r="AC14" s="21" t="s">
        <v>498</v>
      </c>
      <c r="AD14" s="21">
        <v>52</v>
      </c>
    </row>
    <row r="15" spans="1:30" ht="15.75" customHeight="1" thickBot="1" x14ac:dyDescent="0.25">
      <c r="A15" s="21">
        <v>10</v>
      </c>
      <c r="B15" s="98">
        <v>4.1706586826347307E-2</v>
      </c>
      <c r="C15" s="98">
        <v>3.3323353293413176E-2</v>
      </c>
      <c r="D15" s="98">
        <v>7.4800000000000005E-2</v>
      </c>
      <c r="F15" s="21" t="s">
        <v>484</v>
      </c>
      <c r="G15" s="23">
        <v>33363</v>
      </c>
      <c r="H15" s="21">
        <v>1.01</v>
      </c>
      <c r="W15" s="21">
        <v>35</v>
      </c>
      <c r="X15" s="21">
        <v>3657</v>
      </c>
      <c r="Y15" s="24">
        <v>45371</v>
      </c>
      <c r="Z15" s="21" t="s">
        <v>515</v>
      </c>
      <c r="AA15" s="21" t="s">
        <v>494</v>
      </c>
      <c r="AB15" s="21">
        <v>10.9</v>
      </c>
      <c r="AC15" s="21" t="s">
        <v>499</v>
      </c>
      <c r="AD15" s="21">
        <v>51</v>
      </c>
    </row>
    <row r="16" spans="1:30" ht="15" thickBot="1" x14ac:dyDescent="0.25">
      <c r="A16" s="21">
        <v>11</v>
      </c>
      <c r="B16" s="98">
        <v>4.0082335329341315E-2</v>
      </c>
      <c r="C16" s="98">
        <v>3.7084131736526943E-2</v>
      </c>
      <c r="D16" s="98">
        <v>7.7200000000000005E-2</v>
      </c>
      <c r="F16" s="21" t="s">
        <v>485</v>
      </c>
      <c r="G16" s="23">
        <v>37904</v>
      </c>
      <c r="H16" s="21">
        <v>1.1399999999999999</v>
      </c>
      <c r="W16" s="21">
        <v>40</v>
      </c>
      <c r="X16" s="21">
        <v>3644</v>
      </c>
      <c r="Y16" s="24">
        <v>45345</v>
      </c>
      <c r="Z16" s="21" t="s">
        <v>513</v>
      </c>
      <c r="AA16" s="21" t="s">
        <v>496</v>
      </c>
      <c r="AB16" s="21">
        <v>10.9</v>
      </c>
      <c r="AC16" s="21" t="s">
        <v>499</v>
      </c>
      <c r="AD16" s="21">
        <v>53</v>
      </c>
    </row>
    <row r="17" spans="1:30" ht="15" thickBot="1" x14ac:dyDescent="0.25">
      <c r="A17" s="21">
        <v>12</v>
      </c>
      <c r="B17" s="98">
        <v>3.4371257485029942E-2</v>
      </c>
      <c r="C17" s="98">
        <v>3.565598802395209E-2</v>
      </c>
      <c r="D17" s="98">
        <v>7.0300000000000001E-2</v>
      </c>
      <c r="W17" s="21">
        <v>45</v>
      </c>
      <c r="X17" s="21">
        <v>3625</v>
      </c>
      <c r="Y17" s="24">
        <v>45344</v>
      </c>
      <c r="Z17" s="21" t="s">
        <v>513</v>
      </c>
      <c r="AA17" s="21" t="s">
        <v>495</v>
      </c>
      <c r="AB17" s="21">
        <v>10.9</v>
      </c>
      <c r="AC17" s="21" t="s">
        <v>499</v>
      </c>
      <c r="AD17" s="21">
        <v>52</v>
      </c>
    </row>
    <row r="18" spans="1:30" ht="15" thickBot="1" x14ac:dyDescent="0.25">
      <c r="A18" s="21">
        <v>13</v>
      </c>
      <c r="B18" s="98">
        <v>3.1646706586826348E-2</v>
      </c>
      <c r="C18" s="98">
        <v>3.1228742514970067E-2</v>
      </c>
      <c r="D18" s="98">
        <v>6.3E-2</v>
      </c>
      <c r="W18" s="21">
        <v>50</v>
      </c>
      <c r="X18" s="21">
        <v>3617</v>
      </c>
      <c r="Y18" s="24">
        <v>45365</v>
      </c>
      <c r="Z18" s="21" t="s">
        <v>510</v>
      </c>
      <c r="AA18" s="21" t="s">
        <v>495</v>
      </c>
      <c r="AB18" s="21">
        <v>10.8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98">
        <v>2.9812874251497007E-2</v>
      </c>
      <c r="C19" s="98">
        <v>2.9467365269461074E-2</v>
      </c>
      <c r="D19" s="98">
        <v>5.9400000000000001E-2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3527</v>
      </c>
      <c r="Y19" s="24">
        <v>45339</v>
      </c>
      <c r="Z19" s="21" t="s">
        <v>511</v>
      </c>
      <c r="AA19" s="21" t="s">
        <v>497</v>
      </c>
      <c r="AB19" s="21">
        <v>10.6</v>
      </c>
      <c r="AC19" s="21" t="s">
        <v>498</v>
      </c>
      <c r="AD19" s="21">
        <v>51</v>
      </c>
    </row>
    <row r="20" spans="1:30" ht="17.25" customHeight="1" thickBot="1" x14ac:dyDescent="0.25">
      <c r="A20" s="21">
        <v>15</v>
      </c>
      <c r="B20" s="98">
        <v>3.1594311377245506E-2</v>
      </c>
      <c r="C20" s="98">
        <v>2.8848502994011975E-2</v>
      </c>
      <c r="D20" s="98">
        <v>6.0499999999999998E-2</v>
      </c>
      <c r="F20" s="21" t="s">
        <v>488</v>
      </c>
      <c r="G20" s="23">
        <v>32168</v>
      </c>
      <c r="H20" s="21">
        <v>0.97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3433</v>
      </c>
      <c r="Y20" s="24">
        <v>45337</v>
      </c>
      <c r="Z20" s="21" t="s">
        <v>511</v>
      </c>
      <c r="AA20" s="21" t="s">
        <v>495</v>
      </c>
      <c r="AB20" s="21">
        <v>10.3</v>
      </c>
      <c r="AC20" s="21" t="s">
        <v>499</v>
      </c>
      <c r="AD20" s="21">
        <v>50</v>
      </c>
    </row>
    <row r="21" spans="1:30" ht="17.25" customHeight="1" thickBot="1" x14ac:dyDescent="0.25">
      <c r="A21" s="21">
        <v>16</v>
      </c>
      <c r="B21" s="98">
        <v>3.2956586826347306E-2</v>
      </c>
      <c r="C21" s="98">
        <v>2.8753293413173654E-2</v>
      </c>
      <c r="D21" s="98">
        <v>6.1600000000000002E-2</v>
      </c>
      <c r="F21" s="21" t="s">
        <v>492</v>
      </c>
      <c r="G21" s="23">
        <v>34859</v>
      </c>
      <c r="H21" s="21">
        <v>1.05</v>
      </c>
      <c r="J21" s="12">
        <v>5</v>
      </c>
      <c r="K21" s="12">
        <f>X6</f>
        <v>4031</v>
      </c>
      <c r="L21" s="18"/>
      <c r="M21" s="12"/>
      <c r="N21" s="20">
        <f>K21/$F$2</f>
        <v>0.12068862275449102</v>
      </c>
      <c r="W21" s="21">
        <v>125</v>
      </c>
      <c r="X21" s="21">
        <v>3361</v>
      </c>
      <c r="Y21" s="24">
        <v>45341</v>
      </c>
      <c r="Z21" s="21" t="s">
        <v>515</v>
      </c>
      <c r="AA21" s="21" t="s">
        <v>492</v>
      </c>
      <c r="AB21" s="21">
        <v>10.1</v>
      </c>
      <c r="AC21" s="21" t="s">
        <v>498</v>
      </c>
      <c r="AD21" s="21">
        <v>53</v>
      </c>
    </row>
    <row r="22" spans="1:30" ht="17.25" customHeight="1" thickBot="1" x14ac:dyDescent="0.25">
      <c r="A22" s="21">
        <v>17</v>
      </c>
      <c r="B22" s="98">
        <v>3.2118263473053889E-2</v>
      </c>
      <c r="C22" s="98">
        <v>2.9276946107784432E-2</v>
      </c>
      <c r="D22" s="98">
        <v>6.1400000000000003E-2</v>
      </c>
      <c r="F22" s="21" t="s">
        <v>493</v>
      </c>
      <c r="G22" s="23">
        <v>33114</v>
      </c>
      <c r="H22" s="21">
        <v>1</v>
      </c>
      <c r="J22" s="12">
        <v>10</v>
      </c>
      <c r="K22" s="12">
        <f>X11</f>
        <v>3930</v>
      </c>
      <c r="L22" s="18"/>
      <c r="M22" s="12"/>
      <c r="N22" s="20">
        <f t="shared" ref="N22:N28" si="0">K22/$F$2</f>
        <v>0.11766467065868264</v>
      </c>
      <c r="W22" s="21">
        <v>150</v>
      </c>
      <c r="X22" s="21">
        <v>3310</v>
      </c>
      <c r="Y22" s="24">
        <v>45373</v>
      </c>
      <c r="Z22" s="21" t="s">
        <v>515</v>
      </c>
      <c r="AA22" s="21" t="s">
        <v>496</v>
      </c>
      <c r="AB22" s="21">
        <v>9.9</v>
      </c>
      <c r="AC22" s="21" t="s">
        <v>499</v>
      </c>
      <c r="AD22" s="21">
        <v>51</v>
      </c>
    </row>
    <row r="23" spans="1:30" ht="17.25" customHeight="1" thickBot="1" x14ac:dyDescent="0.25">
      <c r="A23" s="21">
        <v>18</v>
      </c>
      <c r="B23" s="98">
        <v>2.7455089820359282E-2</v>
      </c>
      <c r="C23" s="98">
        <v>2.499251497005988E-2</v>
      </c>
      <c r="D23" s="98">
        <v>5.2499999999999998E-2</v>
      </c>
      <c r="F23" s="21" t="s">
        <v>494</v>
      </c>
      <c r="G23" s="23">
        <v>32213</v>
      </c>
      <c r="H23" s="21">
        <v>0.97</v>
      </c>
      <c r="J23" s="12">
        <v>20</v>
      </c>
      <c r="K23" s="12">
        <f>X12</f>
        <v>3775</v>
      </c>
      <c r="L23" s="18"/>
      <c r="M23" s="12"/>
      <c r="N23" s="20">
        <f t="shared" si="0"/>
        <v>0.11302395209580839</v>
      </c>
      <c r="W23" s="21">
        <v>175</v>
      </c>
      <c r="X23" s="21">
        <v>3263</v>
      </c>
      <c r="Y23" s="24">
        <v>45340</v>
      </c>
      <c r="Z23" s="21" t="s">
        <v>510</v>
      </c>
      <c r="AA23" s="21" t="s">
        <v>488</v>
      </c>
      <c r="AB23" s="21">
        <v>9.8000000000000007</v>
      </c>
      <c r="AC23" s="21" t="s">
        <v>499</v>
      </c>
      <c r="AD23" s="21">
        <v>57</v>
      </c>
    </row>
    <row r="24" spans="1:30" ht="17.25" customHeight="1" thickBot="1" x14ac:dyDescent="0.25">
      <c r="A24" s="21">
        <v>19</v>
      </c>
      <c r="B24" s="98">
        <v>1.9333832335329343E-2</v>
      </c>
      <c r="C24" s="98">
        <v>2.3611976047904191E-2</v>
      </c>
      <c r="D24" s="98">
        <v>4.3299999999999998E-2</v>
      </c>
      <c r="F24" s="21" t="s">
        <v>495</v>
      </c>
      <c r="G24" s="23">
        <v>33977</v>
      </c>
      <c r="H24" s="21">
        <v>1.03</v>
      </c>
      <c r="J24" s="12">
        <v>30</v>
      </c>
      <c r="K24" s="12">
        <f>X14</f>
        <v>3685</v>
      </c>
      <c r="L24" s="18"/>
      <c r="M24" s="12"/>
      <c r="N24" s="20">
        <f t="shared" si="0"/>
        <v>0.11032934131736527</v>
      </c>
      <c r="W24" s="21">
        <v>200</v>
      </c>
      <c r="X24" s="21">
        <v>3221</v>
      </c>
      <c r="Y24" s="24">
        <v>45357</v>
      </c>
      <c r="Z24" s="21" t="s">
        <v>510</v>
      </c>
      <c r="AA24" s="21" t="s">
        <v>494</v>
      </c>
      <c r="AB24" s="21">
        <v>9.6</v>
      </c>
      <c r="AC24" s="21" t="s">
        <v>499</v>
      </c>
      <c r="AD24" s="21">
        <v>52</v>
      </c>
    </row>
    <row r="25" spans="1:30" ht="17.25" customHeight="1" thickBot="1" x14ac:dyDescent="0.25">
      <c r="A25" s="21">
        <v>20</v>
      </c>
      <c r="B25" s="98">
        <v>1.3255988023952095E-2</v>
      </c>
      <c r="C25" s="98">
        <v>1.8613473053892216E-2</v>
      </c>
      <c r="D25" s="98">
        <v>3.2300000000000002E-2</v>
      </c>
      <c r="F25" s="21" t="s">
        <v>496</v>
      </c>
      <c r="G25" s="23">
        <v>34374</v>
      </c>
      <c r="H25" s="21">
        <v>1.04</v>
      </c>
      <c r="J25" s="12">
        <v>50</v>
      </c>
      <c r="K25" s="12">
        <f>X18</f>
        <v>3617</v>
      </c>
      <c r="L25" s="18"/>
      <c r="M25" s="12"/>
      <c r="N25" s="20">
        <f t="shared" si="0"/>
        <v>0.10829341317365269</v>
      </c>
    </row>
    <row r="26" spans="1:30" ht="17.25" customHeight="1" thickBot="1" x14ac:dyDescent="0.25">
      <c r="A26" s="21">
        <v>21</v>
      </c>
      <c r="B26" s="98">
        <v>1.1579341317365269E-2</v>
      </c>
      <c r="C26" s="98">
        <v>1.5185928143712574E-2</v>
      </c>
      <c r="D26" s="98">
        <v>2.7E-2</v>
      </c>
      <c r="F26" s="21" t="s">
        <v>497</v>
      </c>
      <c r="G26" s="23">
        <v>31458</v>
      </c>
      <c r="H26" s="21">
        <v>0.95</v>
      </c>
      <c r="J26" s="12">
        <v>100</v>
      </c>
      <c r="K26" s="12">
        <f>X20</f>
        <v>3433</v>
      </c>
      <c r="L26" s="18"/>
      <c r="M26" s="12"/>
      <c r="N26" s="20">
        <f t="shared" si="0"/>
        <v>0.10278443113772455</v>
      </c>
    </row>
    <row r="27" spans="1:30" ht="17.25" customHeight="1" thickBot="1" x14ac:dyDescent="0.25">
      <c r="A27" s="21">
        <v>22</v>
      </c>
      <c r="B27" s="98">
        <v>1.0845808383233534E-2</v>
      </c>
      <c r="C27" s="98">
        <v>1.4805089820359281E-2</v>
      </c>
      <c r="D27" s="98">
        <v>2.5999999999999999E-2</v>
      </c>
      <c r="J27" s="12">
        <v>150</v>
      </c>
      <c r="K27" s="12">
        <f>X22</f>
        <v>3310</v>
      </c>
      <c r="L27" s="18"/>
      <c r="M27" s="12"/>
      <c r="N27" s="20">
        <f t="shared" si="0"/>
        <v>9.9101796407185624E-2</v>
      </c>
    </row>
    <row r="28" spans="1:30" ht="17.25" customHeight="1" thickBot="1" x14ac:dyDescent="0.25">
      <c r="A28" s="21">
        <v>23</v>
      </c>
      <c r="B28" s="98">
        <v>8.9595808383233534E-3</v>
      </c>
      <c r="C28" s="98">
        <v>1.5709580838323356E-2</v>
      </c>
      <c r="D28" s="98">
        <v>2.5100000000000001E-2</v>
      </c>
      <c r="J28" s="12">
        <v>200</v>
      </c>
      <c r="K28" s="12">
        <f>X24</f>
        <v>3221</v>
      </c>
      <c r="L28" s="18"/>
      <c r="M28" s="12"/>
      <c r="N28" s="20">
        <f t="shared" si="0"/>
        <v>9.6437125748502994E-2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A1:AD50"/>
  <sheetViews>
    <sheetView workbookViewId="0">
      <selection activeCell="AE23" sqref="AE23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86" t="s">
        <v>565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563</v>
      </c>
      <c r="F2" s="6">
        <v>14600</v>
      </c>
      <c r="H2" s="7" t="s">
        <v>462</v>
      </c>
      <c r="W2" s="21">
        <v>1</v>
      </c>
      <c r="X2" s="21">
        <v>5653</v>
      </c>
      <c r="Y2" s="24">
        <v>44170</v>
      </c>
      <c r="Z2" s="21" t="s">
        <v>517</v>
      </c>
      <c r="AA2" s="21" t="s">
        <v>497</v>
      </c>
      <c r="AB2" s="21">
        <v>38.700000000000003</v>
      </c>
      <c r="AC2" s="21" t="s">
        <v>465</v>
      </c>
      <c r="AD2" s="21">
        <v>52</v>
      </c>
    </row>
    <row r="3" spans="1:30" ht="15" thickBot="1" x14ac:dyDescent="0.25">
      <c r="W3" s="21">
        <v>2</v>
      </c>
      <c r="X3" s="21">
        <v>4337</v>
      </c>
      <c r="Y3" s="24">
        <v>43991</v>
      </c>
      <c r="Z3" s="21" t="s">
        <v>517</v>
      </c>
      <c r="AA3" s="21" t="s">
        <v>493</v>
      </c>
      <c r="AB3" s="21">
        <v>29.7</v>
      </c>
      <c r="AC3" s="21" t="s">
        <v>465</v>
      </c>
      <c r="AD3" s="21">
        <v>54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3384</v>
      </c>
      <c r="Y4" s="24">
        <v>44170</v>
      </c>
      <c r="Z4" s="21" t="s">
        <v>514</v>
      </c>
      <c r="AA4" s="21" t="s">
        <v>497</v>
      </c>
      <c r="AB4" s="21">
        <v>23.2</v>
      </c>
      <c r="AC4" s="21" t="s">
        <v>465</v>
      </c>
      <c r="AD4" s="21">
        <v>55</v>
      </c>
    </row>
    <row r="5" spans="1:30" ht="18.75" customHeight="1" thickBot="1" x14ac:dyDescent="0.25">
      <c r="A5" s="21">
        <v>0</v>
      </c>
      <c r="B5" s="22">
        <v>4.0438356164383569E-3</v>
      </c>
      <c r="C5" s="22">
        <v>1.6726027397260272E-3</v>
      </c>
      <c r="D5" s="22">
        <v>9.2999999999999992E-3</v>
      </c>
      <c r="F5" s="21" t="s">
        <v>471</v>
      </c>
      <c r="G5" s="23">
        <v>23097</v>
      </c>
      <c r="H5" s="26">
        <v>1.6</v>
      </c>
      <c r="J5" s="213" t="s">
        <v>472</v>
      </c>
      <c r="K5" s="214"/>
      <c r="L5" s="214"/>
      <c r="M5" s="214"/>
      <c r="N5" s="215"/>
      <c r="W5" s="21">
        <v>4</v>
      </c>
      <c r="X5" s="21">
        <v>2691</v>
      </c>
      <c r="Y5" s="24">
        <v>44170</v>
      </c>
      <c r="Z5" s="21" t="s">
        <v>515</v>
      </c>
      <c r="AA5" s="21" t="s">
        <v>497</v>
      </c>
      <c r="AB5" s="21">
        <v>18.399999999999999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2.1205479452054794E-3</v>
      </c>
      <c r="C6" s="22">
        <v>1.267123287671233E-3</v>
      </c>
      <c r="D6" s="22">
        <v>4.8999999999999998E-3</v>
      </c>
      <c r="F6" s="21" t="s">
        <v>473</v>
      </c>
      <c r="G6" s="23">
        <v>25396</v>
      </c>
      <c r="H6" s="26">
        <v>1.75</v>
      </c>
      <c r="J6" s="13" t="s">
        <v>474</v>
      </c>
      <c r="K6" s="14">
        <f>LARGE((K8,K9),1)</f>
        <v>0.77990692581439913</v>
      </c>
      <c r="N6" s="14" t="s">
        <v>465</v>
      </c>
      <c r="W6" s="21">
        <v>5</v>
      </c>
      <c r="X6" s="21">
        <v>2415</v>
      </c>
      <c r="Y6" s="24">
        <v>43947</v>
      </c>
      <c r="Z6" s="21" t="s">
        <v>577</v>
      </c>
      <c r="AA6" s="21" t="s">
        <v>488</v>
      </c>
      <c r="AB6" s="21">
        <v>16.5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1.6273972602739728E-3</v>
      </c>
      <c r="C7" s="22">
        <v>1.4191780821917808E-3</v>
      </c>
      <c r="D7" s="22">
        <v>3.5000000000000001E-3</v>
      </c>
      <c r="F7" s="21" t="s">
        <v>475</v>
      </c>
      <c r="G7" s="23">
        <v>21669</v>
      </c>
      <c r="H7" s="26">
        <v>1.5</v>
      </c>
      <c r="J7" s="15" t="s">
        <v>476</v>
      </c>
      <c r="K7" s="14">
        <f>LARGE((K10,K11),1)</f>
        <v>0.60892968541128245</v>
      </c>
      <c r="N7" s="14" t="s">
        <v>464</v>
      </c>
      <c r="W7" s="21">
        <v>6</v>
      </c>
      <c r="X7" s="21">
        <v>2289</v>
      </c>
      <c r="Y7" s="24">
        <v>43880</v>
      </c>
      <c r="Z7" s="21" t="s">
        <v>508</v>
      </c>
      <c r="AA7" s="21" t="s">
        <v>494</v>
      </c>
      <c r="AB7" s="21">
        <v>15.7</v>
      </c>
      <c r="AC7" s="21" t="s">
        <v>464</v>
      </c>
      <c r="AD7" s="21">
        <v>62</v>
      </c>
    </row>
    <row r="8" spans="1:30" ht="17.25" customHeight="1" thickBot="1" x14ac:dyDescent="0.3">
      <c r="A8" s="21">
        <v>3</v>
      </c>
      <c r="B8" s="22">
        <v>1.1342465753424657E-3</v>
      </c>
      <c r="C8" s="22">
        <v>3.0917808219178083E-3</v>
      </c>
      <c r="D8" s="22">
        <v>5.1999999999999998E-3</v>
      </c>
      <c r="F8" s="21" t="s">
        <v>477</v>
      </c>
      <c r="G8" s="23">
        <v>10311</v>
      </c>
      <c r="H8" s="26">
        <v>0.71</v>
      </c>
      <c r="K8" s="16">
        <f>LARGE(B11:C11,1)/(B11+C11)</f>
        <v>0.77990692581439913</v>
      </c>
      <c r="W8" s="21">
        <v>7</v>
      </c>
      <c r="X8" s="21">
        <v>2277</v>
      </c>
      <c r="Y8" s="24">
        <v>44029</v>
      </c>
      <c r="Z8" s="21" t="s">
        <v>509</v>
      </c>
      <c r="AA8" s="21" t="s">
        <v>496</v>
      </c>
      <c r="AB8" s="21">
        <v>15.6</v>
      </c>
      <c r="AC8" s="21" t="s">
        <v>464</v>
      </c>
      <c r="AD8" s="21">
        <v>78</v>
      </c>
    </row>
    <row r="9" spans="1:30" ht="17.25" customHeight="1" thickBot="1" x14ac:dyDescent="0.3">
      <c r="A9" s="21">
        <v>4</v>
      </c>
      <c r="B9" s="22">
        <v>1.8246575342465753E-3</v>
      </c>
      <c r="C9" s="22">
        <v>6.3356164383561644E-3</v>
      </c>
      <c r="D9" s="22">
        <v>1.17E-2</v>
      </c>
      <c r="F9" s="21" t="s">
        <v>478</v>
      </c>
      <c r="G9" s="23">
        <v>12322</v>
      </c>
      <c r="H9" s="26">
        <v>0.85</v>
      </c>
      <c r="K9" s="16">
        <f>LARGE(B12:C12,1)/(B12+C12)</f>
        <v>0.73484563253012058</v>
      </c>
      <c r="W9" s="21">
        <v>8</v>
      </c>
      <c r="X9" s="21">
        <v>2266</v>
      </c>
      <c r="Y9" s="24">
        <v>43900</v>
      </c>
      <c r="Z9" s="21" t="s">
        <v>508</v>
      </c>
      <c r="AA9" s="21" t="s">
        <v>493</v>
      </c>
      <c r="AB9" s="21">
        <v>15.5</v>
      </c>
      <c r="AC9" s="21" t="s">
        <v>464</v>
      </c>
      <c r="AD9" s="21">
        <v>56</v>
      </c>
    </row>
    <row r="10" spans="1:30" ht="17.25" customHeight="1" thickBot="1" x14ac:dyDescent="0.3">
      <c r="A10" s="21">
        <v>5</v>
      </c>
      <c r="B10" s="22">
        <v>3.9945205479452054E-3</v>
      </c>
      <c r="C10" s="22">
        <v>1.8398630136986303E-2</v>
      </c>
      <c r="D10" s="22">
        <v>2.2800000000000001E-2</v>
      </c>
      <c r="F10" s="21" t="s">
        <v>479</v>
      </c>
      <c r="G10" s="23">
        <v>14144</v>
      </c>
      <c r="H10" s="26">
        <v>0.98</v>
      </c>
      <c r="K10" s="16">
        <f>LARGE(B20:C20,1)/(B20+C20)</f>
        <v>0.59529968221121865</v>
      </c>
      <c r="W10" s="21">
        <v>9</v>
      </c>
      <c r="X10" s="21">
        <v>2261</v>
      </c>
      <c r="Y10" s="24">
        <v>43882</v>
      </c>
      <c r="Z10" s="21" t="s">
        <v>509</v>
      </c>
      <c r="AA10" s="21" t="s">
        <v>496</v>
      </c>
      <c r="AB10" s="21">
        <v>15.5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9.9123287671232883E-3</v>
      </c>
      <c r="C11" s="22">
        <v>3.5124657534246581E-2</v>
      </c>
      <c r="D11" s="22">
        <v>3.8899999999999997E-2</v>
      </c>
      <c r="F11" s="21" t="s">
        <v>480</v>
      </c>
      <c r="G11" s="23">
        <v>13935</v>
      </c>
      <c r="H11" s="26">
        <v>0.96</v>
      </c>
      <c r="K11" s="16">
        <f>LARGE(B21:C21,1)/(B21+C21)</f>
        <v>0.60892968541128245</v>
      </c>
      <c r="W11" s="21">
        <v>10</v>
      </c>
      <c r="X11" s="21">
        <v>2213</v>
      </c>
      <c r="Y11" s="24">
        <v>43894</v>
      </c>
      <c r="Z11" s="21" t="s">
        <v>509</v>
      </c>
      <c r="AA11" s="21" t="s">
        <v>494</v>
      </c>
      <c r="AB11" s="21">
        <v>15.2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1.5435616438356165E-2</v>
      </c>
      <c r="C12" s="22">
        <v>4.2778082191780829E-2</v>
      </c>
      <c r="D12" s="22">
        <v>5.5199999999999999E-2</v>
      </c>
      <c r="F12" s="21" t="s">
        <v>481</v>
      </c>
      <c r="G12" s="23">
        <v>12919</v>
      </c>
      <c r="H12" s="26">
        <v>0.89</v>
      </c>
      <c r="W12" s="21">
        <v>20</v>
      </c>
      <c r="X12" s="21">
        <v>2120</v>
      </c>
      <c r="Y12" s="24">
        <v>43847</v>
      </c>
      <c r="Z12" s="21" t="s">
        <v>509</v>
      </c>
      <c r="AA12" s="21" t="s">
        <v>496</v>
      </c>
      <c r="AB12" s="21">
        <v>14.5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1.7013698630136988E-2</v>
      </c>
      <c r="C13" s="22">
        <v>4.0142465753424658E-2</v>
      </c>
      <c r="D13" s="22">
        <v>5.45E-2</v>
      </c>
      <c r="F13" s="21" t="s">
        <v>482</v>
      </c>
      <c r="G13" s="23">
        <v>13218</v>
      </c>
      <c r="H13" s="26">
        <v>0.91</v>
      </c>
      <c r="W13" s="21">
        <v>25</v>
      </c>
      <c r="X13" s="21">
        <v>2081</v>
      </c>
      <c r="Y13" s="24">
        <v>43895</v>
      </c>
      <c r="Z13" s="21" t="s">
        <v>510</v>
      </c>
      <c r="AA13" s="21" t="s">
        <v>495</v>
      </c>
      <c r="AB13" s="21">
        <v>14.3</v>
      </c>
      <c r="AC13" s="21" t="s">
        <v>464</v>
      </c>
      <c r="AD13" s="21">
        <v>54</v>
      </c>
    </row>
    <row r="14" spans="1:30" ht="23.25" thickBot="1" x14ac:dyDescent="0.25">
      <c r="A14" s="21">
        <v>9</v>
      </c>
      <c r="B14" s="22">
        <v>1.6915068493150682E-2</v>
      </c>
      <c r="C14" s="22">
        <v>3.5580821917808224E-2</v>
      </c>
      <c r="D14" s="22">
        <v>5.2400000000000002E-2</v>
      </c>
      <c r="F14" s="21" t="s">
        <v>483</v>
      </c>
      <c r="G14" s="23">
        <v>12695</v>
      </c>
      <c r="H14" s="26">
        <v>0.88</v>
      </c>
      <c r="W14" s="21">
        <v>30</v>
      </c>
      <c r="X14" s="21">
        <v>2051</v>
      </c>
      <c r="Y14" s="24">
        <v>43866</v>
      </c>
      <c r="Z14" s="21" t="s">
        <v>508</v>
      </c>
      <c r="AA14" s="21" t="s">
        <v>494</v>
      </c>
      <c r="AB14" s="21">
        <v>14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2.2832876712328767E-2</v>
      </c>
      <c r="C15" s="22">
        <v>3.4516438356164379E-2</v>
      </c>
      <c r="D15" s="22">
        <v>5.4899999999999997E-2</v>
      </c>
      <c r="F15" s="21" t="s">
        <v>484</v>
      </c>
      <c r="G15" s="23">
        <v>11183</v>
      </c>
      <c r="H15" s="26">
        <v>0.77</v>
      </c>
      <c r="W15" s="21">
        <v>35</v>
      </c>
      <c r="X15" s="21">
        <v>2029</v>
      </c>
      <c r="Y15" s="24">
        <v>43867</v>
      </c>
      <c r="Z15" s="21" t="s">
        <v>509</v>
      </c>
      <c r="AA15" s="21" t="s">
        <v>495</v>
      </c>
      <c r="AB15" s="21">
        <v>13.9</v>
      </c>
      <c r="AC15" s="21" t="s">
        <v>464</v>
      </c>
      <c r="AD15" s="21">
        <v>59</v>
      </c>
    </row>
    <row r="16" spans="1:30" ht="15" thickBot="1" x14ac:dyDescent="0.25">
      <c r="A16" s="21">
        <v>11</v>
      </c>
      <c r="B16" s="22">
        <v>2.8504109589041093E-2</v>
      </c>
      <c r="C16" s="22">
        <v>3.5530136986301371E-2</v>
      </c>
      <c r="D16" s="22">
        <v>0.06</v>
      </c>
      <c r="F16" s="21" t="s">
        <v>485</v>
      </c>
      <c r="G16" s="23">
        <v>11395</v>
      </c>
      <c r="H16" s="26">
        <v>0.79</v>
      </c>
      <c r="W16" s="21">
        <v>40</v>
      </c>
      <c r="X16" s="21">
        <v>1992</v>
      </c>
      <c r="Y16" s="24">
        <v>43895</v>
      </c>
      <c r="Z16" s="21" t="s">
        <v>508</v>
      </c>
      <c r="AA16" s="21" t="s">
        <v>495</v>
      </c>
      <c r="AB16" s="21">
        <v>13.6</v>
      </c>
      <c r="AC16" s="21" t="s">
        <v>464</v>
      </c>
      <c r="AD16" s="21">
        <v>59</v>
      </c>
    </row>
    <row r="17" spans="1:30" ht="23.25" thickBot="1" x14ac:dyDescent="0.25">
      <c r="A17" s="21">
        <v>12</v>
      </c>
      <c r="B17" s="22">
        <v>3.3336986301369859E-2</v>
      </c>
      <c r="C17" s="22">
        <v>3.5428767123287672E-2</v>
      </c>
      <c r="D17" s="22">
        <v>6.4299999999999996E-2</v>
      </c>
      <c r="W17" s="21">
        <v>45</v>
      </c>
      <c r="X17" s="21">
        <v>1962</v>
      </c>
      <c r="Y17" s="24">
        <v>43901</v>
      </c>
      <c r="Z17" s="21" t="s">
        <v>509</v>
      </c>
      <c r="AA17" s="21" t="s">
        <v>494</v>
      </c>
      <c r="AB17" s="21">
        <v>13.4</v>
      </c>
      <c r="AC17" s="21" t="s">
        <v>464</v>
      </c>
      <c r="AD17" s="21">
        <v>60</v>
      </c>
    </row>
    <row r="18" spans="1:30" ht="15" thickBot="1" x14ac:dyDescent="0.25">
      <c r="A18" s="21">
        <v>13</v>
      </c>
      <c r="B18" s="22">
        <v>3.6345205479452053E-2</v>
      </c>
      <c r="C18" s="22">
        <v>3.1931506849315068E-2</v>
      </c>
      <c r="D18" s="22">
        <v>6.1800000000000001E-2</v>
      </c>
      <c r="W18" s="21">
        <v>50</v>
      </c>
      <c r="X18" s="21">
        <v>1939</v>
      </c>
      <c r="Y18" s="24">
        <v>43846</v>
      </c>
      <c r="Z18" s="21" t="s">
        <v>509</v>
      </c>
      <c r="AA18" s="21" t="s">
        <v>495</v>
      </c>
      <c r="AB18" s="21">
        <v>13.3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3.9402739726027397E-2</v>
      </c>
      <c r="C19" s="22">
        <v>3.0664383561643836E-2</v>
      </c>
      <c r="D19" s="22">
        <v>6.2300000000000001E-2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1780</v>
      </c>
      <c r="Y19" s="24">
        <v>43847</v>
      </c>
      <c r="Z19" s="21" t="s">
        <v>516</v>
      </c>
      <c r="AA19" s="21" t="s">
        <v>496</v>
      </c>
      <c r="AB19" s="21">
        <v>12.2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4.4136986301369863E-2</v>
      </c>
      <c r="C20" s="22">
        <v>3.0005479452054798E-2</v>
      </c>
      <c r="D20" s="22">
        <v>6.7400000000000002E-2</v>
      </c>
      <c r="F20" s="21" t="s">
        <v>488</v>
      </c>
      <c r="G20" s="23">
        <v>10158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1700</v>
      </c>
      <c r="Y20" s="24">
        <v>43853</v>
      </c>
      <c r="Z20" s="21" t="s">
        <v>509</v>
      </c>
      <c r="AA20" s="21" t="s">
        <v>495</v>
      </c>
      <c r="AB20" s="21">
        <v>11.6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4.6800000000000001E-2</v>
      </c>
      <c r="C21" s="22">
        <v>3.0056164383561644E-2</v>
      </c>
      <c r="D21" s="22">
        <v>7.4200000000000002E-2</v>
      </c>
      <c r="F21" s="21" t="s">
        <v>492</v>
      </c>
      <c r="G21" s="23">
        <v>13348</v>
      </c>
      <c r="H21" s="21">
        <v>0.92</v>
      </c>
      <c r="J21" s="12">
        <v>5</v>
      </c>
      <c r="K21" s="12">
        <f>X6</f>
        <v>2415</v>
      </c>
      <c r="L21" s="18"/>
      <c r="M21" s="12"/>
      <c r="N21" s="20">
        <f>K21/$F$2</f>
        <v>0.16541095890410959</v>
      </c>
      <c r="W21" s="21">
        <v>125</v>
      </c>
      <c r="X21" s="21">
        <v>1652</v>
      </c>
      <c r="Y21" s="24">
        <v>43840</v>
      </c>
      <c r="Z21" s="21" t="s">
        <v>516</v>
      </c>
      <c r="AA21" s="21" t="s">
        <v>496</v>
      </c>
      <c r="AB21" s="21">
        <v>11.3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22">
        <v>4.5369863013698629E-2</v>
      </c>
      <c r="C22" s="22">
        <v>2.9143835616438355E-2</v>
      </c>
      <c r="D22" s="22">
        <v>7.7899999999999997E-2</v>
      </c>
      <c r="F22" s="21" t="s">
        <v>493</v>
      </c>
      <c r="G22" s="23">
        <v>15461</v>
      </c>
      <c r="H22" s="21">
        <v>1.07</v>
      </c>
      <c r="J22" s="12">
        <v>10</v>
      </c>
      <c r="K22" s="12">
        <f>X11</f>
        <v>2213</v>
      </c>
      <c r="L22" s="18"/>
      <c r="M22" s="12"/>
      <c r="N22" s="20">
        <f t="shared" ref="N22:N28" si="0">K22/$F$2</f>
        <v>0.15157534246575344</v>
      </c>
      <c r="W22" s="21">
        <v>150</v>
      </c>
      <c r="X22" s="21">
        <v>1623</v>
      </c>
      <c r="Y22" s="24">
        <v>43868</v>
      </c>
      <c r="Z22" s="21" t="s">
        <v>513</v>
      </c>
      <c r="AA22" s="21" t="s">
        <v>496</v>
      </c>
      <c r="AB22" s="21">
        <v>11.1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3.5260273972602736E-2</v>
      </c>
      <c r="C23" s="22">
        <v>2.2047945205479449E-2</v>
      </c>
      <c r="D23" s="22">
        <v>6.0900000000000003E-2</v>
      </c>
      <c r="F23" s="21" t="s">
        <v>494</v>
      </c>
      <c r="G23" s="23">
        <v>15641</v>
      </c>
      <c r="H23" s="21">
        <v>1.08</v>
      </c>
      <c r="J23" s="12">
        <v>20</v>
      </c>
      <c r="K23" s="12">
        <f>X12</f>
        <v>2120</v>
      </c>
      <c r="L23" s="18"/>
      <c r="M23" s="12"/>
      <c r="N23" s="20">
        <f t="shared" si="0"/>
        <v>0.14520547945205478</v>
      </c>
      <c r="W23" s="21">
        <v>175</v>
      </c>
      <c r="X23" s="21">
        <v>1590</v>
      </c>
      <c r="Y23" s="24">
        <v>43848</v>
      </c>
      <c r="Z23" s="21" t="s">
        <v>509</v>
      </c>
      <c r="AA23" s="21" t="s">
        <v>497</v>
      </c>
      <c r="AB23" s="21">
        <v>10.9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22">
        <v>2.7912328767123285E-2</v>
      </c>
      <c r="C24" s="22">
        <v>1.5205479452054794E-2</v>
      </c>
      <c r="D24" s="22">
        <v>4.7600000000000003E-2</v>
      </c>
      <c r="F24" s="21" t="s">
        <v>495</v>
      </c>
      <c r="G24" s="23">
        <v>15560</v>
      </c>
      <c r="H24" s="21">
        <v>1.08</v>
      </c>
      <c r="J24" s="12">
        <v>30</v>
      </c>
      <c r="K24" s="12">
        <f>X14</f>
        <v>2051</v>
      </c>
      <c r="L24" s="18"/>
      <c r="M24" s="12"/>
      <c r="N24" s="20">
        <f t="shared" si="0"/>
        <v>0.14047945205479451</v>
      </c>
      <c r="W24" s="21">
        <v>200</v>
      </c>
      <c r="X24" s="21">
        <v>1569</v>
      </c>
      <c r="Y24" s="24">
        <v>43848</v>
      </c>
      <c r="Z24" s="21" t="s">
        <v>511</v>
      </c>
      <c r="AA24" s="21" t="s">
        <v>497</v>
      </c>
      <c r="AB24" s="21">
        <v>10.7</v>
      </c>
      <c r="AC24" s="21" t="s">
        <v>465</v>
      </c>
      <c r="AD24" s="21">
        <v>52</v>
      </c>
    </row>
    <row r="25" spans="1:30" ht="17.25" customHeight="1" thickBot="1" x14ac:dyDescent="0.25">
      <c r="A25" s="21">
        <v>20</v>
      </c>
      <c r="B25" s="22">
        <v>2.2389041095890412E-2</v>
      </c>
      <c r="C25" s="22">
        <v>1.0694520547945207E-2</v>
      </c>
      <c r="D25" s="22">
        <v>3.73E-2</v>
      </c>
      <c r="F25" s="21" t="s">
        <v>496</v>
      </c>
      <c r="G25" s="23">
        <v>16410</v>
      </c>
      <c r="H25" s="21">
        <v>1.1299999999999999</v>
      </c>
      <c r="J25" s="12">
        <v>50</v>
      </c>
      <c r="K25" s="12">
        <f>X18</f>
        <v>1939</v>
      </c>
      <c r="L25" s="18"/>
      <c r="M25" s="12"/>
      <c r="N25" s="20">
        <f t="shared" si="0"/>
        <v>0.13280821917808219</v>
      </c>
    </row>
    <row r="26" spans="1:30" ht="17.25" customHeight="1" thickBot="1" x14ac:dyDescent="0.25">
      <c r="A26" s="21">
        <v>21</v>
      </c>
      <c r="B26" s="22">
        <v>1.6816438356164382E-2</v>
      </c>
      <c r="C26" s="22">
        <v>7.5520547945205482E-3</v>
      </c>
      <c r="D26" s="22">
        <v>3.1800000000000002E-2</v>
      </c>
      <c r="F26" s="21" t="s">
        <v>497</v>
      </c>
      <c r="G26" s="23">
        <v>13126</v>
      </c>
      <c r="H26" s="21">
        <v>0.91</v>
      </c>
      <c r="J26" s="12">
        <v>100</v>
      </c>
      <c r="K26" s="12">
        <f>X20</f>
        <v>1700</v>
      </c>
      <c r="L26" s="18"/>
      <c r="M26" s="12"/>
      <c r="N26" s="20">
        <f t="shared" si="0"/>
        <v>0.11643835616438356</v>
      </c>
    </row>
    <row r="27" spans="1:30" ht="17.25" customHeight="1" thickBot="1" x14ac:dyDescent="0.25">
      <c r="A27" s="21">
        <v>22</v>
      </c>
      <c r="B27" s="22">
        <v>1.2723287671232876E-2</v>
      </c>
      <c r="C27" s="22">
        <v>5.1698630136986301E-3</v>
      </c>
      <c r="D27" s="22">
        <v>2.4299999999999999E-2</v>
      </c>
      <c r="J27" s="12">
        <v>150</v>
      </c>
      <c r="K27" s="12">
        <f>X22</f>
        <v>1623</v>
      </c>
      <c r="L27" s="18"/>
      <c r="M27" s="12"/>
      <c r="N27" s="20">
        <f t="shared" si="0"/>
        <v>0.11116438356164383</v>
      </c>
    </row>
    <row r="28" spans="1:30" ht="17.25" customHeight="1" thickBot="1" x14ac:dyDescent="0.25">
      <c r="A28" s="21">
        <v>23</v>
      </c>
      <c r="B28" s="22">
        <v>7.3972602739726025E-3</v>
      </c>
      <c r="C28" s="22">
        <v>3.0917808219178083E-3</v>
      </c>
      <c r="D28" s="22">
        <v>1.6799999999999999E-2</v>
      </c>
      <c r="J28" s="12">
        <v>200</v>
      </c>
      <c r="K28" s="12">
        <f>X24</f>
        <v>1569</v>
      </c>
      <c r="L28" s="18"/>
      <c r="M28" s="12"/>
      <c r="N28" s="20">
        <f t="shared" si="0"/>
        <v>0.10746575342465753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15100</v>
      </c>
      <c r="H2" s="7" t="s">
        <v>462</v>
      </c>
      <c r="W2" s="21">
        <v>1</v>
      </c>
      <c r="X2" s="21">
        <v>3353</v>
      </c>
      <c r="Y2" s="24">
        <v>45520</v>
      </c>
      <c r="Z2" s="21" t="s">
        <v>509</v>
      </c>
      <c r="AA2" s="21" t="s">
        <v>496</v>
      </c>
      <c r="AB2" s="21">
        <v>22.2</v>
      </c>
      <c r="AC2" s="21" t="s">
        <v>465</v>
      </c>
      <c r="AD2" s="21">
        <v>58</v>
      </c>
    </row>
    <row r="3" spans="1:30" ht="15" thickBot="1" x14ac:dyDescent="0.25">
      <c r="W3" s="21">
        <v>2</v>
      </c>
      <c r="X3" s="21">
        <v>3202</v>
      </c>
      <c r="Y3" s="24">
        <v>45518</v>
      </c>
      <c r="Z3" s="21" t="s">
        <v>509</v>
      </c>
      <c r="AA3" s="21" t="s">
        <v>494</v>
      </c>
      <c r="AB3" s="21">
        <v>21.2</v>
      </c>
      <c r="AC3" s="21" t="s">
        <v>465</v>
      </c>
      <c r="AD3" s="21">
        <v>56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3158</v>
      </c>
      <c r="Y4" s="24">
        <v>45519</v>
      </c>
      <c r="Z4" s="21" t="s">
        <v>509</v>
      </c>
      <c r="AA4" s="21" t="s">
        <v>495</v>
      </c>
      <c r="AB4" s="21">
        <v>20.9</v>
      </c>
      <c r="AC4" s="21" t="s">
        <v>465</v>
      </c>
      <c r="AD4" s="21">
        <v>55</v>
      </c>
    </row>
    <row r="5" spans="1:30" ht="18.75" customHeight="1" thickBot="1" x14ac:dyDescent="0.25">
      <c r="A5" s="21">
        <v>0</v>
      </c>
      <c r="B5" s="22">
        <v>2.2052980132450327E-3</v>
      </c>
      <c r="C5" s="22">
        <v>1.6827814569536424E-3</v>
      </c>
      <c r="D5" s="22">
        <v>3.8999999999999998E-3</v>
      </c>
      <c r="F5" s="21" t="s">
        <v>471</v>
      </c>
      <c r="G5" s="23">
        <v>16330</v>
      </c>
      <c r="H5" s="21">
        <v>1.08</v>
      </c>
      <c r="J5" s="213" t="s">
        <v>472</v>
      </c>
      <c r="K5" s="214"/>
      <c r="L5" s="214"/>
      <c r="M5" s="214"/>
      <c r="N5" s="215"/>
      <c r="W5" s="21">
        <v>4</v>
      </c>
      <c r="X5" s="21">
        <v>3153</v>
      </c>
      <c r="Y5" s="24">
        <v>45519</v>
      </c>
      <c r="Z5" s="21" t="s">
        <v>508</v>
      </c>
      <c r="AA5" s="21" t="s">
        <v>495</v>
      </c>
      <c r="AB5" s="21">
        <v>20.9</v>
      </c>
      <c r="AC5" s="21" t="s">
        <v>465</v>
      </c>
      <c r="AD5" s="21">
        <v>58</v>
      </c>
    </row>
    <row r="6" spans="1:30" ht="17.25" customHeight="1" thickBot="1" x14ac:dyDescent="0.25">
      <c r="A6" s="21">
        <v>1</v>
      </c>
      <c r="B6" s="22">
        <v>1.4701986754966888E-3</v>
      </c>
      <c r="C6" s="22">
        <v>9.6887417218543051E-4</v>
      </c>
      <c r="D6" s="22">
        <v>2.5000000000000001E-3</v>
      </c>
      <c r="F6" s="21" t="s">
        <v>473</v>
      </c>
      <c r="G6" s="23">
        <v>17144</v>
      </c>
      <c r="H6" s="21">
        <v>1.1399999999999999</v>
      </c>
      <c r="J6" s="13" t="s">
        <v>474</v>
      </c>
      <c r="K6" s="14">
        <f>LARGE((K8,K9),1)</f>
        <v>0.77869594302128831</v>
      </c>
      <c r="N6" s="14" t="s">
        <v>465</v>
      </c>
      <c r="W6" s="21">
        <v>5</v>
      </c>
      <c r="X6" s="21">
        <v>3052</v>
      </c>
      <c r="Y6" s="24">
        <v>45517</v>
      </c>
      <c r="Z6" s="21" t="s">
        <v>509</v>
      </c>
      <c r="AA6" s="21" t="s">
        <v>493</v>
      </c>
      <c r="AB6" s="21">
        <v>20.2</v>
      </c>
      <c r="AC6" s="21" t="s">
        <v>465</v>
      </c>
      <c r="AD6" s="21">
        <v>55</v>
      </c>
    </row>
    <row r="7" spans="1:30" ht="17.25" customHeight="1" thickBot="1" x14ac:dyDescent="0.25">
      <c r="A7" s="21">
        <v>2</v>
      </c>
      <c r="B7" s="22">
        <v>1.0781456953642384E-3</v>
      </c>
      <c r="C7" s="22">
        <v>1.0198675496688743E-3</v>
      </c>
      <c r="D7" s="22">
        <v>2.0999999999999999E-3</v>
      </c>
      <c r="F7" s="21" t="s">
        <v>475</v>
      </c>
      <c r="G7" s="23">
        <v>16971</v>
      </c>
      <c r="H7" s="21">
        <v>1.1299999999999999</v>
      </c>
      <c r="J7" s="15" t="s">
        <v>476</v>
      </c>
      <c r="K7" s="14">
        <f>LARGE((K10,K11),1)</f>
        <v>0.58212353625967272</v>
      </c>
      <c r="N7" s="14" t="s">
        <v>464</v>
      </c>
      <c r="W7" s="21">
        <v>6</v>
      </c>
      <c r="X7" s="21">
        <v>3052</v>
      </c>
      <c r="Y7" s="24">
        <v>45517</v>
      </c>
      <c r="Z7" s="21" t="s">
        <v>508</v>
      </c>
      <c r="AA7" s="21" t="s">
        <v>493</v>
      </c>
      <c r="AB7" s="21">
        <v>20.2</v>
      </c>
      <c r="AC7" s="21" t="s">
        <v>465</v>
      </c>
      <c r="AD7" s="21">
        <v>57</v>
      </c>
    </row>
    <row r="8" spans="1:30" ht="17.25" customHeight="1" thickBot="1" x14ac:dyDescent="0.3">
      <c r="A8" s="21">
        <v>3</v>
      </c>
      <c r="B8" s="22">
        <v>9.3112582781456959E-4</v>
      </c>
      <c r="C8" s="22">
        <v>1.5807947019867547E-3</v>
      </c>
      <c r="D8" s="22">
        <v>2.5000000000000001E-3</v>
      </c>
      <c r="F8" s="21" t="s">
        <v>477</v>
      </c>
      <c r="G8" s="23">
        <v>16267</v>
      </c>
      <c r="H8" s="21">
        <v>1.08</v>
      </c>
      <c r="K8" s="16">
        <f>LARGE(B11:C11,1)/(B11+C11)</f>
        <v>0.77869594302128831</v>
      </c>
      <c r="W8" s="21">
        <v>7</v>
      </c>
      <c r="X8" s="21">
        <v>2996</v>
      </c>
      <c r="Y8" s="24">
        <v>45518</v>
      </c>
      <c r="Z8" s="21" t="s">
        <v>508</v>
      </c>
      <c r="AA8" s="21" t="s">
        <v>494</v>
      </c>
      <c r="AB8" s="21">
        <v>19.8</v>
      </c>
      <c r="AC8" s="21" t="s">
        <v>465</v>
      </c>
      <c r="AD8" s="21">
        <v>57</v>
      </c>
    </row>
    <row r="9" spans="1:30" ht="17.25" customHeight="1" thickBot="1" x14ac:dyDescent="0.3">
      <c r="A9" s="21">
        <v>4</v>
      </c>
      <c r="B9" s="22">
        <v>1.5682119205298014E-3</v>
      </c>
      <c r="C9" s="22">
        <v>4.0284768211920532E-3</v>
      </c>
      <c r="D9" s="22">
        <v>5.5999999999999999E-3</v>
      </c>
      <c r="F9" s="21" t="s">
        <v>478</v>
      </c>
      <c r="G9" s="23">
        <v>14679</v>
      </c>
      <c r="H9" s="21">
        <v>0.97</v>
      </c>
      <c r="K9" s="16">
        <f>LARGE(B12:C12,1)/(B12+C12)</f>
        <v>0.71735642661804921</v>
      </c>
      <c r="W9" s="21">
        <v>8</v>
      </c>
      <c r="X9" s="21">
        <v>2987</v>
      </c>
      <c r="Y9" s="24">
        <v>45520</v>
      </c>
      <c r="Z9" s="21" t="s">
        <v>508</v>
      </c>
      <c r="AA9" s="21" t="s">
        <v>496</v>
      </c>
      <c r="AB9" s="21">
        <v>19.8</v>
      </c>
      <c r="AC9" s="21" t="s">
        <v>465</v>
      </c>
      <c r="AD9" s="21">
        <v>57</v>
      </c>
    </row>
    <row r="10" spans="1:30" ht="17.25" customHeight="1" thickBot="1" x14ac:dyDescent="0.3">
      <c r="A10" s="21">
        <v>5</v>
      </c>
      <c r="B10" s="22">
        <v>4.3615894039735099E-3</v>
      </c>
      <c r="C10" s="22">
        <v>1.305430463576159E-2</v>
      </c>
      <c r="D10" s="22">
        <v>1.7399999999999999E-2</v>
      </c>
      <c r="F10" s="21" t="s">
        <v>479</v>
      </c>
      <c r="G10" s="23">
        <v>12340</v>
      </c>
      <c r="H10" s="21">
        <v>0.82</v>
      </c>
      <c r="K10" s="16">
        <f>LARGE(B20:C20,1)/(B20+C20)</f>
        <v>0.57853903079493907</v>
      </c>
      <c r="W10" s="21">
        <v>9</v>
      </c>
      <c r="X10" s="21">
        <v>2931</v>
      </c>
      <c r="Y10" s="24">
        <v>45518</v>
      </c>
      <c r="Z10" s="21" t="s">
        <v>510</v>
      </c>
      <c r="AA10" s="21" t="s">
        <v>494</v>
      </c>
      <c r="AB10" s="21">
        <v>19.399999999999999</v>
      </c>
      <c r="AC10" s="21" t="s">
        <v>465</v>
      </c>
      <c r="AD10" s="21">
        <v>56</v>
      </c>
    </row>
    <row r="11" spans="1:30" ht="17.25" customHeight="1" thickBot="1" x14ac:dyDescent="0.3">
      <c r="A11" s="21">
        <v>6</v>
      </c>
      <c r="B11" s="22">
        <v>1.1173509933774835E-2</v>
      </c>
      <c r="C11" s="22">
        <v>3.9315894039735094E-2</v>
      </c>
      <c r="D11" s="22">
        <v>5.0500000000000003E-2</v>
      </c>
      <c r="F11" s="21" t="s">
        <v>480</v>
      </c>
      <c r="G11" s="23">
        <v>12450</v>
      </c>
      <c r="H11" s="21">
        <v>0.83</v>
      </c>
      <c r="K11" s="16">
        <f>LARGE(B21:C21,1)/(B21+C21)</f>
        <v>0.58212353625967272</v>
      </c>
      <c r="W11" s="21">
        <v>10</v>
      </c>
      <c r="X11" s="21">
        <v>2914</v>
      </c>
      <c r="Y11" s="24">
        <v>45520</v>
      </c>
      <c r="Z11" s="21" t="s">
        <v>510</v>
      </c>
      <c r="AA11" s="21" t="s">
        <v>496</v>
      </c>
      <c r="AB11" s="21">
        <v>19.3</v>
      </c>
      <c r="AC11" s="21" t="s">
        <v>465</v>
      </c>
      <c r="AD11" s="21">
        <v>57</v>
      </c>
    </row>
    <row r="12" spans="1:30" ht="17.25" customHeight="1" thickBot="1" x14ac:dyDescent="0.25">
      <c r="A12" s="21">
        <v>7</v>
      </c>
      <c r="B12" s="22">
        <v>2.0533774834437087E-2</v>
      </c>
      <c r="C12" s="22">
        <v>5.2115231788079468E-2</v>
      </c>
      <c r="D12" s="22">
        <v>7.2599999999999998E-2</v>
      </c>
      <c r="F12" s="21" t="s">
        <v>481</v>
      </c>
      <c r="G12" s="23">
        <v>17151</v>
      </c>
      <c r="H12" s="21">
        <v>1.1399999999999999</v>
      </c>
      <c r="W12" s="21">
        <v>20</v>
      </c>
      <c r="X12" s="21">
        <v>2433</v>
      </c>
      <c r="Y12" s="24">
        <v>45518</v>
      </c>
      <c r="Z12" s="21" t="s">
        <v>511</v>
      </c>
      <c r="AA12" s="21" t="s">
        <v>494</v>
      </c>
      <c r="AB12" s="21">
        <v>16.100000000000001</v>
      </c>
      <c r="AC12" s="21" t="s">
        <v>465</v>
      </c>
      <c r="AD12" s="21">
        <v>54</v>
      </c>
    </row>
    <row r="13" spans="1:30" ht="17.25" customHeight="1" thickBot="1" x14ac:dyDescent="0.25">
      <c r="A13" s="21">
        <v>8</v>
      </c>
      <c r="B13" s="22">
        <v>2.6953642384105959E-2</v>
      </c>
      <c r="C13" s="22">
        <v>4.2732450331125826E-2</v>
      </c>
      <c r="D13" s="22">
        <v>6.9599999999999995E-2</v>
      </c>
      <c r="F13" s="21" t="s">
        <v>482</v>
      </c>
      <c r="G13" s="23">
        <v>13222</v>
      </c>
      <c r="H13" s="21">
        <v>0.88</v>
      </c>
      <c r="W13" s="21">
        <v>25</v>
      </c>
      <c r="X13" s="21">
        <v>2411</v>
      </c>
      <c r="Y13" s="24">
        <v>45520</v>
      </c>
      <c r="Z13" s="21" t="s">
        <v>511</v>
      </c>
      <c r="AA13" s="21" t="s">
        <v>496</v>
      </c>
      <c r="AB13" s="21">
        <v>16</v>
      </c>
      <c r="AC13" s="21" t="s">
        <v>465</v>
      </c>
      <c r="AD13" s="21">
        <v>53</v>
      </c>
    </row>
    <row r="14" spans="1:30" ht="15" thickBot="1" x14ac:dyDescent="0.25">
      <c r="A14" s="21">
        <v>9</v>
      </c>
      <c r="B14" s="22">
        <v>2.6953642384105959E-2</v>
      </c>
      <c r="C14" s="22">
        <v>2.8964238410596026E-2</v>
      </c>
      <c r="D14" s="22">
        <v>5.5899999999999998E-2</v>
      </c>
      <c r="F14" s="21" t="s">
        <v>483</v>
      </c>
      <c r="G14" s="23">
        <v>14723</v>
      </c>
      <c r="H14" s="21">
        <v>0.98</v>
      </c>
      <c r="W14" s="21">
        <v>30</v>
      </c>
      <c r="X14" s="21">
        <v>2336</v>
      </c>
      <c r="Y14" s="24">
        <v>45520</v>
      </c>
      <c r="Z14" s="21" t="s">
        <v>515</v>
      </c>
      <c r="AA14" s="21" t="s">
        <v>496</v>
      </c>
      <c r="AB14" s="21">
        <v>15.5</v>
      </c>
      <c r="AC14" s="21" t="s">
        <v>465</v>
      </c>
      <c r="AD14" s="21">
        <v>53</v>
      </c>
    </row>
    <row r="15" spans="1:30" ht="15" thickBot="1" x14ac:dyDescent="0.25">
      <c r="A15" s="21">
        <v>10</v>
      </c>
      <c r="B15" s="22">
        <v>2.9109933774834437E-2</v>
      </c>
      <c r="C15" s="22">
        <v>2.9474172185430463E-2</v>
      </c>
      <c r="D15" s="22">
        <v>5.8599999999999999E-2</v>
      </c>
      <c r="F15" s="21" t="s">
        <v>484</v>
      </c>
      <c r="G15" s="23">
        <v>14864</v>
      </c>
      <c r="H15" s="21">
        <v>0.99</v>
      </c>
      <c r="W15" s="21">
        <v>35</v>
      </c>
      <c r="X15" s="21">
        <v>2259</v>
      </c>
      <c r="Y15" s="24">
        <v>45523</v>
      </c>
      <c r="Z15" s="21" t="s">
        <v>511</v>
      </c>
      <c r="AA15" s="21" t="s">
        <v>492</v>
      </c>
      <c r="AB15" s="21">
        <v>15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22">
        <v>3.1805298013245033E-2</v>
      </c>
      <c r="C16" s="22">
        <v>3.1003973509933776E-2</v>
      </c>
      <c r="D16" s="22">
        <v>6.2899999999999998E-2</v>
      </c>
      <c r="F16" s="21" t="s">
        <v>485</v>
      </c>
      <c r="G16" s="23">
        <v>14677</v>
      </c>
      <c r="H16" s="21">
        <v>0.97</v>
      </c>
      <c r="W16" s="21">
        <v>40</v>
      </c>
      <c r="X16" s="21">
        <v>2198</v>
      </c>
      <c r="Y16" s="24">
        <v>45518</v>
      </c>
      <c r="Z16" s="21" t="s">
        <v>515</v>
      </c>
      <c r="AA16" s="21" t="s">
        <v>494</v>
      </c>
      <c r="AB16" s="21">
        <v>14.6</v>
      </c>
      <c r="AC16" s="21" t="s">
        <v>465</v>
      </c>
      <c r="AD16" s="21">
        <v>54</v>
      </c>
    </row>
    <row r="17" spans="1:30" ht="15" thickBot="1" x14ac:dyDescent="0.25">
      <c r="A17" s="21">
        <v>12</v>
      </c>
      <c r="B17" s="22">
        <v>3.3618543046357613E-2</v>
      </c>
      <c r="C17" s="22">
        <v>3.1921854304635768E-2</v>
      </c>
      <c r="D17" s="22">
        <v>6.5600000000000006E-2</v>
      </c>
      <c r="W17" s="21">
        <v>45</v>
      </c>
      <c r="X17" s="21">
        <v>2120</v>
      </c>
      <c r="Y17" s="24">
        <v>45517</v>
      </c>
      <c r="Z17" s="21" t="s">
        <v>514</v>
      </c>
      <c r="AA17" s="21" t="s">
        <v>493</v>
      </c>
      <c r="AB17" s="21">
        <v>14</v>
      </c>
      <c r="AC17" s="21" t="s">
        <v>465</v>
      </c>
      <c r="AD17" s="21">
        <v>50</v>
      </c>
    </row>
    <row r="18" spans="1:30" ht="15" thickBot="1" x14ac:dyDescent="0.25">
      <c r="A18" s="21">
        <v>13</v>
      </c>
      <c r="B18" s="22">
        <v>3.4304635761589403E-2</v>
      </c>
      <c r="C18" s="22">
        <v>3.1462913907284763E-2</v>
      </c>
      <c r="D18" s="22">
        <v>6.59E-2</v>
      </c>
      <c r="W18" s="21">
        <v>50</v>
      </c>
      <c r="X18" s="21">
        <v>2063</v>
      </c>
      <c r="Y18" s="24">
        <v>45519</v>
      </c>
      <c r="Z18" s="21" t="s">
        <v>514</v>
      </c>
      <c r="AA18" s="21" t="s">
        <v>495</v>
      </c>
      <c r="AB18" s="21">
        <v>13.7</v>
      </c>
      <c r="AC18" s="21" t="s">
        <v>465</v>
      </c>
      <c r="AD18" s="21">
        <v>53</v>
      </c>
    </row>
    <row r="19" spans="1:30" ht="17.25" customHeight="1" thickBot="1" x14ac:dyDescent="0.25">
      <c r="A19" s="21">
        <v>14</v>
      </c>
      <c r="B19" s="22">
        <v>3.6754966887417216E-2</v>
      </c>
      <c r="C19" s="22">
        <v>3.2788741721854302E-2</v>
      </c>
      <c r="D19" s="22">
        <v>6.9500000000000006E-2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1834</v>
      </c>
      <c r="Y19" s="24">
        <v>45390</v>
      </c>
      <c r="Z19" s="21" t="s">
        <v>519</v>
      </c>
      <c r="AA19" s="21" t="s">
        <v>492</v>
      </c>
      <c r="AB19" s="21">
        <v>12.1</v>
      </c>
      <c r="AC19" s="21" t="s">
        <v>465</v>
      </c>
      <c r="AD19" s="21">
        <v>76</v>
      </c>
    </row>
    <row r="20" spans="1:30" ht="17.25" customHeight="1" thickBot="1" x14ac:dyDescent="0.25">
      <c r="A20" s="21">
        <v>15</v>
      </c>
      <c r="B20" s="22">
        <v>4.4939072847682122E-2</v>
      </c>
      <c r="C20" s="22">
        <v>3.2737748344370862E-2</v>
      </c>
      <c r="D20" s="22">
        <v>7.7600000000000002E-2</v>
      </c>
      <c r="F20" s="21" t="s">
        <v>488</v>
      </c>
      <c r="G20" s="23">
        <v>9509</v>
      </c>
      <c r="H20" s="21">
        <v>0.63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1750</v>
      </c>
      <c r="Y20" s="24">
        <v>45342</v>
      </c>
      <c r="Z20" s="21" t="s">
        <v>519</v>
      </c>
      <c r="AA20" s="21" t="s">
        <v>493</v>
      </c>
      <c r="AB20" s="21">
        <v>11.6</v>
      </c>
      <c r="AC20" s="21" t="s">
        <v>465</v>
      </c>
      <c r="AD20" s="21">
        <v>76</v>
      </c>
    </row>
    <row r="21" spans="1:30" ht="17.25" customHeight="1" thickBot="1" x14ac:dyDescent="0.25">
      <c r="A21" s="21">
        <v>16</v>
      </c>
      <c r="B21" s="22">
        <v>4.5037086092715228E-2</v>
      </c>
      <c r="C21" s="22">
        <v>3.2329801324503311E-2</v>
      </c>
      <c r="D21" s="22">
        <v>7.7399999999999997E-2</v>
      </c>
      <c r="F21" s="21" t="s">
        <v>492</v>
      </c>
      <c r="G21" s="23">
        <v>16001</v>
      </c>
      <c r="H21" s="21">
        <v>1.06</v>
      </c>
      <c r="J21" s="12">
        <v>5</v>
      </c>
      <c r="K21" s="12">
        <f>X6</f>
        <v>3052</v>
      </c>
      <c r="L21" s="18"/>
      <c r="M21" s="12"/>
      <c r="N21" s="20">
        <f>K21/$F$2</f>
        <v>0.20211920529801325</v>
      </c>
      <c r="W21" s="21">
        <v>125</v>
      </c>
      <c r="X21" s="21">
        <v>1712</v>
      </c>
      <c r="Y21" s="24">
        <v>45427</v>
      </c>
      <c r="Z21" s="21" t="s">
        <v>511</v>
      </c>
      <c r="AA21" s="21" t="s">
        <v>494</v>
      </c>
      <c r="AB21" s="21">
        <v>11.3</v>
      </c>
      <c r="AC21" s="21" t="s">
        <v>464</v>
      </c>
      <c r="AD21" s="21">
        <v>62</v>
      </c>
    </row>
    <row r="22" spans="1:30" ht="17.25" customHeight="1" thickBot="1" x14ac:dyDescent="0.25">
      <c r="A22" s="21">
        <v>17</v>
      </c>
      <c r="B22" s="22">
        <v>4.6507284768211921E-2</v>
      </c>
      <c r="C22" s="22">
        <v>3.1870860927152321E-2</v>
      </c>
      <c r="D22" s="22">
        <v>7.8399999999999997E-2</v>
      </c>
      <c r="F22" s="21" t="s">
        <v>493</v>
      </c>
      <c r="G22" s="23">
        <v>17204</v>
      </c>
      <c r="H22" s="21">
        <v>1.1399999999999999</v>
      </c>
      <c r="J22" s="12">
        <v>10</v>
      </c>
      <c r="K22" s="12">
        <f>X11</f>
        <v>2914</v>
      </c>
      <c r="L22" s="18"/>
      <c r="M22" s="12"/>
      <c r="N22" s="20">
        <f t="shared" ref="N22:N28" si="0">K22/$F$2</f>
        <v>0.19298013245033113</v>
      </c>
      <c r="W22" s="21">
        <v>150</v>
      </c>
      <c r="X22" s="21">
        <v>1677</v>
      </c>
      <c r="Y22" s="24">
        <v>45632</v>
      </c>
      <c r="Z22" s="21" t="s">
        <v>510</v>
      </c>
      <c r="AA22" s="21" t="s">
        <v>496</v>
      </c>
      <c r="AB22" s="21">
        <v>11.1</v>
      </c>
      <c r="AC22" s="21" t="s">
        <v>464</v>
      </c>
      <c r="AD22" s="21">
        <v>63</v>
      </c>
    </row>
    <row r="23" spans="1:30" ht="17.25" customHeight="1" thickBot="1" x14ac:dyDescent="0.25">
      <c r="A23" s="21">
        <v>18</v>
      </c>
      <c r="B23" s="22">
        <v>3.2638410596026492E-2</v>
      </c>
      <c r="C23" s="22">
        <v>2.3252980132450331E-2</v>
      </c>
      <c r="D23" s="22">
        <v>5.5899999999999998E-2</v>
      </c>
      <c r="F23" s="21" t="s">
        <v>494</v>
      </c>
      <c r="G23" s="23">
        <v>17138</v>
      </c>
      <c r="H23" s="21">
        <v>1.1399999999999999</v>
      </c>
      <c r="J23" s="12">
        <v>20</v>
      </c>
      <c r="K23" s="12">
        <f>X12</f>
        <v>2433</v>
      </c>
      <c r="L23" s="18"/>
      <c r="M23" s="12"/>
      <c r="N23" s="20">
        <f t="shared" si="0"/>
        <v>0.16112582781456955</v>
      </c>
      <c r="W23" s="21">
        <v>175</v>
      </c>
      <c r="X23" s="21">
        <v>1649</v>
      </c>
      <c r="Y23" s="24">
        <v>45321</v>
      </c>
      <c r="Z23" s="21" t="s">
        <v>519</v>
      </c>
      <c r="AA23" s="21" t="s">
        <v>493</v>
      </c>
      <c r="AB23" s="21">
        <v>10.9</v>
      </c>
      <c r="AC23" s="21" t="s">
        <v>465</v>
      </c>
      <c r="AD23" s="21">
        <v>72</v>
      </c>
    </row>
    <row r="24" spans="1:30" ht="17.25" customHeight="1" thickBot="1" x14ac:dyDescent="0.25">
      <c r="A24" s="21">
        <v>19</v>
      </c>
      <c r="B24" s="22">
        <v>2.1268874172185433E-2</v>
      </c>
      <c r="C24" s="22">
        <v>1.6980794701986757E-2</v>
      </c>
      <c r="D24" s="22">
        <v>3.8199999999999998E-2</v>
      </c>
      <c r="F24" s="21" t="s">
        <v>495</v>
      </c>
      <c r="G24" s="23">
        <v>16990</v>
      </c>
      <c r="H24" s="21">
        <v>1.1299999999999999</v>
      </c>
      <c r="J24" s="12">
        <v>30</v>
      </c>
      <c r="K24" s="12">
        <f>X14</f>
        <v>2336</v>
      </c>
      <c r="L24" s="18"/>
      <c r="M24" s="12"/>
      <c r="N24" s="20">
        <f t="shared" si="0"/>
        <v>0.15470198675496688</v>
      </c>
      <c r="W24" s="21">
        <v>200</v>
      </c>
      <c r="X24" s="21">
        <v>1625</v>
      </c>
      <c r="Y24" s="24">
        <v>45329</v>
      </c>
      <c r="Z24" s="21" t="s">
        <v>510</v>
      </c>
      <c r="AA24" s="21" t="s">
        <v>494</v>
      </c>
      <c r="AB24" s="21">
        <v>10.8</v>
      </c>
      <c r="AC24" s="21" t="s">
        <v>464</v>
      </c>
      <c r="AD24" s="21">
        <v>61</v>
      </c>
    </row>
    <row r="25" spans="1:30" ht="17.25" customHeight="1" thickBot="1" x14ac:dyDescent="0.25">
      <c r="A25" s="21">
        <v>20</v>
      </c>
      <c r="B25" s="22">
        <v>1.519205298013245E-2</v>
      </c>
      <c r="C25" s="22">
        <v>1.2544370860927153E-2</v>
      </c>
      <c r="D25" s="22">
        <v>2.7699999999999999E-2</v>
      </c>
      <c r="F25" s="21" t="s">
        <v>496</v>
      </c>
      <c r="G25" s="23">
        <v>17291</v>
      </c>
      <c r="H25" s="21">
        <v>1.1499999999999999</v>
      </c>
      <c r="J25" s="12">
        <v>50</v>
      </c>
      <c r="K25" s="12">
        <f>X18</f>
        <v>2063</v>
      </c>
      <c r="L25" s="18"/>
      <c r="M25" s="12"/>
      <c r="N25" s="20">
        <f t="shared" si="0"/>
        <v>0.1366225165562914</v>
      </c>
    </row>
    <row r="26" spans="1:30" ht="17.25" customHeight="1" thickBot="1" x14ac:dyDescent="0.25">
      <c r="A26" s="21">
        <v>21</v>
      </c>
      <c r="B26" s="22">
        <v>1.0340397350993378E-2</v>
      </c>
      <c r="C26" s="22">
        <v>9.07682119205298E-3</v>
      </c>
      <c r="D26" s="22">
        <v>1.95E-2</v>
      </c>
      <c r="F26" s="21" t="s">
        <v>497</v>
      </c>
      <c r="G26" s="23">
        <v>11635</v>
      </c>
      <c r="H26" s="21">
        <v>0.77</v>
      </c>
      <c r="J26" s="12">
        <v>100</v>
      </c>
      <c r="K26" s="12">
        <f>X20</f>
        <v>1750</v>
      </c>
      <c r="L26" s="18"/>
      <c r="M26" s="12"/>
      <c r="N26" s="20">
        <f t="shared" si="0"/>
        <v>0.11589403973509933</v>
      </c>
    </row>
    <row r="27" spans="1:30" ht="17.25" customHeight="1" thickBot="1" x14ac:dyDescent="0.25">
      <c r="A27" s="21">
        <v>22</v>
      </c>
      <c r="B27" s="22">
        <v>7.252980132450332E-3</v>
      </c>
      <c r="C27" s="22">
        <v>5.8132450331125829E-3</v>
      </c>
      <c r="D27" s="22">
        <v>1.3100000000000001E-2</v>
      </c>
      <c r="J27" s="12">
        <v>150</v>
      </c>
      <c r="K27" s="12">
        <f>X22</f>
        <v>1677</v>
      </c>
      <c r="L27" s="18"/>
      <c r="M27" s="12"/>
      <c r="N27" s="20">
        <f t="shared" si="0"/>
        <v>0.11105960264900662</v>
      </c>
    </row>
    <row r="28" spans="1:30" ht="17.25" customHeight="1" thickBot="1" x14ac:dyDescent="0.25">
      <c r="A28" s="21">
        <v>23</v>
      </c>
      <c r="B28" s="22">
        <v>4.0675496688741724E-3</v>
      </c>
      <c r="C28" s="22">
        <v>3.2125827814569537E-3</v>
      </c>
      <c r="D28" s="22">
        <v>7.3000000000000001E-3</v>
      </c>
      <c r="J28" s="12">
        <v>200</v>
      </c>
      <c r="K28" s="12">
        <f>X24</f>
        <v>1625</v>
      </c>
      <c r="L28" s="18"/>
      <c r="M28" s="12"/>
      <c r="N28" s="20">
        <f t="shared" si="0"/>
        <v>0.10761589403973509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7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17200</v>
      </c>
      <c r="H2" s="7" t="s">
        <v>462</v>
      </c>
      <c r="W2" s="21">
        <v>1</v>
      </c>
      <c r="X2" s="21">
        <v>3106</v>
      </c>
      <c r="Y2" s="24">
        <v>45649</v>
      </c>
      <c r="Z2" s="21" t="s">
        <v>509</v>
      </c>
      <c r="AA2" s="21" t="s">
        <v>492</v>
      </c>
      <c r="AB2" s="21">
        <v>18.100000000000001</v>
      </c>
      <c r="AC2" s="21" t="s">
        <v>464</v>
      </c>
      <c r="AD2" s="21">
        <v>65</v>
      </c>
    </row>
    <row r="3" spans="1:30" ht="15" thickBot="1" x14ac:dyDescent="0.25">
      <c r="W3" s="21">
        <v>2</v>
      </c>
      <c r="X3" s="21">
        <v>3006</v>
      </c>
      <c r="Y3" s="24">
        <v>45376</v>
      </c>
      <c r="Z3" s="21" t="s">
        <v>509</v>
      </c>
      <c r="AA3" s="21" t="s">
        <v>492</v>
      </c>
      <c r="AB3" s="21">
        <v>17.5</v>
      </c>
      <c r="AC3" s="21" t="s">
        <v>464</v>
      </c>
      <c r="AD3" s="21">
        <v>60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3006</v>
      </c>
      <c r="Y4" s="24">
        <v>45484</v>
      </c>
      <c r="Z4" s="21" t="s">
        <v>509</v>
      </c>
      <c r="AA4" s="21" t="s">
        <v>495</v>
      </c>
      <c r="AB4" s="21">
        <v>17.5</v>
      </c>
      <c r="AC4" s="21" t="s">
        <v>464</v>
      </c>
      <c r="AD4" s="21">
        <v>64</v>
      </c>
    </row>
    <row r="5" spans="1:30" ht="18.75" customHeight="1" thickBot="1" x14ac:dyDescent="0.25">
      <c r="A5" s="21">
        <v>0</v>
      </c>
      <c r="B5" s="22">
        <v>1.5680232558139533E-3</v>
      </c>
      <c r="C5" s="22">
        <v>1.8779069767441859E-3</v>
      </c>
      <c r="D5" s="22">
        <v>3.5000000000000001E-3</v>
      </c>
      <c r="F5" s="21" t="s">
        <v>471</v>
      </c>
      <c r="G5" s="23">
        <v>19035</v>
      </c>
      <c r="H5" s="21">
        <v>1.1000000000000001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2931</v>
      </c>
      <c r="Y5" s="24">
        <v>45373</v>
      </c>
      <c r="Z5" s="21" t="s">
        <v>509</v>
      </c>
      <c r="AA5" s="21" t="s">
        <v>496</v>
      </c>
      <c r="AB5" s="21">
        <v>17</v>
      </c>
      <c r="AC5" s="21" t="s">
        <v>465</v>
      </c>
      <c r="AD5" s="21">
        <v>51</v>
      </c>
    </row>
    <row r="6" spans="1:30" ht="17.25" customHeight="1" thickBot="1" x14ac:dyDescent="0.25">
      <c r="A6" s="21">
        <v>1</v>
      </c>
      <c r="B6" s="22">
        <v>9.1046511627906977E-4</v>
      </c>
      <c r="C6" s="22">
        <v>1.186046511627907E-3</v>
      </c>
      <c r="D6" s="22">
        <v>2.0999999999999999E-3</v>
      </c>
      <c r="F6" s="21" t="s">
        <v>473</v>
      </c>
      <c r="G6" s="23">
        <v>21538</v>
      </c>
      <c r="H6" s="21">
        <v>1.25</v>
      </c>
      <c r="J6" s="13" t="s">
        <v>474</v>
      </c>
      <c r="K6" s="14">
        <f>LARGE((K8,K9),1)</f>
        <v>0.65408490323627666</v>
      </c>
      <c r="N6" s="14" t="s">
        <v>465</v>
      </c>
      <c r="W6" s="21">
        <v>5</v>
      </c>
      <c r="X6" s="21">
        <v>2878</v>
      </c>
      <c r="Y6" s="24">
        <v>45484</v>
      </c>
      <c r="Z6" s="21" t="s">
        <v>508</v>
      </c>
      <c r="AA6" s="21" t="s">
        <v>495</v>
      </c>
      <c r="AB6" s="21">
        <v>16.7</v>
      </c>
      <c r="AC6" s="21" t="s">
        <v>464</v>
      </c>
      <c r="AD6" s="21">
        <v>60</v>
      </c>
    </row>
    <row r="7" spans="1:30" ht="17.25" customHeight="1" thickBot="1" x14ac:dyDescent="0.25">
      <c r="A7" s="21">
        <v>2</v>
      </c>
      <c r="B7" s="22">
        <v>6.5755813953488368E-4</v>
      </c>
      <c r="C7" s="22">
        <v>7.4127906976744189E-4</v>
      </c>
      <c r="D7" s="22">
        <v>1.4E-3</v>
      </c>
      <c r="F7" s="21" t="s">
        <v>475</v>
      </c>
      <c r="G7" s="23">
        <v>20976</v>
      </c>
      <c r="H7" s="21">
        <v>1.21</v>
      </c>
      <c r="J7" s="15" t="s">
        <v>476</v>
      </c>
      <c r="K7" s="14">
        <f>LARGE((K10,K11),1)</f>
        <v>0.59713354720382184</v>
      </c>
      <c r="N7" s="14" t="s">
        <v>464</v>
      </c>
      <c r="W7" s="21">
        <v>6</v>
      </c>
      <c r="X7" s="21">
        <v>2863</v>
      </c>
      <c r="Y7" s="24">
        <v>45373</v>
      </c>
      <c r="Z7" s="21" t="s">
        <v>508</v>
      </c>
      <c r="AA7" s="21" t="s">
        <v>496</v>
      </c>
      <c r="AB7" s="21">
        <v>16.600000000000001</v>
      </c>
      <c r="AC7" s="21" t="s">
        <v>464</v>
      </c>
      <c r="AD7" s="21">
        <v>52</v>
      </c>
    </row>
    <row r="8" spans="1:30" ht="17.25" customHeight="1" thickBot="1" x14ac:dyDescent="0.3">
      <c r="A8" s="21">
        <v>3</v>
      </c>
      <c r="B8" s="22">
        <v>8.0930232558139531E-4</v>
      </c>
      <c r="C8" s="22">
        <v>7.4127906976744189E-4</v>
      </c>
      <c r="D8" s="22">
        <v>1.5E-3</v>
      </c>
      <c r="F8" s="21" t="s">
        <v>477</v>
      </c>
      <c r="G8" s="23">
        <v>18964</v>
      </c>
      <c r="H8" s="21">
        <v>1.1000000000000001</v>
      </c>
      <c r="K8" s="16">
        <f>LARGE(B11:C11,1)/(B11+C11)</f>
        <v>0.65408490323627666</v>
      </c>
      <c r="W8" s="21">
        <v>7</v>
      </c>
      <c r="X8" s="21">
        <v>2767</v>
      </c>
      <c r="Y8" s="24">
        <v>45376</v>
      </c>
      <c r="Z8" s="21" t="s">
        <v>510</v>
      </c>
      <c r="AA8" s="21" t="s">
        <v>492</v>
      </c>
      <c r="AB8" s="21">
        <v>16.100000000000001</v>
      </c>
      <c r="AC8" s="21" t="s">
        <v>464</v>
      </c>
      <c r="AD8" s="21">
        <v>58</v>
      </c>
    </row>
    <row r="9" spans="1:30" ht="17.25" customHeight="1" thickBot="1" x14ac:dyDescent="0.3">
      <c r="A9" s="21">
        <v>4</v>
      </c>
      <c r="B9" s="22">
        <v>1.871511627906977E-3</v>
      </c>
      <c r="C9" s="22">
        <v>1.4825581395348838E-3</v>
      </c>
      <c r="D9" s="22">
        <v>3.3E-3</v>
      </c>
      <c r="F9" s="21" t="s">
        <v>478</v>
      </c>
      <c r="G9" s="23">
        <v>16254</v>
      </c>
      <c r="H9" s="21">
        <v>0.94</v>
      </c>
      <c r="K9" s="16">
        <f>LARGE(B12:C12,1)/(B12+C12)</f>
        <v>0.6196327488609692</v>
      </c>
      <c r="W9" s="21">
        <v>8</v>
      </c>
      <c r="X9" s="21">
        <v>2684</v>
      </c>
      <c r="Y9" s="24">
        <v>45363</v>
      </c>
      <c r="Z9" s="21" t="s">
        <v>509</v>
      </c>
      <c r="AA9" s="21" t="s">
        <v>493</v>
      </c>
      <c r="AB9" s="21">
        <v>15.6</v>
      </c>
      <c r="AC9" s="21" t="s">
        <v>464</v>
      </c>
      <c r="AD9" s="21">
        <v>60</v>
      </c>
    </row>
    <row r="10" spans="1:30" ht="17.25" customHeight="1" thickBot="1" x14ac:dyDescent="0.3">
      <c r="A10" s="21">
        <v>5</v>
      </c>
      <c r="B10" s="22">
        <v>4.8052325581395341E-3</v>
      </c>
      <c r="C10" s="22">
        <v>7.215116279069767E-3</v>
      </c>
      <c r="D10" s="22">
        <v>1.2E-2</v>
      </c>
      <c r="F10" s="21" t="s">
        <v>479</v>
      </c>
      <c r="G10" s="23">
        <v>13942</v>
      </c>
      <c r="H10" s="21">
        <v>0.81</v>
      </c>
      <c r="K10" s="16">
        <f>LARGE(B20:C20,1)/(B20+C20)</f>
        <v>0.55349325862370857</v>
      </c>
      <c r="W10" s="21">
        <v>9</v>
      </c>
      <c r="X10" s="21">
        <v>2672</v>
      </c>
      <c r="Y10" s="24">
        <v>45618</v>
      </c>
      <c r="Z10" s="21" t="s">
        <v>508</v>
      </c>
      <c r="AA10" s="21" t="s">
        <v>496</v>
      </c>
      <c r="AB10" s="21">
        <v>15.5</v>
      </c>
      <c r="AC10" s="21" t="s">
        <v>464</v>
      </c>
      <c r="AD10" s="21">
        <v>52</v>
      </c>
    </row>
    <row r="11" spans="1:30" ht="17.25" customHeight="1" thickBot="1" x14ac:dyDescent="0.3">
      <c r="A11" s="21">
        <v>6</v>
      </c>
      <c r="B11" s="22">
        <v>1.487093023255814E-2</v>
      </c>
      <c r="C11" s="22">
        <v>2.8119186046511625E-2</v>
      </c>
      <c r="D11" s="22">
        <v>4.2999999999999997E-2</v>
      </c>
      <c r="F11" s="21" t="s">
        <v>480</v>
      </c>
      <c r="G11" s="23">
        <v>14008</v>
      </c>
      <c r="H11" s="21">
        <v>0.81</v>
      </c>
      <c r="K11" s="16">
        <f>LARGE(B21:C21,1)/(B21+C21)</f>
        <v>0.59713354720382184</v>
      </c>
      <c r="W11" s="21">
        <v>10</v>
      </c>
      <c r="X11" s="21">
        <v>2670</v>
      </c>
      <c r="Y11" s="24">
        <v>45428</v>
      </c>
      <c r="Z11" s="21" t="s">
        <v>509</v>
      </c>
      <c r="AA11" s="21" t="s">
        <v>495</v>
      </c>
      <c r="AB11" s="21">
        <v>15.5</v>
      </c>
      <c r="AC11" s="21" t="s">
        <v>464</v>
      </c>
      <c r="AD11" s="21">
        <v>65</v>
      </c>
    </row>
    <row r="12" spans="1:30" ht="17.25" customHeight="1" thickBot="1" x14ac:dyDescent="0.25">
      <c r="A12" s="21">
        <v>7</v>
      </c>
      <c r="B12" s="22">
        <v>2.4026162790697674E-2</v>
      </c>
      <c r="C12" s="22">
        <v>3.9139534883720933E-2</v>
      </c>
      <c r="D12" s="22">
        <v>6.3200000000000006E-2</v>
      </c>
      <c r="F12" s="21" t="s">
        <v>481</v>
      </c>
      <c r="G12" s="23">
        <v>14789</v>
      </c>
      <c r="H12" s="21">
        <v>0.86</v>
      </c>
      <c r="W12" s="21">
        <v>20</v>
      </c>
      <c r="X12" s="21">
        <v>2461</v>
      </c>
      <c r="Y12" s="24">
        <v>45364</v>
      </c>
      <c r="Z12" s="21" t="s">
        <v>508</v>
      </c>
      <c r="AA12" s="21" t="s">
        <v>494</v>
      </c>
      <c r="AB12" s="21">
        <v>14.3</v>
      </c>
      <c r="AC12" s="21" t="s">
        <v>464</v>
      </c>
      <c r="AD12" s="21">
        <v>62</v>
      </c>
    </row>
    <row r="13" spans="1:30" ht="17.25" customHeight="1" thickBot="1" x14ac:dyDescent="0.25">
      <c r="A13" s="21">
        <v>8</v>
      </c>
      <c r="B13" s="22">
        <v>2.6808139534883719E-2</v>
      </c>
      <c r="C13" s="22">
        <v>4.0226744186046513E-2</v>
      </c>
      <c r="D13" s="22">
        <v>6.7100000000000007E-2</v>
      </c>
      <c r="F13" s="21" t="s">
        <v>482</v>
      </c>
      <c r="G13" s="23">
        <v>15083</v>
      </c>
      <c r="H13" s="21">
        <v>0.87</v>
      </c>
      <c r="W13" s="21">
        <v>25</v>
      </c>
      <c r="X13" s="21">
        <v>2449</v>
      </c>
      <c r="Y13" s="24">
        <v>45383</v>
      </c>
      <c r="Z13" s="21" t="s">
        <v>512</v>
      </c>
      <c r="AA13" s="21" t="s">
        <v>492</v>
      </c>
      <c r="AB13" s="21">
        <v>14.2</v>
      </c>
      <c r="AC13" s="21" t="s">
        <v>464</v>
      </c>
      <c r="AD13" s="21">
        <v>65</v>
      </c>
    </row>
    <row r="14" spans="1:30" ht="15" thickBot="1" x14ac:dyDescent="0.25">
      <c r="A14" s="21">
        <v>9</v>
      </c>
      <c r="B14" s="22">
        <v>2.6808139534883719E-2</v>
      </c>
      <c r="C14" s="22">
        <v>3.1084302325581393E-2</v>
      </c>
      <c r="D14" s="22">
        <v>5.79E-2</v>
      </c>
      <c r="F14" s="21" t="s">
        <v>483</v>
      </c>
      <c r="G14" s="23">
        <v>15283</v>
      </c>
      <c r="H14" s="21">
        <v>0.88</v>
      </c>
      <c r="W14" s="21">
        <v>30</v>
      </c>
      <c r="X14" s="21">
        <v>2422</v>
      </c>
      <c r="Y14" s="24">
        <v>45377</v>
      </c>
      <c r="Z14" s="21" t="s">
        <v>508</v>
      </c>
      <c r="AA14" s="21" t="s">
        <v>493</v>
      </c>
      <c r="AB14" s="21">
        <v>14.1</v>
      </c>
      <c r="AC14" s="21" t="s">
        <v>464</v>
      </c>
      <c r="AD14" s="21">
        <v>64</v>
      </c>
    </row>
    <row r="15" spans="1:30" ht="15" thickBot="1" x14ac:dyDescent="0.25">
      <c r="A15" s="21">
        <v>10</v>
      </c>
      <c r="B15" s="22">
        <v>2.9084302325581395E-2</v>
      </c>
      <c r="C15" s="22">
        <v>2.7229651162790698E-2</v>
      </c>
      <c r="D15" s="22">
        <v>5.6300000000000003E-2</v>
      </c>
      <c r="F15" s="21" t="s">
        <v>484</v>
      </c>
      <c r="G15" s="23">
        <v>17982</v>
      </c>
      <c r="H15" s="21">
        <v>1.04</v>
      </c>
      <c r="W15" s="21">
        <v>35</v>
      </c>
      <c r="X15" s="21">
        <v>2407</v>
      </c>
      <c r="Y15" s="24">
        <v>45405</v>
      </c>
      <c r="Z15" s="21" t="s">
        <v>509</v>
      </c>
      <c r="AA15" s="21" t="s">
        <v>493</v>
      </c>
      <c r="AB15" s="21">
        <v>14</v>
      </c>
      <c r="AC15" s="21" t="s">
        <v>464</v>
      </c>
      <c r="AD15" s="21">
        <v>67</v>
      </c>
    </row>
    <row r="16" spans="1:30" ht="15" thickBot="1" x14ac:dyDescent="0.25">
      <c r="A16" s="21">
        <v>11</v>
      </c>
      <c r="B16" s="22">
        <v>3.2119186046511629E-2</v>
      </c>
      <c r="C16" s="22">
        <v>2.8761627906976745E-2</v>
      </c>
      <c r="D16" s="22">
        <v>6.0900000000000003E-2</v>
      </c>
      <c r="F16" s="21" t="s">
        <v>485</v>
      </c>
      <c r="G16" s="23">
        <v>17541</v>
      </c>
      <c r="H16" s="21">
        <v>1.01</v>
      </c>
      <c r="W16" s="21">
        <v>40</v>
      </c>
      <c r="X16" s="21">
        <v>2387</v>
      </c>
      <c r="Y16" s="24">
        <v>45344</v>
      </c>
      <c r="Z16" s="21" t="s">
        <v>509</v>
      </c>
      <c r="AA16" s="21" t="s">
        <v>495</v>
      </c>
      <c r="AB16" s="21">
        <v>13.9</v>
      </c>
      <c r="AC16" s="21" t="s">
        <v>464</v>
      </c>
      <c r="AD16" s="21">
        <v>64</v>
      </c>
    </row>
    <row r="17" spans="1:30" ht="15" thickBot="1" x14ac:dyDescent="0.25">
      <c r="A17" s="21">
        <v>12</v>
      </c>
      <c r="B17" s="22">
        <v>3.3535465116279063E-2</v>
      </c>
      <c r="C17" s="22">
        <v>3.0540697674418603E-2</v>
      </c>
      <c r="D17" s="22">
        <v>6.4100000000000004E-2</v>
      </c>
      <c r="W17" s="21">
        <v>45</v>
      </c>
      <c r="X17" s="21">
        <v>2369</v>
      </c>
      <c r="Y17" s="24">
        <v>45356</v>
      </c>
      <c r="Z17" s="21" t="s">
        <v>508</v>
      </c>
      <c r="AA17" s="21" t="s">
        <v>493</v>
      </c>
      <c r="AB17" s="21">
        <v>13.8</v>
      </c>
      <c r="AC17" s="21" t="s">
        <v>464</v>
      </c>
      <c r="AD17" s="21">
        <v>63</v>
      </c>
    </row>
    <row r="18" spans="1:30" ht="15" thickBot="1" x14ac:dyDescent="0.25">
      <c r="A18" s="21">
        <v>13</v>
      </c>
      <c r="B18" s="22">
        <v>3.5255232558139532E-2</v>
      </c>
      <c r="C18" s="22">
        <v>3.3258720930232556E-2</v>
      </c>
      <c r="D18" s="22">
        <v>6.8500000000000005E-2</v>
      </c>
      <c r="W18" s="21">
        <v>50</v>
      </c>
      <c r="X18" s="21">
        <v>2359</v>
      </c>
      <c r="Y18" s="24">
        <v>45623</v>
      </c>
      <c r="Z18" s="21" t="s">
        <v>510</v>
      </c>
      <c r="AA18" s="21" t="s">
        <v>494</v>
      </c>
      <c r="AB18" s="21">
        <v>13.7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3.5204651162790694E-2</v>
      </c>
      <c r="C19" s="22">
        <v>3.3950581395348831E-2</v>
      </c>
      <c r="D19" s="22">
        <v>6.9199999999999998E-2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2295</v>
      </c>
      <c r="Y19" s="24">
        <v>45373</v>
      </c>
      <c r="Z19" s="21" t="s">
        <v>510</v>
      </c>
      <c r="AA19" s="21" t="s">
        <v>496</v>
      </c>
      <c r="AB19" s="21">
        <v>13.3</v>
      </c>
      <c r="AC19" s="21" t="s">
        <v>465</v>
      </c>
      <c r="AD19" s="21">
        <v>54</v>
      </c>
    </row>
    <row r="20" spans="1:30" ht="17.25" customHeight="1" thickBot="1" x14ac:dyDescent="0.25">
      <c r="A20" s="21">
        <v>15</v>
      </c>
      <c r="B20" s="22">
        <v>4.4106976744186045E-2</v>
      </c>
      <c r="C20" s="22">
        <v>3.5581395348837211E-2</v>
      </c>
      <c r="D20" s="22">
        <v>7.9699999999999993E-2</v>
      </c>
      <c r="F20" s="21" t="s">
        <v>488</v>
      </c>
      <c r="G20" s="23">
        <v>10787</v>
      </c>
      <c r="H20" s="21">
        <v>0.62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2255</v>
      </c>
      <c r="Y20" s="24">
        <v>45637</v>
      </c>
      <c r="Z20" s="21" t="s">
        <v>508</v>
      </c>
      <c r="AA20" s="21" t="s">
        <v>494</v>
      </c>
      <c r="AB20" s="21">
        <v>13.1</v>
      </c>
      <c r="AC20" s="21" t="s">
        <v>464</v>
      </c>
      <c r="AD20" s="21">
        <v>64</v>
      </c>
    </row>
    <row r="21" spans="1:30" ht="17.25" customHeight="1" thickBot="1" x14ac:dyDescent="0.25">
      <c r="A21" s="21">
        <v>16</v>
      </c>
      <c r="B21" s="22">
        <v>5.5083139534883717E-2</v>
      </c>
      <c r="C21" s="22">
        <v>3.7162790697674419E-2</v>
      </c>
      <c r="D21" s="22">
        <v>9.2200000000000004E-2</v>
      </c>
      <c r="F21" s="21" t="s">
        <v>492</v>
      </c>
      <c r="G21" s="23">
        <v>18575</v>
      </c>
      <c r="H21" s="21">
        <v>1.07</v>
      </c>
      <c r="J21" s="12">
        <v>5</v>
      </c>
      <c r="K21" s="12">
        <f>X6</f>
        <v>2878</v>
      </c>
      <c r="L21" s="18"/>
      <c r="M21" s="12"/>
      <c r="N21" s="20">
        <f>K21/$F$2</f>
        <v>0.16732558139534884</v>
      </c>
      <c r="W21" s="21">
        <v>125</v>
      </c>
      <c r="X21" s="21">
        <v>2203</v>
      </c>
      <c r="Y21" s="24">
        <v>45334</v>
      </c>
      <c r="Z21" s="21" t="s">
        <v>508</v>
      </c>
      <c r="AA21" s="21" t="s">
        <v>492</v>
      </c>
      <c r="AB21" s="21">
        <v>12.8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22">
        <v>5.3464534883720931E-2</v>
      </c>
      <c r="C22" s="22">
        <v>3.7014534883720931E-2</v>
      </c>
      <c r="D22" s="22">
        <v>9.0399999999999994E-2</v>
      </c>
      <c r="F22" s="21" t="s">
        <v>493</v>
      </c>
      <c r="G22" s="23">
        <v>19309</v>
      </c>
      <c r="H22" s="21">
        <v>1.1200000000000001</v>
      </c>
      <c r="J22" s="12">
        <v>10</v>
      </c>
      <c r="K22" s="12">
        <f>X11</f>
        <v>2670</v>
      </c>
      <c r="L22" s="18"/>
      <c r="M22" s="12"/>
      <c r="N22" s="20">
        <f t="shared" ref="N22:N28" si="0">K22/$F$2</f>
        <v>0.15523255813953488</v>
      </c>
      <c r="W22" s="21">
        <v>150</v>
      </c>
      <c r="X22" s="21">
        <v>2158</v>
      </c>
      <c r="Y22" s="24">
        <v>45377</v>
      </c>
      <c r="Z22" s="21" t="s">
        <v>509</v>
      </c>
      <c r="AA22" s="21" t="s">
        <v>493</v>
      </c>
      <c r="AB22" s="21">
        <v>12.5</v>
      </c>
      <c r="AC22" s="21" t="s">
        <v>464</v>
      </c>
      <c r="AD22" s="21">
        <v>58</v>
      </c>
    </row>
    <row r="23" spans="1:30" ht="17.25" customHeight="1" thickBot="1" x14ac:dyDescent="0.25">
      <c r="A23" s="21">
        <v>18</v>
      </c>
      <c r="B23" s="22">
        <v>3.4445930232558132E-2</v>
      </c>
      <c r="C23" s="22">
        <v>2.5747093023255816E-2</v>
      </c>
      <c r="D23" s="22">
        <v>6.0199999999999997E-2</v>
      </c>
      <c r="F23" s="21" t="s">
        <v>494</v>
      </c>
      <c r="G23" s="23">
        <v>19462</v>
      </c>
      <c r="H23" s="21">
        <v>1.1299999999999999</v>
      </c>
      <c r="J23" s="12">
        <v>20</v>
      </c>
      <c r="K23" s="12">
        <f>X12</f>
        <v>2461</v>
      </c>
      <c r="L23" s="18"/>
      <c r="M23" s="12"/>
      <c r="N23" s="20">
        <f t="shared" si="0"/>
        <v>0.14308139534883721</v>
      </c>
      <c r="W23" s="21">
        <v>175</v>
      </c>
      <c r="X23" s="21">
        <v>2109</v>
      </c>
      <c r="Y23" s="24">
        <v>45363</v>
      </c>
      <c r="Z23" s="21" t="s">
        <v>510</v>
      </c>
      <c r="AA23" s="21" t="s">
        <v>493</v>
      </c>
      <c r="AB23" s="21">
        <v>12.3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1.7855232558139533E-2</v>
      </c>
      <c r="C24" s="22">
        <v>1.8383720930232557E-2</v>
      </c>
      <c r="D24" s="22">
        <v>3.6200000000000003E-2</v>
      </c>
      <c r="F24" s="21" t="s">
        <v>495</v>
      </c>
      <c r="G24" s="23">
        <v>19686</v>
      </c>
      <c r="H24" s="21">
        <v>1.1399999999999999</v>
      </c>
      <c r="J24" s="12">
        <v>30</v>
      </c>
      <c r="K24" s="12">
        <f>X14</f>
        <v>2422</v>
      </c>
      <c r="L24" s="18"/>
      <c r="M24" s="12"/>
      <c r="N24" s="20">
        <f t="shared" si="0"/>
        <v>0.14081395348837208</v>
      </c>
      <c r="W24" s="21">
        <v>200</v>
      </c>
      <c r="X24" s="21">
        <v>2057</v>
      </c>
      <c r="Y24" s="24">
        <v>45406</v>
      </c>
      <c r="Z24" s="21" t="s">
        <v>509</v>
      </c>
      <c r="AA24" s="21" t="s">
        <v>494</v>
      </c>
      <c r="AB24" s="21">
        <v>12</v>
      </c>
      <c r="AC24" s="21" t="s">
        <v>464</v>
      </c>
      <c r="AD24" s="21">
        <v>64</v>
      </c>
    </row>
    <row r="25" spans="1:30" ht="17.25" customHeight="1" thickBot="1" x14ac:dyDescent="0.25">
      <c r="A25" s="21">
        <v>20</v>
      </c>
      <c r="B25" s="22">
        <v>1.2999418604651163E-2</v>
      </c>
      <c r="C25" s="22">
        <v>1.4430232558139534E-2</v>
      </c>
      <c r="D25" s="22">
        <v>2.7400000000000001E-2</v>
      </c>
      <c r="F25" s="21" t="s">
        <v>496</v>
      </c>
      <c r="G25" s="23">
        <v>19757</v>
      </c>
      <c r="H25" s="21">
        <v>1.1399999999999999</v>
      </c>
      <c r="J25" s="12">
        <v>50</v>
      </c>
      <c r="K25" s="12">
        <f>X18</f>
        <v>2359</v>
      </c>
      <c r="L25" s="18"/>
      <c r="M25" s="12"/>
      <c r="N25" s="20">
        <f t="shared" si="0"/>
        <v>0.13715116279069767</v>
      </c>
    </row>
    <row r="26" spans="1:30" ht="17.25" customHeight="1" thickBot="1" x14ac:dyDescent="0.25">
      <c r="A26" s="21">
        <v>21</v>
      </c>
      <c r="B26" s="22">
        <v>9.9645348837209286E-3</v>
      </c>
      <c r="C26" s="22">
        <v>1.027906976744186E-2</v>
      </c>
      <c r="D26" s="22">
        <v>2.0199999999999999E-2</v>
      </c>
      <c r="F26" s="21" t="s">
        <v>497</v>
      </c>
      <c r="G26" s="23">
        <v>13816</v>
      </c>
      <c r="H26" s="21">
        <v>0.8</v>
      </c>
      <c r="J26" s="12">
        <v>100</v>
      </c>
      <c r="K26" s="12">
        <f>X20</f>
        <v>2255</v>
      </c>
      <c r="L26" s="18"/>
      <c r="M26" s="12"/>
      <c r="N26" s="20">
        <f t="shared" si="0"/>
        <v>0.13110465116279069</v>
      </c>
    </row>
    <row r="27" spans="1:30" ht="17.25" customHeight="1" thickBot="1" x14ac:dyDescent="0.25">
      <c r="A27" s="21">
        <v>22</v>
      </c>
      <c r="B27" s="22">
        <v>6.3226744186046513E-3</v>
      </c>
      <c r="C27" s="22">
        <v>6.5726744186046506E-3</v>
      </c>
      <c r="D27" s="22">
        <v>1.29E-2</v>
      </c>
      <c r="J27" s="12">
        <v>150</v>
      </c>
      <c r="K27" s="12">
        <f>X22</f>
        <v>2158</v>
      </c>
      <c r="L27" s="18"/>
      <c r="M27" s="12"/>
      <c r="N27" s="20">
        <f t="shared" si="0"/>
        <v>0.12546511627906975</v>
      </c>
    </row>
    <row r="28" spans="1:30" ht="17.25" customHeight="1" thickBot="1" x14ac:dyDescent="0.25">
      <c r="A28" s="21">
        <v>23</v>
      </c>
      <c r="B28" s="22">
        <v>3.1866279069767442E-3</v>
      </c>
      <c r="C28" s="22">
        <v>3.4098837209302325E-3</v>
      </c>
      <c r="D28" s="22">
        <v>6.6E-3</v>
      </c>
      <c r="J28" s="12">
        <v>200</v>
      </c>
      <c r="K28" s="12">
        <f>X24</f>
        <v>2057</v>
      </c>
      <c r="L28" s="18"/>
      <c r="M28" s="12"/>
      <c r="N28" s="20">
        <f t="shared" si="0"/>
        <v>0.11959302325581396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7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7" customWidth="1"/>
    <col min="16" max="16" width="9.62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2" t="s">
        <v>754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35">
      <c r="A2" s="97"/>
      <c r="B2" s="97"/>
      <c r="C2" s="97"/>
      <c r="D2" s="53" t="s">
        <v>690</v>
      </c>
      <c r="E2" s="97"/>
      <c r="F2" s="6">
        <v>33100</v>
      </c>
      <c r="G2" s="97"/>
      <c r="H2" s="54" t="s">
        <v>462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W2" s="21">
        <v>1</v>
      </c>
      <c r="X2" s="21">
        <v>3563</v>
      </c>
      <c r="Y2" s="24">
        <v>45497</v>
      </c>
      <c r="Z2" s="21" t="s">
        <v>508</v>
      </c>
      <c r="AA2" s="21" t="s">
        <v>494</v>
      </c>
      <c r="AB2" s="21">
        <v>10.8</v>
      </c>
      <c r="AC2" s="21" t="s">
        <v>499</v>
      </c>
      <c r="AD2" s="21">
        <v>54</v>
      </c>
    </row>
    <row r="3" spans="1:30" ht="15" thickBo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W3" s="21">
        <v>2</v>
      </c>
      <c r="X3" s="21">
        <v>3483</v>
      </c>
      <c r="Y3" s="24">
        <v>45344</v>
      </c>
      <c r="Z3" s="21" t="s">
        <v>509</v>
      </c>
      <c r="AA3" s="21" t="s">
        <v>495</v>
      </c>
      <c r="AB3" s="21">
        <v>10.5</v>
      </c>
      <c r="AC3" s="21" t="s">
        <v>498</v>
      </c>
      <c r="AD3" s="21">
        <v>51</v>
      </c>
    </row>
    <row r="4" spans="1:30" ht="15" thickBot="1" x14ac:dyDescent="0.25">
      <c r="A4" s="8" t="s">
        <v>463</v>
      </c>
      <c r="B4" s="154" t="s">
        <v>498</v>
      </c>
      <c r="C4" s="155" t="s">
        <v>499</v>
      </c>
      <c r="D4" s="10" t="s">
        <v>466</v>
      </c>
      <c r="E4" s="95"/>
      <c r="F4" s="11" t="s">
        <v>467</v>
      </c>
      <c r="G4" s="11" t="s">
        <v>468</v>
      </c>
      <c r="H4" s="11" t="s">
        <v>469</v>
      </c>
      <c r="I4" s="95"/>
      <c r="J4" s="223" t="s">
        <v>470</v>
      </c>
      <c r="K4" s="224"/>
      <c r="L4" s="224"/>
      <c r="M4" s="224"/>
      <c r="N4" s="225"/>
      <c r="O4" s="97"/>
      <c r="P4" s="97"/>
      <c r="Q4" s="97"/>
      <c r="R4" s="97"/>
      <c r="S4" s="97"/>
      <c r="T4" s="97"/>
      <c r="U4" s="97"/>
      <c r="W4" s="21">
        <v>3</v>
      </c>
      <c r="X4" s="21">
        <v>3468</v>
      </c>
      <c r="Y4" s="24">
        <v>45352</v>
      </c>
      <c r="Z4" s="21" t="s">
        <v>509</v>
      </c>
      <c r="AA4" s="21" t="s">
        <v>496</v>
      </c>
      <c r="AB4" s="21">
        <v>10.5</v>
      </c>
      <c r="AC4" s="21" t="s">
        <v>499</v>
      </c>
      <c r="AD4" s="21">
        <v>50</v>
      </c>
    </row>
    <row r="5" spans="1:30" ht="18.75" customHeight="1" thickBot="1" x14ac:dyDescent="0.25">
      <c r="A5" s="21">
        <v>0</v>
      </c>
      <c r="B5" s="98">
        <v>2.1317220543806649E-3</v>
      </c>
      <c r="C5" s="98">
        <v>3.1516616314199398E-3</v>
      </c>
      <c r="D5" s="98">
        <v>5.3E-3</v>
      </c>
      <c r="E5" s="95"/>
      <c r="F5" s="21" t="s">
        <v>471</v>
      </c>
      <c r="G5" s="23">
        <v>29247</v>
      </c>
      <c r="H5" s="21">
        <v>0.88</v>
      </c>
      <c r="I5" s="95"/>
      <c r="J5" s="194" t="s">
        <v>472</v>
      </c>
      <c r="K5" s="195"/>
      <c r="L5" s="195"/>
      <c r="M5" s="195"/>
      <c r="N5" s="196"/>
      <c r="O5" s="97"/>
      <c r="P5" s="97"/>
      <c r="Q5" s="97"/>
      <c r="R5" s="97"/>
      <c r="S5" s="97"/>
      <c r="T5" s="97"/>
      <c r="U5" s="97"/>
      <c r="W5" s="21">
        <v>4</v>
      </c>
      <c r="X5" s="21">
        <v>3463</v>
      </c>
      <c r="Y5" s="24">
        <v>45463</v>
      </c>
      <c r="Z5" s="21" t="s">
        <v>519</v>
      </c>
      <c r="AA5" s="21" t="s">
        <v>495</v>
      </c>
      <c r="AB5" s="21">
        <v>10.5</v>
      </c>
      <c r="AC5" s="21" t="s">
        <v>498</v>
      </c>
      <c r="AD5" s="21">
        <v>55</v>
      </c>
    </row>
    <row r="6" spans="1:30" ht="17.25" customHeight="1" thickBot="1" x14ac:dyDescent="0.25">
      <c r="A6" s="21">
        <v>1</v>
      </c>
      <c r="B6" s="98">
        <v>1.5734138972809666E-3</v>
      </c>
      <c r="C6" s="98">
        <v>2.1175226586102719E-3</v>
      </c>
      <c r="D6" s="98">
        <v>3.7000000000000002E-3</v>
      </c>
      <c r="E6" s="95"/>
      <c r="F6" s="21" t="s">
        <v>473</v>
      </c>
      <c r="G6" s="23">
        <v>35993</v>
      </c>
      <c r="H6" s="21">
        <v>1.08</v>
      </c>
      <c r="I6" s="95"/>
      <c r="J6" s="46" t="s">
        <v>474</v>
      </c>
      <c r="K6" s="47">
        <f>LARGE((K8,K9),1)</f>
        <v>0.5630026809651475</v>
      </c>
      <c r="L6" s="95"/>
      <c r="M6" s="95"/>
      <c r="N6" s="47" t="s">
        <v>498</v>
      </c>
      <c r="O6" s="97"/>
      <c r="P6" s="97"/>
      <c r="Q6" s="97"/>
      <c r="R6" s="97"/>
      <c r="S6" s="97"/>
      <c r="T6" s="97"/>
      <c r="U6" s="97"/>
      <c r="W6" s="21">
        <v>5</v>
      </c>
      <c r="X6" s="21">
        <v>3453</v>
      </c>
      <c r="Y6" s="24">
        <v>45596</v>
      </c>
      <c r="Z6" s="21" t="s">
        <v>509</v>
      </c>
      <c r="AA6" s="21" t="s">
        <v>495</v>
      </c>
      <c r="AB6" s="21">
        <v>10.4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98">
        <v>1.6749244712990937E-3</v>
      </c>
      <c r="C7" s="98">
        <v>1.4773413897280967E-3</v>
      </c>
      <c r="D7" s="98">
        <v>3.2000000000000002E-3</v>
      </c>
      <c r="E7" s="95"/>
      <c r="F7" s="21" t="s">
        <v>475</v>
      </c>
      <c r="G7" s="23">
        <v>35158</v>
      </c>
      <c r="H7" s="21">
        <v>1.06</v>
      </c>
      <c r="I7" s="95"/>
      <c r="J7" s="21" t="s">
        <v>476</v>
      </c>
      <c r="K7" s="47">
        <f>LARGE((K10,K11),1)</f>
        <v>0.51304528782873338</v>
      </c>
      <c r="L7" s="95"/>
      <c r="M7" s="95"/>
      <c r="N7" s="47" t="s">
        <v>499</v>
      </c>
      <c r="O7" s="97"/>
      <c r="P7" s="97"/>
      <c r="Q7" s="97"/>
      <c r="R7" s="97"/>
      <c r="S7" s="97"/>
      <c r="T7" s="97"/>
      <c r="U7" s="97"/>
      <c r="W7" s="21">
        <v>6</v>
      </c>
      <c r="X7" s="21">
        <v>3452</v>
      </c>
      <c r="Y7" s="24">
        <v>45351</v>
      </c>
      <c r="Z7" s="21" t="s">
        <v>509</v>
      </c>
      <c r="AA7" s="21" t="s">
        <v>495</v>
      </c>
      <c r="AB7" s="21">
        <v>10.4</v>
      </c>
      <c r="AC7" s="21" t="s">
        <v>498</v>
      </c>
      <c r="AD7" s="21">
        <v>51</v>
      </c>
    </row>
    <row r="8" spans="1:30" ht="17.25" customHeight="1" thickBot="1" x14ac:dyDescent="0.25">
      <c r="A8" s="21">
        <v>3</v>
      </c>
      <c r="B8" s="98">
        <v>2.9945619335347432E-3</v>
      </c>
      <c r="C8" s="98">
        <v>1.42809667673716E-3</v>
      </c>
      <c r="D8" s="98">
        <v>4.4000000000000003E-3</v>
      </c>
      <c r="E8" s="95"/>
      <c r="F8" s="21" t="s">
        <v>477</v>
      </c>
      <c r="G8" s="23">
        <v>34551</v>
      </c>
      <c r="H8" s="21">
        <v>1.04</v>
      </c>
      <c r="I8" s="95"/>
      <c r="J8" s="95"/>
      <c r="K8" s="51">
        <f>LARGE(B11:C11,1)/(B11+C11)</f>
        <v>0.5630026809651475</v>
      </c>
      <c r="L8" s="95"/>
      <c r="M8" s="95"/>
      <c r="N8" s="95"/>
      <c r="O8" s="97"/>
      <c r="P8" s="97"/>
      <c r="Q8" s="97"/>
      <c r="R8" s="97"/>
      <c r="S8" s="97"/>
      <c r="T8" s="97"/>
      <c r="U8" s="97"/>
      <c r="W8" s="21">
        <v>7</v>
      </c>
      <c r="X8" s="21">
        <v>3451</v>
      </c>
      <c r="Y8" s="24">
        <v>45448</v>
      </c>
      <c r="Z8" s="21" t="s">
        <v>509</v>
      </c>
      <c r="AA8" s="21" t="s">
        <v>494</v>
      </c>
      <c r="AB8" s="21">
        <v>10.4</v>
      </c>
      <c r="AC8" s="21" t="s">
        <v>499</v>
      </c>
      <c r="AD8" s="21">
        <v>54</v>
      </c>
    </row>
    <row r="9" spans="1:30" ht="17.25" customHeight="1" thickBot="1" x14ac:dyDescent="0.25">
      <c r="A9" s="21">
        <v>4</v>
      </c>
      <c r="B9" s="98">
        <v>6.0906344410876128E-3</v>
      </c>
      <c r="C9" s="98">
        <v>2.9054380664652567E-3</v>
      </c>
      <c r="D9" s="98">
        <v>8.9999999999999993E-3</v>
      </c>
      <c r="E9" s="95"/>
      <c r="F9" s="21" t="s">
        <v>478</v>
      </c>
      <c r="G9" s="23">
        <v>33423</v>
      </c>
      <c r="H9" s="21">
        <v>1</v>
      </c>
      <c r="I9" s="95"/>
      <c r="J9" s="95"/>
      <c r="K9" s="51">
        <f>LARGE(B12:C12,1)/(B12+C12)</f>
        <v>0.52013102790562682</v>
      </c>
      <c r="L9" s="95"/>
      <c r="M9" s="95"/>
      <c r="N9" s="95"/>
      <c r="O9" s="97"/>
      <c r="P9" s="97"/>
      <c r="Q9" s="97"/>
      <c r="R9" s="97"/>
      <c r="S9" s="97"/>
      <c r="T9" s="97"/>
      <c r="U9" s="97"/>
      <c r="W9" s="21">
        <v>8</v>
      </c>
      <c r="X9" s="21">
        <v>3445</v>
      </c>
      <c r="Y9" s="24">
        <v>45504</v>
      </c>
      <c r="Z9" s="21" t="s">
        <v>509</v>
      </c>
      <c r="AA9" s="21" t="s">
        <v>494</v>
      </c>
      <c r="AB9" s="21">
        <v>10.4</v>
      </c>
      <c r="AC9" s="21" t="s">
        <v>499</v>
      </c>
      <c r="AD9" s="21">
        <v>54</v>
      </c>
    </row>
    <row r="10" spans="1:30" ht="17.25" customHeight="1" thickBot="1" x14ac:dyDescent="0.25">
      <c r="A10" s="21">
        <v>5</v>
      </c>
      <c r="B10" s="98">
        <v>1.6495468277945621E-2</v>
      </c>
      <c r="C10" s="98">
        <v>9.1595166163141971E-3</v>
      </c>
      <c r="D10" s="98">
        <v>2.5700000000000001E-2</v>
      </c>
      <c r="E10" s="95"/>
      <c r="F10" s="21" t="s">
        <v>479</v>
      </c>
      <c r="G10" s="23">
        <v>31600</v>
      </c>
      <c r="H10" s="21">
        <v>0.95</v>
      </c>
      <c r="I10" s="95"/>
      <c r="J10" s="95"/>
      <c r="K10" s="51">
        <f>LARGE(B20:C20,1)/(B20+C20)</f>
        <v>0.5114157455230004</v>
      </c>
      <c r="L10" s="95"/>
      <c r="M10" s="95"/>
      <c r="N10" s="95"/>
      <c r="O10" s="97"/>
      <c r="P10" s="97"/>
      <c r="Q10" s="97"/>
      <c r="R10" s="97"/>
      <c r="S10" s="97"/>
      <c r="T10" s="97"/>
      <c r="U10" s="97"/>
      <c r="W10" s="21">
        <v>9</v>
      </c>
      <c r="X10" s="21">
        <v>3439</v>
      </c>
      <c r="Y10" s="24">
        <v>45510</v>
      </c>
      <c r="Z10" s="21" t="s">
        <v>509</v>
      </c>
      <c r="AA10" s="21" t="s">
        <v>493</v>
      </c>
      <c r="AB10" s="21">
        <v>10.4</v>
      </c>
      <c r="AC10" s="21" t="s">
        <v>499</v>
      </c>
      <c r="AD10" s="21">
        <v>53</v>
      </c>
    </row>
    <row r="11" spans="1:30" ht="17.25" customHeight="1" thickBot="1" x14ac:dyDescent="0.25">
      <c r="A11" s="21">
        <v>6</v>
      </c>
      <c r="B11" s="98">
        <v>3.3244712990936558E-2</v>
      </c>
      <c r="C11" s="98">
        <v>2.5804229607250755E-2</v>
      </c>
      <c r="D11" s="98">
        <v>5.8999999999999997E-2</v>
      </c>
      <c r="E11" s="95"/>
      <c r="F11" s="21" t="s">
        <v>480</v>
      </c>
      <c r="G11" s="23">
        <v>32061</v>
      </c>
      <c r="H11" s="21">
        <v>0.96</v>
      </c>
      <c r="I11" s="95"/>
      <c r="J11" s="95"/>
      <c r="K11" s="51">
        <f>LARGE(B21:C21,1)/(B21+C21)</f>
        <v>0.51304528782873338</v>
      </c>
      <c r="L11" s="95"/>
      <c r="M11" s="95"/>
      <c r="N11" s="95"/>
      <c r="O11" s="97"/>
      <c r="P11" s="97"/>
      <c r="Q11" s="97"/>
      <c r="R11" s="97"/>
      <c r="S11" s="97"/>
      <c r="T11" s="97"/>
      <c r="U11" s="97"/>
      <c r="W11" s="21">
        <v>10</v>
      </c>
      <c r="X11" s="21">
        <v>3433</v>
      </c>
      <c r="Y11" s="24">
        <v>45614</v>
      </c>
      <c r="Z11" s="21" t="s">
        <v>509</v>
      </c>
      <c r="AA11" s="21" t="s">
        <v>492</v>
      </c>
      <c r="AB11" s="21">
        <v>10.4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98">
        <v>3.4107552870090638E-2</v>
      </c>
      <c r="C12" s="98">
        <v>3.1467371601208459E-2</v>
      </c>
      <c r="D12" s="98">
        <v>6.5699999999999995E-2</v>
      </c>
      <c r="E12" s="95"/>
      <c r="F12" s="21" t="s">
        <v>481</v>
      </c>
      <c r="G12" s="23">
        <v>33666</v>
      </c>
      <c r="H12" s="21">
        <v>1.01</v>
      </c>
      <c r="I12" s="95"/>
      <c r="J12" s="95"/>
      <c r="K12" s="95"/>
      <c r="L12" s="95"/>
      <c r="M12" s="95"/>
      <c r="N12" s="95"/>
      <c r="O12" s="97"/>
      <c r="P12" s="97"/>
      <c r="Q12" s="97"/>
      <c r="R12" s="97"/>
      <c r="S12" s="97"/>
      <c r="T12" s="97"/>
      <c r="U12" s="97"/>
      <c r="W12" s="21">
        <v>20</v>
      </c>
      <c r="X12" s="21">
        <v>3372</v>
      </c>
      <c r="Y12" s="24">
        <v>45356</v>
      </c>
      <c r="Z12" s="21" t="s">
        <v>509</v>
      </c>
      <c r="AA12" s="21" t="s">
        <v>493</v>
      </c>
      <c r="AB12" s="21">
        <v>10.199999999999999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98">
        <v>3.2990936555891241E-2</v>
      </c>
      <c r="C13" s="98">
        <v>2.7675528700906341E-2</v>
      </c>
      <c r="D13" s="98">
        <v>6.0699999999999997E-2</v>
      </c>
      <c r="E13" s="95"/>
      <c r="F13" s="21" t="s">
        <v>482</v>
      </c>
      <c r="G13" s="23">
        <v>33707</v>
      </c>
      <c r="H13" s="21">
        <v>1.01</v>
      </c>
      <c r="I13" s="95"/>
      <c r="J13" s="95"/>
      <c r="K13" s="95"/>
      <c r="L13" s="95"/>
      <c r="M13" s="95"/>
      <c r="N13" s="95"/>
      <c r="O13" s="97"/>
      <c r="P13" s="97"/>
      <c r="Q13" s="97"/>
      <c r="R13" s="97"/>
      <c r="S13" s="97"/>
      <c r="T13" s="97"/>
      <c r="U13" s="97"/>
      <c r="W13" s="21">
        <v>25</v>
      </c>
      <c r="X13" s="21">
        <v>3360</v>
      </c>
      <c r="Y13" s="24">
        <v>45496</v>
      </c>
      <c r="Z13" s="21" t="s">
        <v>509</v>
      </c>
      <c r="AA13" s="21" t="s">
        <v>493</v>
      </c>
      <c r="AB13" s="21">
        <v>10.199999999999999</v>
      </c>
      <c r="AC13" s="21" t="s">
        <v>499</v>
      </c>
      <c r="AD13" s="21">
        <v>54</v>
      </c>
    </row>
    <row r="14" spans="1:30" ht="15" thickBot="1" x14ac:dyDescent="0.25">
      <c r="A14" s="21">
        <v>9</v>
      </c>
      <c r="B14" s="98">
        <v>3.0300906344410877E-2</v>
      </c>
      <c r="C14" s="98">
        <v>2.6001208459214501E-2</v>
      </c>
      <c r="D14" s="98">
        <v>5.6300000000000003E-2</v>
      </c>
      <c r="E14" s="95"/>
      <c r="F14" s="21" t="s">
        <v>483</v>
      </c>
      <c r="G14" s="23"/>
      <c r="H14" s="21"/>
      <c r="I14" s="95"/>
      <c r="J14" s="95"/>
      <c r="K14" s="95"/>
      <c r="L14" s="95"/>
      <c r="M14" s="95"/>
      <c r="N14" s="95"/>
      <c r="O14" s="97"/>
      <c r="P14" s="97"/>
      <c r="Q14" s="97"/>
      <c r="R14" s="97"/>
      <c r="S14" s="97"/>
      <c r="T14" s="97"/>
      <c r="U14" s="97"/>
      <c r="W14" s="21">
        <v>30</v>
      </c>
      <c r="X14" s="21">
        <v>3350</v>
      </c>
      <c r="Y14" s="24">
        <v>45335</v>
      </c>
      <c r="Z14" s="21" t="s">
        <v>508</v>
      </c>
      <c r="AA14" s="21" t="s">
        <v>493</v>
      </c>
      <c r="AB14" s="21">
        <v>10.1</v>
      </c>
      <c r="AC14" s="21" t="s">
        <v>499</v>
      </c>
      <c r="AD14" s="21">
        <v>51</v>
      </c>
    </row>
    <row r="15" spans="1:30" ht="15" thickBot="1" x14ac:dyDescent="0.25">
      <c r="A15" s="21">
        <v>10</v>
      </c>
      <c r="B15" s="98">
        <v>2.9691842900302117E-2</v>
      </c>
      <c r="C15" s="98">
        <v>2.673987915407855E-2</v>
      </c>
      <c r="D15" s="98">
        <v>5.6399999999999999E-2</v>
      </c>
      <c r="E15" s="95"/>
      <c r="F15" s="21" t="s">
        <v>484</v>
      </c>
      <c r="G15" s="23">
        <v>32538</v>
      </c>
      <c r="H15" s="21">
        <v>0.98</v>
      </c>
      <c r="I15" s="95"/>
      <c r="J15" s="95"/>
      <c r="K15" s="95"/>
      <c r="L15" s="95"/>
      <c r="M15" s="95"/>
      <c r="N15" s="95"/>
      <c r="O15" s="97"/>
      <c r="P15" s="97"/>
      <c r="Q15" s="97"/>
      <c r="R15" s="97"/>
      <c r="S15" s="97"/>
      <c r="T15" s="97"/>
      <c r="U15" s="97"/>
      <c r="W15" s="21">
        <v>35</v>
      </c>
      <c r="X15" s="21">
        <v>3337</v>
      </c>
      <c r="Y15" s="24">
        <v>45446</v>
      </c>
      <c r="Z15" s="21" t="s">
        <v>509</v>
      </c>
      <c r="AA15" s="21" t="s">
        <v>492</v>
      </c>
      <c r="AB15" s="21">
        <v>10.1</v>
      </c>
      <c r="AC15" s="21" t="s">
        <v>499</v>
      </c>
      <c r="AD15" s="21">
        <v>53</v>
      </c>
    </row>
    <row r="16" spans="1:30" ht="15.75" customHeight="1" thickBot="1" x14ac:dyDescent="0.25">
      <c r="A16" s="21">
        <v>11</v>
      </c>
      <c r="B16" s="98">
        <v>3.0402416918429005E-2</v>
      </c>
      <c r="C16" s="98">
        <v>2.8069486404833838E-2</v>
      </c>
      <c r="D16" s="98">
        <v>5.8400000000000001E-2</v>
      </c>
      <c r="E16" s="95"/>
      <c r="F16" s="21" t="s">
        <v>485</v>
      </c>
      <c r="G16" s="23">
        <v>33353</v>
      </c>
      <c r="H16" s="21">
        <v>1</v>
      </c>
      <c r="I16" s="95"/>
      <c r="J16" s="95"/>
      <c r="K16" s="95"/>
      <c r="L16" s="95"/>
      <c r="M16" s="95"/>
      <c r="N16" s="95"/>
      <c r="O16" s="97"/>
      <c r="P16" s="97"/>
      <c r="Q16" s="97"/>
      <c r="R16" s="97"/>
      <c r="S16" s="97"/>
      <c r="T16" s="97"/>
      <c r="U16" s="97"/>
      <c r="W16" s="21">
        <v>40</v>
      </c>
      <c r="X16" s="21">
        <v>3331</v>
      </c>
      <c r="Y16" s="24">
        <v>45371</v>
      </c>
      <c r="Z16" s="21" t="s">
        <v>508</v>
      </c>
      <c r="AA16" s="21" t="s">
        <v>494</v>
      </c>
      <c r="AB16" s="21">
        <v>10.1</v>
      </c>
      <c r="AC16" s="21" t="s">
        <v>499</v>
      </c>
      <c r="AD16" s="21">
        <v>51</v>
      </c>
    </row>
    <row r="17" spans="1:30" ht="15" thickBot="1" x14ac:dyDescent="0.25">
      <c r="A17" s="21">
        <v>12</v>
      </c>
      <c r="B17" s="98">
        <v>3.1265256797583088E-2</v>
      </c>
      <c r="C17" s="98">
        <v>3.0383987915407851E-2</v>
      </c>
      <c r="D17" s="98">
        <v>6.1499999999999999E-2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7"/>
      <c r="P17" s="97"/>
      <c r="Q17" s="97"/>
      <c r="R17" s="97"/>
      <c r="S17" s="97"/>
      <c r="T17" s="97"/>
      <c r="U17" s="97"/>
      <c r="W17" s="21">
        <v>45</v>
      </c>
      <c r="X17" s="21">
        <v>3324</v>
      </c>
      <c r="Y17" s="24">
        <v>45617</v>
      </c>
      <c r="Z17" s="21" t="s">
        <v>509</v>
      </c>
      <c r="AA17" s="21" t="s">
        <v>495</v>
      </c>
      <c r="AB17" s="21">
        <v>10</v>
      </c>
      <c r="AC17" s="21" t="s">
        <v>498</v>
      </c>
      <c r="AD17" s="21">
        <v>51</v>
      </c>
    </row>
    <row r="18" spans="1:30" ht="15" thickBot="1" x14ac:dyDescent="0.25">
      <c r="A18" s="21">
        <v>13</v>
      </c>
      <c r="B18" s="98">
        <v>3.0605438066465256E-2</v>
      </c>
      <c r="C18" s="98">
        <v>3.1122658610271907E-2</v>
      </c>
      <c r="D18" s="98">
        <v>6.1699999999999998E-2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7"/>
      <c r="P18" s="97"/>
      <c r="Q18" s="97"/>
      <c r="R18" s="97"/>
      <c r="S18" s="97"/>
      <c r="T18" s="97"/>
      <c r="U18" s="97"/>
      <c r="W18" s="21">
        <v>50</v>
      </c>
      <c r="X18" s="21">
        <v>3322</v>
      </c>
      <c r="Y18" s="24">
        <v>45643</v>
      </c>
      <c r="Z18" s="21" t="s">
        <v>508</v>
      </c>
      <c r="AA18" s="21" t="s">
        <v>493</v>
      </c>
      <c r="AB18" s="21">
        <v>10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98">
        <v>3.3193957703927496E-2</v>
      </c>
      <c r="C19" s="98">
        <v>3.3535649546827792E-2</v>
      </c>
      <c r="D19" s="98">
        <v>6.6699999999999995E-2</v>
      </c>
      <c r="E19" s="95"/>
      <c r="F19" s="11" t="s">
        <v>486</v>
      </c>
      <c r="G19" s="11" t="s">
        <v>468</v>
      </c>
      <c r="H19" s="11" t="s">
        <v>469</v>
      </c>
      <c r="I19" s="95"/>
      <c r="J19" s="226" t="s">
        <v>487</v>
      </c>
      <c r="K19" s="227"/>
      <c r="L19" s="227"/>
      <c r="M19" s="227"/>
      <c r="N19" s="228"/>
      <c r="O19" s="97"/>
      <c r="P19" s="97"/>
      <c r="Q19" s="97"/>
      <c r="R19" s="97"/>
      <c r="S19" s="97"/>
      <c r="T19" s="97"/>
      <c r="U19" s="97"/>
      <c r="W19" s="21">
        <v>75</v>
      </c>
      <c r="X19" s="21">
        <v>3277</v>
      </c>
      <c r="Y19" s="24">
        <v>45394</v>
      </c>
      <c r="Z19" s="21" t="s">
        <v>509</v>
      </c>
      <c r="AA19" s="21" t="s">
        <v>496</v>
      </c>
      <c r="AB19" s="21">
        <v>9.9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98">
        <v>3.6696072507552871E-2</v>
      </c>
      <c r="C20" s="98">
        <v>3.8410876132930517E-2</v>
      </c>
      <c r="D20" s="98">
        <v>7.51E-2</v>
      </c>
      <c r="E20" s="95"/>
      <c r="F20" s="21" t="s">
        <v>488</v>
      </c>
      <c r="G20" s="23">
        <v>22511</v>
      </c>
      <c r="H20" s="21">
        <v>0.68</v>
      </c>
      <c r="I20" s="9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97"/>
      <c r="P20" s="97"/>
      <c r="Q20" s="97"/>
      <c r="R20" s="97"/>
      <c r="S20" s="97"/>
      <c r="T20" s="97"/>
      <c r="U20" s="97"/>
      <c r="W20" s="21">
        <v>100</v>
      </c>
      <c r="X20" s="21">
        <v>3247</v>
      </c>
      <c r="Y20" s="24">
        <v>45517</v>
      </c>
      <c r="Z20" s="21" t="s">
        <v>509</v>
      </c>
      <c r="AA20" s="21" t="s">
        <v>493</v>
      </c>
      <c r="AB20" s="21">
        <v>9.8000000000000007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98">
        <v>3.9589123867069489E-2</v>
      </c>
      <c r="C21" s="98">
        <v>4.1710271903323257E-2</v>
      </c>
      <c r="D21" s="98">
        <v>8.1299999999999997E-2</v>
      </c>
      <c r="E21" s="95"/>
      <c r="F21" s="21" t="s">
        <v>492</v>
      </c>
      <c r="G21" s="23">
        <v>34553</v>
      </c>
      <c r="H21" s="21">
        <v>1.04</v>
      </c>
      <c r="I21" s="95"/>
      <c r="J21" s="21">
        <v>5</v>
      </c>
      <c r="K21" s="21">
        <f>X6</f>
        <v>3453</v>
      </c>
      <c r="L21" s="24"/>
      <c r="M21" s="21"/>
      <c r="N21" s="48">
        <f>K21/$F$2</f>
        <v>0.1043202416918429</v>
      </c>
      <c r="O21" s="97"/>
      <c r="P21" s="97"/>
      <c r="Q21" s="97"/>
      <c r="R21" s="97"/>
      <c r="S21" s="97"/>
      <c r="T21" s="97"/>
      <c r="U21" s="97"/>
      <c r="W21" s="21">
        <v>125</v>
      </c>
      <c r="X21" s="21">
        <v>3224</v>
      </c>
      <c r="Y21" s="24">
        <v>45315</v>
      </c>
      <c r="Z21" s="21" t="s">
        <v>509</v>
      </c>
      <c r="AA21" s="21" t="s">
        <v>494</v>
      </c>
      <c r="AB21" s="21">
        <v>9.6999999999999993</v>
      </c>
      <c r="AC21" s="21" t="s">
        <v>498</v>
      </c>
      <c r="AD21" s="21">
        <v>50</v>
      </c>
    </row>
    <row r="22" spans="1:30" ht="17.25" customHeight="1" thickBot="1" x14ac:dyDescent="0.25">
      <c r="A22" s="21">
        <v>17</v>
      </c>
      <c r="B22" s="98">
        <v>3.7761933534743199E-2</v>
      </c>
      <c r="C22" s="98">
        <v>4.1316314199395771E-2</v>
      </c>
      <c r="D22" s="98">
        <v>7.9100000000000004E-2</v>
      </c>
      <c r="E22" s="95"/>
      <c r="F22" s="21" t="s">
        <v>493</v>
      </c>
      <c r="G22" s="23">
        <v>36333</v>
      </c>
      <c r="H22" s="21">
        <v>1.0900000000000001</v>
      </c>
      <c r="I22" s="95"/>
      <c r="J22" s="21">
        <v>10</v>
      </c>
      <c r="K22" s="21">
        <f>X11</f>
        <v>3433</v>
      </c>
      <c r="L22" s="24"/>
      <c r="M22" s="21"/>
      <c r="N22" s="48">
        <f t="shared" ref="N22:N28" si="0">K22/$F$2</f>
        <v>0.10371601208459215</v>
      </c>
      <c r="O22" s="97"/>
      <c r="P22" s="97"/>
      <c r="Q22" s="97"/>
      <c r="R22" s="97"/>
      <c r="S22" s="97"/>
      <c r="T22" s="97"/>
      <c r="U22" s="97"/>
      <c r="W22" s="21">
        <v>150</v>
      </c>
      <c r="X22" s="21">
        <v>3202</v>
      </c>
      <c r="Y22" s="24">
        <v>45489</v>
      </c>
      <c r="Z22" s="21" t="s">
        <v>509</v>
      </c>
      <c r="AA22" s="21" t="s">
        <v>493</v>
      </c>
      <c r="AB22" s="21">
        <v>9.6999999999999993</v>
      </c>
      <c r="AC22" s="21" t="s">
        <v>499</v>
      </c>
      <c r="AD22" s="21">
        <v>55</v>
      </c>
    </row>
    <row r="23" spans="1:30" ht="17.25" customHeight="1" thickBot="1" x14ac:dyDescent="0.25">
      <c r="A23" s="21">
        <v>18</v>
      </c>
      <c r="B23" s="98">
        <v>2.5631419939577044E-2</v>
      </c>
      <c r="C23" s="98">
        <v>2.9546827794561935E-2</v>
      </c>
      <c r="D23" s="98">
        <v>5.5100000000000003E-2</v>
      </c>
      <c r="E23" s="95"/>
      <c r="F23" s="21" t="s">
        <v>494</v>
      </c>
      <c r="G23" s="23">
        <v>36410</v>
      </c>
      <c r="H23" s="21">
        <v>1.0900000000000001</v>
      </c>
      <c r="I23" s="95"/>
      <c r="J23" s="21">
        <v>20</v>
      </c>
      <c r="K23" s="21">
        <f>X12</f>
        <v>3372</v>
      </c>
      <c r="L23" s="24"/>
      <c r="M23" s="21"/>
      <c r="N23" s="48">
        <f t="shared" si="0"/>
        <v>0.10187311178247734</v>
      </c>
      <c r="O23" s="97"/>
      <c r="P23" s="97"/>
      <c r="Q23" s="97"/>
      <c r="R23" s="97"/>
      <c r="S23" s="97"/>
      <c r="T23" s="97"/>
      <c r="U23" s="97"/>
      <c r="W23" s="21">
        <v>175</v>
      </c>
      <c r="X23" s="21">
        <v>3173</v>
      </c>
      <c r="Y23" s="24">
        <v>45355</v>
      </c>
      <c r="Z23" s="21" t="s">
        <v>519</v>
      </c>
      <c r="AA23" s="21" t="s">
        <v>492</v>
      </c>
      <c r="AB23" s="21">
        <v>9.6</v>
      </c>
      <c r="AC23" s="21" t="s">
        <v>498</v>
      </c>
      <c r="AD23" s="21">
        <v>53</v>
      </c>
    </row>
    <row r="24" spans="1:30" ht="17.25" customHeight="1" thickBot="1" x14ac:dyDescent="0.25">
      <c r="A24" s="21">
        <v>19</v>
      </c>
      <c r="B24" s="98">
        <v>1.7916616314199395E-2</v>
      </c>
      <c r="C24" s="98">
        <v>2.0091842900302116E-2</v>
      </c>
      <c r="D24" s="98">
        <v>3.7999999999999999E-2</v>
      </c>
      <c r="E24" s="95"/>
      <c r="F24" s="21" t="s">
        <v>495</v>
      </c>
      <c r="G24" s="23">
        <v>36292</v>
      </c>
      <c r="H24" s="21">
        <v>1.0900000000000001</v>
      </c>
      <c r="I24" s="95"/>
      <c r="J24" s="21">
        <v>30</v>
      </c>
      <c r="K24" s="21">
        <f>X14</f>
        <v>3350</v>
      </c>
      <c r="L24" s="24"/>
      <c r="M24" s="21"/>
      <c r="N24" s="48">
        <f t="shared" si="0"/>
        <v>0.10120845921450151</v>
      </c>
      <c r="O24" s="97"/>
      <c r="P24" s="97"/>
      <c r="Q24" s="97"/>
      <c r="R24" s="97"/>
      <c r="S24" s="97"/>
      <c r="T24" s="97"/>
      <c r="U24" s="97"/>
      <c r="W24" s="21">
        <v>200</v>
      </c>
      <c r="X24" s="21">
        <v>3152</v>
      </c>
      <c r="Y24" s="24">
        <v>45618</v>
      </c>
      <c r="Z24" s="21" t="s">
        <v>508</v>
      </c>
      <c r="AA24" s="21" t="s">
        <v>496</v>
      </c>
      <c r="AB24" s="21">
        <v>9.5</v>
      </c>
      <c r="AC24" s="21" t="s">
        <v>499</v>
      </c>
      <c r="AD24" s="21">
        <v>50</v>
      </c>
    </row>
    <row r="25" spans="1:30" ht="17.25" customHeight="1" thickBot="1" x14ac:dyDescent="0.25">
      <c r="A25" s="21">
        <v>20</v>
      </c>
      <c r="B25" s="98">
        <v>1.3754682779456193E-2</v>
      </c>
      <c r="C25" s="98">
        <v>1.5216616314199396E-2</v>
      </c>
      <c r="D25" s="98">
        <v>2.8899999999999999E-2</v>
      </c>
      <c r="E25" s="95"/>
      <c r="F25" s="21" t="s">
        <v>496</v>
      </c>
      <c r="G25" s="23">
        <v>37668</v>
      </c>
      <c r="H25" s="21">
        <v>1.1299999999999999</v>
      </c>
      <c r="I25" s="95"/>
      <c r="J25" s="21">
        <v>50</v>
      </c>
      <c r="K25" s="21">
        <f>X18</f>
        <v>3322</v>
      </c>
      <c r="L25" s="24"/>
      <c r="M25" s="21"/>
      <c r="N25" s="48">
        <f t="shared" si="0"/>
        <v>0.10036253776435046</v>
      </c>
      <c r="O25" s="97"/>
      <c r="P25" s="97"/>
      <c r="Q25" s="97"/>
      <c r="R25" s="97"/>
      <c r="S25" s="97"/>
      <c r="T25" s="97"/>
      <c r="U25" s="97"/>
    </row>
    <row r="26" spans="1:30" ht="17.25" customHeight="1" thickBot="1" x14ac:dyDescent="0.25">
      <c r="A26" s="21">
        <v>21</v>
      </c>
      <c r="B26" s="98">
        <v>9.7450151057401797E-3</v>
      </c>
      <c r="C26" s="98">
        <v>1.1670996978851964E-2</v>
      </c>
      <c r="D26" s="98">
        <v>2.1499999999999998E-2</v>
      </c>
      <c r="E26" s="95"/>
      <c r="F26" s="21" t="s">
        <v>497</v>
      </c>
      <c r="G26" s="23">
        <v>27583</v>
      </c>
      <c r="H26" s="21">
        <v>0.83</v>
      </c>
      <c r="I26" s="95"/>
      <c r="J26" s="21">
        <v>100</v>
      </c>
      <c r="K26" s="21">
        <f>X20</f>
        <v>3247</v>
      </c>
      <c r="L26" s="24"/>
      <c r="M26" s="21"/>
      <c r="N26" s="48">
        <f t="shared" si="0"/>
        <v>9.8096676737160118E-2</v>
      </c>
      <c r="O26" s="97"/>
      <c r="P26" s="97"/>
      <c r="Q26" s="97"/>
      <c r="R26" s="97"/>
      <c r="S26" s="97"/>
      <c r="T26" s="97"/>
      <c r="U26" s="97"/>
    </row>
    <row r="27" spans="1:30" ht="17.25" customHeight="1" thickBot="1" x14ac:dyDescent="0.25">
      <c r="A27" s="21">
        <v>22</v>
      </c>
      <c r="B27" s="98">
        <v>6.03987915407855E-3</v>
      </c>
      <c r="C27" s="98">
        <v>8.420845921450152E-3</v>
      </c>
      <c r="D27" s="98">
        <v>1.4500000000000001E-2</v>
      </c>
      <c r="E27" s="95"/>
      <c r="F27" s="95"/>
      <c r="G27" s="95"/>
      <c r="H27" s="95"/>
      <c r="I27" s="95"/>
      <c r="J27" s="21">
        <v>150</v>
      </c>
      <c r="K27" s="21">
        <f>X22</f>
        <v>3202</v>
      </c>
      <c r="L27" s="24"/>
      <c r="M27" s="21"/>
      <c r="N27" s="48">
        <f t="shared" si="0"/>
        <v>9.6737160120845919E-2</v>
      </c>
      <c r="O27" s="97"/>
      <c r="P27" s="97"/>
      <c r="Q27" s="97"/>
      <c r="R27" s="97"/>
      <c r="S27" s="97"/>
      <c r="T27" s="97"/>
      <c r="U27" s="97"/>
    </row>
    <row r="28" spans="1:30" ht="17.25" customHeight="1" thickBot="1" x14ac:dyDescent="0.25">
      <c r="A28" s="21">
        <v>23</v>
      </c>
      <c r="B28" s="98">
        <v>3.6543806646525678E-3</v>
      </c>
      <c r="C28" s="98">
        <v>5.0229607250755291E-3</v>
      </c>
      <c r="D28" s="98">
        <v>8.6999999999999994E-3</v>
      </c>
      <c r="E28" s="95"/>
      <c r="F28" s="95"/>
      <c r="G28" s="95"/>
      <c r="H28" s="95"/>
      <c r="I28" s="95"/>
      <c r="J28" s="21">
        <v>200</v>
      </c>
      <c r="K28" s="21">
        <f>X24</f>
        <v>3152</v>
      </c>
      <c r="L28" s="24"/>
      <c r="M28" s="21"/>
      <c r="N28" s="48">
        <f t="shared" si="0"/>
        <v>9.522658610271903E-2</v>
      </c>
      <c r="O28" s="97"/>
      <c r="P28" s="97"/>
      <c r="Q28" s="97"/>
      <c r="R28" s="97"/>
      <c r="S28" s="97"/>
      <c r="T28" s="97"/>
      <c r="U28" s="97"/>
    </row>
    <row r="29" spans="1:3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2" t="s">
        <v>752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35">
      <c r="A2" s="97"/>
      <c r="B2" s="97"/>
      <c r="C2" s="97"/>
      <c r="D2" s="53" t="s">
        <v>690</v>
      </c>
      <c r="E2" s="97"/>
      <c r="F2" s="6">
        <v>31300</v>
      </c>
      <c r="G2" s="97"/>
      <c r="H2" s="54" t="s">
        <v>462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W2" s="21">
        <v>1</v>
      </c>
      <c r="X2" s="21">
        <v>3634</v>
      </c>
      <c r="Y2" s="24">
        <v>45302</v>
      </c>
      <c r="Z2" s="21" t="s">
        <v>509</v>
      </c>
      <c r="AA2" s="21" t="s">
        <v>495</v>
      </c>
      <c r="AB2" s="21">
        <v>11.6</v>
      </c>
      <c r="AC2" s="21" t="s">
        <v>464</v>
      </c>
      <c r="AD2" s="21">
        <v>58</v>
      </c>
    </row>
    <row r="3" spans="1:30" ht="15" thickBo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W3" s="21">
        <v>2</v>
      </c>
      <c r="X3" s="21">
        <v>3592</v>
      </c>
      <c r="Y3" s="24">
        <v>45321</v>
      </c>
      <c r="Z3" s="21" t="s">
        <v>509</v>
      </c>
      <c r="AA3" s="21" t="s">
        <v>493</v>
      </c>
      <c r="AB3" s="21">
        <v>11.5</v>
      </c>
      <c r="AC3" s="21" t="s">
        <v>464</v>
      </c>
      <c r="AD3" s="21">
        <v>56</v>
      </c>
    </row>
    <row r="4" spans="1:30" ht="17.25" customHeight="1" thickBot="1" x14ac:dyDescent="0.25">
      <c r="A4" s="8" t="s">
        <v>463</v>
      </c>
      <c r="B4" s="154" t="s">
        <v>464</v>
      </c>
      <c r="C4" s="155" t="s">
        <v>465</v>
      </c>
      <c r="D4" s="10" t="s">
        <v>466</v>
      </c>
      <c r="E4" s="95"/>
      <c r="F4" s="11" t="s">
        <v>467</v>
      </c>
      <c r="G4" s="11" t="s">
        <v>468</v>
      </c>
      <c r="H4" s="11" t="s">
        <v>469</v>
      </c>
      <c r="I4" s="95"/>
      <c r="J4" s="223" t="s">
        <v>470</v>
      </c>
      <c r="K4" s="224"/>
      <c r="L4" s="224"/>
      <c r="M4" s="224"/>
      <c r="N4" s="225"/>
      <c r="O4" s="97"/>
      <c r="P4" s="97"/>
      <c r="Q4" s="97"/>
      <c r="R4" s="97"/>
      <c r="S4" s="97"/>
      <c r="T4" s="97"/>
      <c r="U4" s="97"/>
      <c r="W4" s="21">
        <v>3</v>
      </c>
      <c r="X4" s="21">
        <v>3560</v>
      </c>
      <c r="Y4" s="24">
        <v>45336</v>
      </c>
      <c r="Z4" s="21" t="s">
        <v>509</v>
      </c>
      <c r="AA4" s="21" t="s">
        <v>494</v>
      </c>
      <c r="AB4" s="21">
        <v>11.4</v>
      </c>
      <c r="AC4" s="21" t="s">
        <v>464</v>
      </c>
      <c r="AD4" s="21">
        <v>56</v>
      </c>
    </row>
    <row r="5" spans="1:30" ht="18.75" customHeight="1" thickBot="1" x14ac:dyDescent="0.25">
      <c r="A5" s="21">
        <v>0</v>
      </c>
      <c r="B5" s="22">
        <v>2.0063897763578278E-3</v>
      </c>
      <c r="C5" s="22">
        <v>1.744408945686901E-3</v>
      </c>
      <c r="D5" s="22">
        <v>3.7000000000000002E-3</v>
      </c>
      <c r="E5" s="95"/>
      <c r="F5" s="21" t="s">
        <v>471</v>
      </c>
      <c r="G5" s="23">
        <v>33245</v>
      </c>
      <c r="H5" s="21">
        <v>1.06</v>
      </c>
      <c r="I5" s="95"/>
      <c r="J5" s="194" t="s">
        <v>472</v>
      </c>
      <c r="K5" s="195"/>
      <c r="L5" s="195"/>
      <c r="M5" s="195"/>
      <c r="N5" s="196"/>
      <c r="O5" s="97"/>
      <c r="P5" s="97"/>
      <c r="Q5" s="97"/>
      <c r="R5" s="97"/>
      <c r="S5" s="97"/>
      <c r="T5" s="97"/>
      <c r="U5" s="97"/>
      <c r="W5" s="21">
        <v>4</v>
      </c>
      <c r="X5" s="21">
        <v>3518</v>
      </c>
      <c r="Y5" s="24">
        <v>45343</v>
      </c>
      <c r="Z5" s="21" t="s">
        <v>509</v>
      </c>
      <c r="AA5" s="21" t="s">
        <v>494</v>
      </c>
      <c r="AB5" s="21">
        <v>11.2</v>
      </c>
      <c r="AC5" s="21" t="s">
        <v>464</v>
      </c>
      <c r="AD5" s="21">
        <v>60</v>
      </c>
    </row>
    <row r="6" spans="1:30" ht="17.25" customHeight="1" thickBot="1" x14ac:dyDescent="0.25">
      <c r="A6" s="21">
        <v>1</v>
      </c>
      <c r="B6" s="22">
        <v>1.3041533546325878E-3</v>
      </c>
      <c r="C6" s="22">
        <v>1.0964856230031949E-3</v>
      </c>
      <c r="D6" s="22">
        <v>2.3999999999999998E-3</v>
      </c>
      <c r="E6" s="95"/>
      <c r="F6" s="21" t="s">
        <v>473</v>
      </c>
      <c r="G6" s="23">
        <v>35796</v>
      </c>
      <c r="H6" s="21">
        <v>1.1399999999999999</v>
      </c>
      <c r="I6" s="95"/>
      <c r="J6" s="46" t="s">
        <v>474</v>
      </c>
      <c r="K6" s="47">
        <f>LARGE((K8,K9),1)</f>
        <v>0.7262446885950804</v>
      </c>
      <c r="L6" s="95"/>
      <c r="M6" s="95"/>
      <c r="N6" s="47" t="s">
        <v>465</v>
      </c>
      <c r="O6" s="97"/>
      <c r="P6" s="97"/>
      <c r="Q6" s="97"/>
      <c r="R6" s="97"/>
      <c r="S6" s="97"/>
      <c r="T6" s="97"/>
      <c r="U6" s="97"/>
      <c r="W6" s="21">
        <v>5</v>
      </c>
      <c r="X6" s="21">
        <v>3496</v>
      </c>
      <c r="Y6" s="24">
        <v>45377</v>
      </c>
      <c r="Z6" s="21" t="s">
        <v>509</v>
      </c>
      <c r="AA6" s="21" t="s">
        <v>493</v>
      </c>
      <c r="AB6" s="21">
        <v>11.2</v>
      </c>
      <c r="AC6" s="21" t="s">
        <v>464</v>
      </c>
      <c r="AD6" s="21">
        <v>57</v>
      </c>
    </row>
    <row r="7" spans="1:30" ht="17.25" customHeight="1" thickBot="1" x14ac:dyDescent="0.25">
      <c r="A7" s="21">
        <v>2</v>
      </c>
      <c r="B7" s="22">
        <v>8.5271565495207661E-4</v>
      </c>
      <c r="C7" s="22">
        <v>9.4696485623003198E-4</v>
      </c>
      <c r="D7" s="22">
        <v>1.8E-3</v>
      </c>
      <c r="E7" s="95"/>
      <c r="F7" s="21" t="s">
        <v>475</v>
      </c>
      <c r="G7" s="23">
        <v>34470</v>
      </c>
      <c r="H7" s="21">
        <v>1.1000000000000001</v>
      </c>
      <c r="I7" s="95"/>
      <c r="J7" s="21" t="s">
        <v>476</v>
      </c>
      <c r="K7" s="47">
        <f>LARGE((K10,K11),1)</f>
        <v>0.57395175354747585</v>
      </c>
      <c r="L7" s="95"/>
      <c r="M7" s="95"/>
      <c r="N7" s="47" t="s">
        <v>464</v>
      </c>
      <c r="O7" s="97"/>
      <c r="P7" s="97"/>
      <c r="Q7" s="97"/>
      <c r="R7" s="97"/>
      <c r="S7" s="97"/>
      <c r="T7" s="97"/>
      <c r="U7" s="97"/>
      <c r="W7" s="21">
        <v>6</v>
      </c>
      <c r="X7" s="21">
        <v>3472</v>
      </c>
      <c r="Y7" s="24">
        <v>45336</v>
      </c>
      <c r="Z7" s="21" t="s">
        <v>508</v>
      </c>
      <c r="AA7" s="21" t="s">
        <v>494</v>
      </c>
      <c r="AB7" s="21">
        <v>11.1</v>
      </c>
      <c r="AC7" s="21" t="s">
        <v>464</v>
      </c>
      <c r="AD7" s="21">
        <v>57</v>
      </c>
    </row>
    <row r="8" spans="1:30" ht="17.25" customHeight="1" thickBot="1" x14ac:dyDescent="0.25">
      <c r="A8" s="21">
        <v>3</v>
      </c>
      <c r="B8" s="22">
        <v>7.523961661341853E-4</v>
      </c>
      <c r="C8" s="22">
        <v>1.3456869009584667E-3</v>
      </c>
      <c r="D8" s="22">
        <v>2.0999999999999999E-3</v>
      </c>
      <c r="E8" s="95"/>
      <c r="F8" s="21" t="s">
        <v>477</v>
      </c>
      <c r="G8" s="23">
        <v>33812</v>
      </c>
      <c r="H8" s="21">
        <v>1.08</v>
      </c>
      <c r="I8" s="95"/>
      <c r="J8" s="95"/>
      <c r="K8" s="51">
        <f>LARGE(B11:C11,1)/(B11+C11)</f>
        <v>0.7262446885950804</v>
      </c>
      <c r="L8" s="95"/>
      <c r="M8" s="95"/>
      <c r="N8" s="95"/>
      <c r="O8" s="97"/>
      <c r="P8" s="97"/>
      <c r="Q8" s="97"/>
      <c r="R8" s="97"/>
      <c r="S8" s="97"/>
      <c r="T8" s="97"/>
      <c r="U8" s="97"/>
      <c r="W8" s="21">
        <v>7</v>
      </c>
      <c r="X8" s="21">
        <v>3459</v>
      </c>
      <c r="Y8" s="24">
        <v>45323</v>
      </c>
      <c r="Z8" s="21" t="s">
        <v>508</v>
      </c>
      <c r="AA8" s="21" t="s">
        <v>495</v>
      </c>
      <c r="AB8" s="21">
        <v>11.1</v>
      </c>
      <c r="AC8" s="21" t="s">
        <v>464</v>
      </c>
      <c r="AD8" s="21">
        <v>57</v>
      </c>
    </row>
    <row r="9" spans="1:30" ht="17.25" customHeight="1" thickBot="1" x14ac:dyDescent="0.25">
      <c r="A9" s="21">
        <v>4</v>
      </c>
      <c r="B9" s="22">
        <v>1.2038338658146965E-3</v>
      </c>
      <c r="C9" s="22">
        <v>2.3424920127795529E-3</v>
      </c>
      <c r="D9" s="22">
        <v>3.5000000000000001E-3</v>
      </c>
      <c r="E9" s="95"/>
      <c r="F9" s="21" t="s">
        <v>478</v>
      </c>
      <c r="G9" s="23">
        <v>31722</v>
      </c>
      <c r="H9" s="21">
        <v>1.01</v>
      </c>
      <c r="I9" s="95"/>
      <c r="J9" s="95"/>
      <c r="K9" s="51">
        <f>LARGE(B12:C12,1)/(B12+C12)</f>
        <v>0.59750579631691303</v>
      </c>
      <c r="L9" s="95"/>
      <c r="M9" s="95"/>
      <c r="N9" s="95"/>
      <c r="O9" s="97"/>
      <c r="P9" s="97"/>
      <c r="Q9" s="97"/>
      <c r="R9" s="97"/>
      <c r="S9" s="97"/>
      <c r="T9" s="97"/>
      <c r="U9" s="97"/>
      <c r="W9" s="21">
        <v>8</v>
      </c>
      <c r="X9" s="21">
        <v>3456</v>
      </c>
      <c r="Y9" s="24">
        <v>45377</v>
      </c>
      <c r="Z9" s="21" t="s">
        <v>508</v>
      </c>
      <c r="AA9" s="21" t="s">
        <v>493</v>
      </c>
      <c r="AB9" s="21">
        <v>11</v>
      </c>
      <c r="AC9" s="21" t="s">
        <v>464</v>
      </c>
      <c r="AD9" s="21">
        <v>58</v>
      </c>
    </row>
    <row r="10" spans="1:30" ht="17.25" customHeight="1" thickBot="1" x14ac:dyDescent="0.25">
      <c r="A10" s="21">
        <v>5</v>
      </c>
      <c r="B10" s="22">
        <v>2.8591054313099043E-3</v>
      </c>
      <c r="C10" s="22">
        <v>7.5757188498402558E-3</v>
      </c>
      <c r="D10" s="22">
        <v>1.04E-2</v>
      </c>
      <c r="E10" s="95"/>
      <c r="F10" s="21" t="s">
        <v>479</v>
      </c>
      <c r="G10" s="23">
        <v>27110</v>
      </c>
      <c r="H10" s="21">
        <v>0.87</v>
      </c>
      <c r="I10" s="95"/>
      <c r="J10" s="95"/>
      <c r="K10" s="51">
        <f>LARGE(B20:C20,1)/(B20+C20)</f>
        <v>0.54285898297716473</v>
      </c>
      <c r="L10" s="95"/>
      <c r="M10" s="95"/>
      <c r="N10" s="95"/>
      <c r="O10" s="97"/>
      <c r="P10" s="97"/>
      <c r="Q10" s="97"/>
      <c r="R10" s="97"/>
      <c r="S10" s="97"/>
      <c r="T10" s="97"/>
      <c r="U10" s="97"/>
      <c r="W10" s="21">
        <v>9</v>
      </c>
      <c r="X10" s="21">
        <v>3449</v>
      </c>
      <c r="Y10" s="24">
        <v>45323</v>
      </c>
      <c r="Z10" s="21" t="s">
        <v>509</v>
      </c>
      <c r="AA10" s="21" t="s">
        <v>495</v>
      </c>
      <c r="AB10" s="21">
        <v>11</v>
      </c>
      <c r="AC10" s="21" t="s">
        <v>464</v>
      </c>
      <c r="AD10" s="21">
        <v>57</v>
      </c>
    </row>
    <row r="11" spans="1:30" ht="17.25" customHeight="1" thickBot="1" x14ac:dyDescent="0.25">
      <c r="A11" s="21">
        <v>6</v>
      </c>
      <c r="B11" s="22">
        <v>1.0332907348242812E-2</v>
      </c>
      <c r="C11" s="22">
        <v>2.7412140575079871E-2</v>
      </c>
      <c r="D11" s="22">
        <v>3.7699999999999997E-2</v>
      </c>
      <c r="E11" s="95"/>
      <c r="F11" s="21" t="s">
        <v>480</v>
      </c>
      <c r="G11" s="23">
        <v>27623</v>
      </c>
      <c r="H11" s="21">
        <v>0.88</v>
      </c>
      <c r="I11" s="95"/>
      <c r="J11" s="95"/>
      <c r="K11" s="51">
        <f>LARGE(B21:C21,1)/(B21+C21)</f>
        <v>0.57395175354747585</v>
      </c>
      <c r="L11" s="95"/>
      <c r="M11" s="95"/>
      <c r="N11" s="95"/>
      <c r="O11" s="97"/>
      <c r="P11" s="97"/>
      <c r="Q11" s="97"/>
      <c r="R11" s="97"/>
      <c r="S11" s="97"/>
      <c r="T11" s="97"/>
      <c r="U11" s="97"/>
      <c r="W11" s="21">
        <v>10</v>
      </c>
      <c r="X11" s="21">
        <v>3444</v>
      </c>
      <c r="Y11" s="24">
        <v>45350</v>
      </c>
      <c r="Z11" s="21" t="s">
        <v>509</v>
      </c>
      <c r="AA11" s="21" t="s">
        <v>494</v>
      </c>
      <c r="AB11" s="21">
        <v>11</v>
      </c>
      <c r="AC11" s="21" t="s">
        <v>464</v>
      </c>
      <c r="AD11" s="21">
        <v>58</v>
      </c>
    </row>
    <row r="12" spans="1:30" ht="17.25" customHeight="1" thickBot="1" x14ac:dyDescent="0.25">
      <c r="A12" s="21">
        <v>7</v>
      </c>
      <c r="B12" s="22">
        <v>2.5180191693290735E-2</v>
      </c>
      <c r="C12" s="22">
        <v>3.7380191693290737E-2</v>
      </c>
      <c r="D12" s="22">
        <v>6.2600000000000003E-2</v>
      </c>
      <c r="E12" s="95"/>
      <c r="F12" s="21" t="s">
        <v>481</v>
      </c>
      <c r="G12" s="23">
        <v>29426</v>
      </c>
      <c r="H12" s="21">
        <v>0.94</v>
      </c>
      <c r="I12" s="95"/>
      <c r="J12" s="95"/>
      <c r="K12" s="95"/>
      <c r="L12" s="95"/>
      <c r="M12" s="95"/>
      <c r="N12" s="95"/>
      <c r="O12" s="97"/>
      <c r="P12" s="97"/>
      <c r="Q12" s="97"/>
      <c r="R12" s="97"/>
      <c r="S12" s="97"/>
      <c r="T12" s="97"/>
      <c r="U12" s="97"/>
      <c r="W12" s="21">
        <v>20</v>
      </c>
      <c r="X12" s="21">
        <v>3417</v>
      </c>
      <c r="Y12" s="24">
        <v>45321</v>
      </c>
      <c r="Z12" s="21" t="s">
        <v>508</v>
      </c>
      <c r="AA12" s="21" t="s">
        <v>493</v>
      </c>
      <c r="AB12" s="21">
        <v>10.9</v>
      </c>
      <c r="AC12" s="21" t="s">
        <v>464</v>
      </c>
      <c r="AD12" s="21">
        <v>58</v>
      </c>
    </row>
    <row r="13" spans="1:30" ht="17.25" customHeight="1" thickBot="1" x14ac:dyDescent="0.25">
      <c r="A13" s="21">
        <v>8</v>
      </c>
      <c r="B13" s="22">
        <v>2.6133226837060704E-2</v>
      </c>
      <c r="C13" s="22">
        <v>3.6283706070287539E-2</v>
      </c>
      <c r="D13" s="22">
        <v>6.2399999999999997E-2</v>
      </c>
      <c r="E13" s="95"/>
      <c r="F13" s="21" t="s">
        <v>482</v>
      </c>
      <c r="G13" s="23">
        <v>28897</v>
      </c>
      <c r="H13" s="21">
        <v>0.92</v>
      </c>
      <c r="I13" s="95"/>
      <c r="J13" s="95"/>
      <c r="K13" s="95"/>
      <c r="L13" s="95"/>
      <c r="M13" s="95"/>
      <c r="N13" s="95"/>
      <c r="O13" s="97"/>
      <c r="P13" s="97"/>
      <c r="Q13" s="97"/>
      <c r="R13" s="97"/>
      <c r="S13" s="97"/>
      <c r="T13" s="97"/>
      <c r="U13" s="97"/>
      <c r="W13" s="21">
        <v>25</v>
      </c>
      <c r="X13" s="21">
        <v>3398</v>
      </c>
      <c r="Y13" s="24">
        <v>45358</v>
      </c>
      <c r="Z13" s="21" t="s">
        <v>509</v>
      </c>
      <c r="AA13" s="21" t="s">
        <v>495</v>
      </c>
      <c r="AB13" s="21">
        <v>10.9</v>
      </c>
      <c r="AC13" s="21" t="s">
        <v>464</v>
      </c>
      <c r="AD13" s="21">
        <v>57</v>
      </c>
    </row>
    <row r="14" spans="1:30" ht="15" thickBot="1" x14ac:dyDescent="0.25">
      <c r="A14" s="21">
        <v>9</v>
      </c>
      <c r="B14" s="22">
        <v>2.7036102236421725E-2</v>
      </c>
      <c r="C14" s="22">
        <v>3.3991054313099039E-2</v>
      </c>
      <c r="D14" s="22">
        <v>6.0999999999999999E-2</v>
      </c>
      <c r="E14" s="95"/>
      <c r="F14" s="21" t="s">
        <v>483</v>
      </c>
      <c r="G14" s="23">
        <v>31421</v>
      </c>
      <c r="H14" s="21">
        <v>1</v>
      </c>
      <c r="I14" s="95"/>
      <c r="J14" s="95"/>
      <c r="K14" s="95"/>
      <c r="L14" s="95"/>
      <c r="M14" s="95"/>
      <c r="N14" s="95"/>
      <c r="O14" s="97"/>
      <c r="P14" s="97"/>
      <c r="Q14" s="97"/>
      <c r="R14" s="97"/>
      <c r="S14" s="97"/>
      <c r="T14" s="97"/>
      <c r="U14" s="97"/>
      <c r="W14" s="21">
        <v>30</v>
      </c>
      <c r="X14" s="21">
        <v>3387</v>
      </c>
      <c r="Y14" s="24">
        <v>45330</v>
      </c>
      <c r="Z14" s="21" t="s">
        <v>508</v>
      </c>
      <c r="AA14" s="21" t="s">
        <v>495</v>
      </c>
      <c r="AB14" s="21">
        <v>10.8</v>
      </c>
      <c r="AC14" s="21" t="s">
        <v>464</v>
      </c>
      <c r="AD14" s="21">
        <v>58</v>
      </c>
    </row>
    <row r="15" spans="1:30" ht="15" thickBot="1" x14ac:dyDescent="0.25">
      <c r="A15" s="21">
        <v>10</v>
      </c>
      <c r="B15" s="22">
        <v>2.934345047923323E-2</v>
      </c>
      <c r="C15" s="22">
        <v>3.3442811501597454E-2</v>
      </c>
      <c r="D15" s="22">
        <v>6.2799999999999995E-2</v>
      </c>
      <c r="E15" s="95"/>
      <c r="F15" s="21" t="s">
        <v>484</v>
      </c>
      <c r="G15" s="23">
        <v>31044</v>
      </c>
      <c r="H15" s="21">
        <v>0.99</v>
      </c>
      <c r="I15" s="95"/>
      <c r="J15" s="95"/>
      <c r="K15" s="95"/>
      <c r="L15" s="95"/>
      <c r="M15" s="95"/>
      <c r="N15" s="95"/>
      <c r="O15" s="97"/>
      <c r="P15" s="97"/>
      <c r="Q15" s="97"/>
      <c r="R15" s="97"/>
      <c r="S15" s="97"/>
      <c r="T15" s="97"/>
      <c r="U15" s="97"/>
      <c r="W15" s="21">
        <v>35</v>
      </c>
      <c r="X15" s="21">
        <v>3373</v>
      </c>
      <c r="Y15" s="24">
        <v>45348</v>
      </c>
      <c r="Z15" s="21" t="s">
        <v>509</v>
      </c>
      <c r="AA15" s="21" t="s">
        <v>492</v>
      </c>
      <c r="AB15" s="21">
        <v>10.8</v>
      </c>
      <c r="AC15" s="21" t="s">
        <v>464</v>
      </c>
      <c r="AD15" s="21">
        <v>58</v>
      </c>
    </row>
    <row r="16" spans="1:30" ht="15" thickBot="1" x14ac:dyDescent="0.25">
      <c r="A16" s="21">
        <v>11</v>
      </c>
      <c r="B16" s="22">
        <v>3.3005111821086258E-2</v>
      </c>
      <c r="C16" s="22">
        <v>3.3692012779552714E-2</v>
      </c>
      <c r="D16" s="22">
        <v>6.6699999999999995E-2</v>
      </c>
      <c r="E16" s="95"/>
      <c r="F16" s="21" t="s">
        <v>485</v>
      </c>
      <c r="G16" s="23">
        <v>31088</v>
      </c>
      <c r="H16" s="21">
        <v>0.99</v>
      </c>
      <c r="I16" s="95"/>
      <c r="J16" s="95"/>
      <c r="K16" s="95"/>
      <c r="L16" s="95"/>
      <c r="M16" s="95"/>
      <c r="N16" s="95"/>
      <c r="O16" s="97"/>
      <c r="P16" s="97"/>
      <c r="Q16" s="97"/>
      <c r="R16" s="97"/>
      <c r="S16" s="97"/>
      <c r="T16" s="97"/>
      <c r="U16" s="97"/>
      <c r="W16" s="21">
        <v>40</v>
      </c>
      <c r="X16" s="21">
        <v>3357</v>
      </c>
      <c r="Y16" s="24">
        <v>45342</v>
      </c>
      <c r="Z16" s="21" t="s">
        <v>509</v>
      </c>
      <c r="AA16" s="21" t="s">
        <v>493</v>
      </c>
      <c r="AB16" s="21">
        <v>10.7</v>
      </c>
      <c r="AC16" s="21" t="s">
        <v>464</v>
      </c>
      <c r="AD16" s="21">
        <v>57</v>
      </c>
    </row>
    <row r="17" spans="1:30" ht="15" thickBot="1" x14ac:dyDescent="0.25">
      <c r="A17" s="21">
        <v>12</v>
      </c>
      <c r="B17" s="22">
        <v>3.576389776357828E-2</v>
      </c>
      <c r="C17" s="22">
        <v>3.5037699680511188E-2</v>
      </c>
      <c r="D17" s="22">
        <v>7.0800000000000002E-2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7"/>
      <c r="P17" s="97"/>
      <c r="Q17" s="97"/>
      <c r="R17" s="97"/>
      <c r="S17" s="97"/>
      <c r="T17" s="97"/>
      <c r="U17" s="97"/>
      <c r="W17" s="21">
        <v>45</v>
      </c>
      <c r="X17" s="21">
        <v>3351</v>
      </c>
      <c r="Y17" s="24">
        <v>45609</v>
      </c>
      <c r="Z17" s="21" t="s">
        <v>508</v>
      </c>
      <c r="AA17" s="21" t="s">
        <v>494</v>
      </c>
      <c r="AB17" s="21">
        <v>10.7</v>
      </c>
      <c r="AC17" s="21" t="s">
        <v>464</v>
      </c>
      <c r="AD17" s="21">
        <v>58</v>
      </c>
    </row>
    <row r="18" spans="1:30" ht="15" thickBot="1" x14ac:dyDescent="0.25">
      <c r="A18" s="21">
        <v>13</v>
      </c>
      <c r="B18" s="22">
        <v>3.7419169329073486E-2</v>
      </c>
      <c r="C18" s="22">
        <v>3.4240255591054314E-2</v>
      </c>
      <c r="D18" s="22">
        <v>7.17E-2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7"/>
      <c r="P18" s="97"/>
      <c r="Q18" s="97"/>
      <c r="R18" s="97"/>
      <c r="S18" s="97"/>
      <c r="T18" s="97"/>
      <c r="U18" s="97"/>
      <c r="W18" s="21">
        <v>50</v>
      </c>
      <c r="X18" s="21">
        <v>3348</v>
      </c>
      <c r="Y18" s="24">
        <v>45631</v>
      </c>
      <c r="Z18" s="21" t="s">
        <v>509</v>
      </c>
      <c r="AA18" s="21" t="s">
        <v>495</v>
      </c>
      <c r="AB18" s="21">
        <v>10.7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22">
        <v>3.9776677316293932E-2</v>
      </c>
      <c r="C19" s="22">
        <v>3.5835143769968054E-2</v>
      </c>
      <c r="D19" s="22">
        <v>7.5700000000000003E-2</v>
      </c>
      <c r="E19" s="95"/>
      <c r="F19" s="11" t="s">
        <v>486</v>
      </c>
      <c r="G19" s="11" t="s">
        <v>468</v>
      </c>
      <c r="H19" s="11" t="s">
        <v>469</v>
      </c>
      <c r="I19" s="95"/>
      <c r="J19" s="226" t="s">
        <v>487</v>
      </c>
      <c r="K19" s="227"/>
      <c r="L19" s="227"/>
      <c r="M19" s="227"/>
      <c r="N19" s="228"/>
      <c r="O19" s="97"/>
      <c r="P19" s="97"/>
      <c r="Q19" s="97"/>
      <c r="R19" s="97"/>
      <c r="S19" s="97"/>
      <c r="T19" s="97"/>
      <c r="U19" s="97"/>
      <c r="W19" s="21">
        <v>75</v>
      </c>
      <c r="X19" s="21">
        <v>3308</v>
      </c>
      <c r="Y19" s="24">
        <v>45595</v>
      </c>
      <c r="Z19" s="21" t="s">
        <v>509</v>
      </c>
      <c r="AA19" s="21" t="s">
        <v>494</v>
      </c>
      <c r="AB19" s="21">
        <v>10.6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4.3087220447284351E-2</v>
      </c>
      <c r="C20" s="22">
        <v>3.6283706070287539E-2</v>
      </c>
      <c r="D20" s="22">
        <v>7.9399999999999998E-2</v>
      </c>
      <c r="E20" s="95"/>
      <c r="F20" s="21" t="s">
        <v>488</v>
      </c>
      <c r="G20" s="23">
        <v>18812</v>
      </c>
      <c r="H20" s="21">
        <v>0.6</v>
      </c>
      <c r="I20" s="9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97"/>
      <c r="P20" s="97"/>
      <c r="Q20" s="97"/>
      <c r="R20" s="97"/>
      <c r="S20" s="97"/>
      <c r="T20" s="97"/>
      <c r="U20" s="97"/>
      <c r="W20" s="21">
        <v>100</v>
      </c>
      <c r="X20" s="21">
        <v>3277</v>
      </c>
      <c r="Y20" s="24">
        <v>45350</v>
      </c>
      <c r="Z20" s="21" t="s">
        <v>510</v>
      </c>
      <c r="AA20" s="21" t="s">
        <v>494</v>
      </c>
      <c r="AB20" s="21">
        <v>10.5</v>
      </c>
      <c r="AC20" s="21" t="s">
        <v>464</v>
      </c>
      <c r="AD20" s="21">
        <v>54</v>
      </c>
    </row>
    <row r="21" spans="1:30" ht="17.25" customHeight="1" thickBot="1" x14ac:dyDescent="0.25">
      <c r="A21" s="21">
        <v>16</v>
      </c>
      <c r="B21" s="22">
        <v>4.6999680511182113E-2</v>
      </c>
      <c r="C21" s="22">
        <v>3.4888178913738022E-2</v>
      </c>
      <c r="D21" s="22">
        <v>8.1799999999999998E-2</v>
      </c>
      <c r="E21" s="95"/>
      <c r="F21" s="21" t="s">
        <v>492</v>
      </c>
      <c r="G21" s="23">
        <v>33464</v>
      </c>
      <c r="H21" s="21">
        <v>1.07</v>
      </c>
      <c r="I21" s="95"/>
      <c r="J21" s="21">
        <v>5</v>
      </c>
      <c r="K21" s="21">
        <f>X6</f>
        <v>3496</v>
      </c>
      <c r="L21" s="24"/>
      <c r="M21" s="21"/>
      <c r="N21" s="48">
        <f>K21/$F$2</f>
        <v>0.11169329073482429</v>
      </c>
      <c r="O21" s="97"/>
      <c r="P21" s="97"/>
      <c r="Q21" s="97"/>
      <c r="R21" s="97"/>
      <c r="S21" s="97"/>
      <c r="T21" s="97"/>
      <c r="U21" s="97"/>
      <c r="W21" s="21">
        <v>125</v>
      </c>
      <c r="X21" s="21">
        <v>3240</v>
      </c>
      <c r="Y21" s="24">
        <v>45639</v>
      </c>
      <c r="Z21" s="21" t="s">
        <v>510</v>
      </c>
      <c r="AA21" s="21" t="s">
        <v>496</v>
      </c>
      <c r="AB21" s="21">
        <v>10.4</v>
      </c>
      <c r="AC21" s="21" t="s">
        <v>464</v>
      </c>
      <c r="AD21" s="21">
        <v>53</v>
      </c>
    </row>
    <row r="22" spans="1:30" ht="17.25" customHeight="1" thickBot="1" x14ac:dyDescent="0.25">
      <c r="A22" s="21">
        <v>17</v>
      </c>
      <c r="B22" s="22">
        <v>4.3990095846645372E-2</v>
      </c>
      <c r="C22" s="22">
        <v>3.2745047923322682E-2</v>
      </c>
      <c r="D22" s="22">
        <v>7.6700000000000004E-2</v>
      </c>
      <c r="E22" s="95"/>
      <c r="F22" s="21" t="s">
        <v>493</v>
      </c>
      <c r="G22" s="23">
        <v>35801</v>
      </c>
      <c r="H22" s="21">
        <v>1.1399999999999999</v>
      </c>
      <c r="I22" s="95"/>
      <c r="J22" s="21">
        <v>10</v>
      </c>
      <c r="K22" s="21">
        <f>X11</f>
        <v>3444</v>
      </c>
      <c r="L22" s="24"/>
      <c r="M22" s="21"/>
      <c r="N22" s="48">
        <f t="shared" ref="N22:N28" si="0">K22/$F$2</f>
        <v>0.11003194888178913</v>
      </c>
      <c r="O22" s="97"/>
      <c r="P22" s="97"/>
      <c r="Q22" s="97"/>
      <c r="R22" s="97"/>
      <c r="S22" s="97"/>
      <c r="T22" s="97"/>
      <c r="U22" s="97"/>
      <c r="W22" s="21">
        <v>150</v>
      </c>
      <c r="X22" s="21">
        <v>3215</v>
      </c>
      <c r="Y22" s="24">
        <v>45379</v>
      </c>
      <c r="Z22" s="21" t="s">
        <v>508</v>
      </c>
      <c r="AA22" s="21" t="s">
        <v>495</v>
      </c>
      <c r="AB22" s="21">
        <v>10.3</v>
      </c>
      <c r="AC22" s="21" t="s">
        <v>464</v>
      </c>
      <c r="AD22" s="21">
        <v>58</v>
      </c>
    </row>
    <row r="23" spans="1:30" ht="17.25" customHeight="1" thickBot="1" x14ac:dyDescent="0.25">
      <c r="A23" s="21">
        <v>18</v>
      </c>
      <c r="B23" s="22">
        <v>3.145015974440895E-2</v>
      </c>
      <c r="C23" s="22">
        <v>2.4222364217252396E-2</v>
      </c>
      <c r="D23" s="22">
        <v>5.57E-2</v>
      </c>
      <c r="E23" s="95"/>
      <c r="F23" s="21" t="s">
        <v>494</v>
      </c>
      <c r="G23" s="23">
        <v>36364</v>
      </c>
      <c r="H23" s="21">
        <v>1.1599999999999999</v>
      </c>
      <c r="I23" s="95"/>
      <c r="J23" s="21">
        <v>20</v>
      </c>
      <c r="K23" s="21">
        <f>X12</f>
        <v>3417</v>
      </c>
      <c r="L23" s="24"/>
      <c r="M23" s="21"/>
      <c r="N23" s="48">
        <f t="shared" si="0"/>
        <v>0.10916932907348242</v>
      </c>
      <c r="O23" s="97"/>
      <c r="P23" s="97"/>
      <c r="Q23" s="97"/>
      <c r="R23" s="97"/>
      <c r="S23" s="97"/>
      <c r="T23" s="97"/>
      <c r="U23" s="97"/>
      <c r="W23" s="21">
        <v>175</v>
      </c>
      <c r="X23" s="21">
        <v>3193</v>
      </c>
      <c r="Y23" s="24">
        <v>45642</v>
      </c>
      <c r="Z23" s="21" t="s">
        <v>509</v>
      </c>
      <c r="AA23" s="21" t="s">
        <v>492</v>
      </c>
      <c r="AB23" s="21">
        <v>10.199999999999999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2.3524920127795525E-2</v>
      </c>
      <c r="C24" s="22">
        <v>1.6297763578274761E-2</v>
      </c>
      <c r="D24" s="22">
        <v>3.9800000000000002E-2</v>
      </c>
      <c r="E24" s="95"/>
      <c r="F24" s="21" t="s">
        <v>495</v>
      </c>
      <c r="G24" s="23">
        <v>35964</v>
      </c>
      <c r="H24" s="21">
        <v>1.1499999999999999</v>
      </c>
      <c r="I24" s="95"/>
      <c r="J24" s="21">
        <v>30</v>
      </c>
      <c r="K24" s="21">
        <f>X14</f>
        <v>3387</v>
      </c>
      <c r="L24" s="24"/>
      <c r="M24" s="21"/>
      <c r="N24" s="48">
        <f t="shared" si="0"/>
        <v>0.10821086261980831</v>
      </c>
      <c r="O24" s="97"/>
      <c r="P24" s="97"/>
      <c r="Q24" s="97"/>
      <c r="R24" s="97"/>
      <c r="S24" s="97"/>
      <c r="T24" s="97"/>
      <c r="U24" s="97"/>
      <c r="W24" s="21">
        <v>200</v>
      </c>
      <c r="X24" s="21">
        <v>3173</v>
      </c>
      <c r="Y24" s="24">
        <v>45349</v>
      </c>
      <c r="Z24" s="21" t="s">
        <v>510</v>
      </c>
      <c r="AA24" s="21" t="s">
        <v>493</v>
      </c>
      <c r="AB24" s="21">
        <v>10.1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1.5800319488817893E-2</v>
      </c>
      <c r="C25" s="22">
        <v>1.1861980830670927E-2</v>
      </c>
      <c r="D25" s="22">
        <v>2.7699999999999999E-2</v>
      </c>
      <c r="E25" s="95"/>
      <c r="F25" s="21" t="s">
        <v>496</v>
      </c>
      <c r="G25" s="23">
        <v>35042</v>
      </c>
      <c r="H25" s="21">
        <v>1.1200000000000001</v>
      </c>
      <c r="I25" s="95"/>
      <c r="J25" s="21">
        <v>50</v>
      </c>
      <c r="K25" s="21">
        <f>X18</f>
        <v>3348</v>
      </c>
      <c r="L25" s="24"/>
      <c r="M25" s="21"/>
      <c r="N25" s="48">
        <f t="shared" si="0"/>
        <v>0.10696485623003195</v>
      </c>
      <c r="O25" s="97"/>
      <c r="P25" s="97"/>
      <c r="Q25" s="97"/>
      <c r="R25" s="97"/>
      <c r="S25" s="97"/>
      <c r="T25" s="97"/>
      <c r="U25" s="97"/>
    </row>
    <row r="26" spans="1:30" ht="17.25" customHeight="1" thickBot="1" x14ac:dyDescent="0.25">
      <c r="A26" s="21">
        <v>21</v>
      </c>
      <c r="B26" s="22">
        <v>1.1135463258785942E-2</v>
      </c>
      <c r="C26" s="22">
        <v>9.5693290734824282E-3</v>
      </c>
      <c r="D26" s="22">
        <v>2.07E-2</v>
      </c>
      <c r="E26" s="95"/>
      <c r="F26" s="21" t="s">
        <v>497</v>
      </c>
      <c r="G26" s="23">
        <v>23852</v>
      </c>
      <c r="H26" s="21">
        <v>0.76</v>
      </c>
      <c r="I26" s="95"/>
      <c r="J26" s="21">
        <v>100</v>
      </c>
      <c r="K26" s="21">
        <f>X20</f>
        <v>3277</v>
      </c>
      <c r="L26" s="24"/>
      <c r="M26" s="21"/>
      <c r="N26" s="48">
        <f t="shared" si="0"/>
        <v>0.1046964856230032</v>
      </c>
      <c r="O26" s="97"/>
      <c r="P26" s="97"/>
      <c r="Q26" s="97"/>
      <c r="R26" s="97"/>
      <c r="S26" s="97"/>
      <c r="T26" s="97"/>
      <c r="U26" s="97"/>
    </row>
    <row r="27" spans="1:30" ht="17.25" customHeight="1" thickBot="1" x14ac:dyDescent="0.25">
      <c r="A27" s="21">
        <v>22</v>
      </c>
      <c r="B27" s="22">
        <v>7.6242811501597441E-3</v>
      </c>
      <c r="C27" s="22">
        <v>6.8281150159744406E-3</v>
      </c>
      <c r="D27" s="22">
        <v>1.4500000000000001E-2</v>
      </c>
      <c r="E27" s="95"/>
      <c r="F27" s="95"/>
      <c r="G27" s="95"/>
      <c r="H27" s="95"/>
      <c r="I27" s="95"/>
      <c r="J27" s="21">
        <v>150</v>
      </c>
      <c r="K27" s="21">
        <f>X22</f>
        <v>3215</v>
      </c>
      <c r="L27" s="24"/>
      <c r="M27" s="21"/>
      <c r="N27" s="48">
        <f t="shared" si="0"/>
        <v>0.10271565495207667</v>
      </c>
      <c r="O27" s="97"/>
      <c r="P27" s="97"/>
      <c r="Q27" s="97"/>
      <c r="R27" s="97"/>
      <c r="S27" s="97"/>
      <c r="T27" s="97"/>
      <c r="U27" s="97"/>
    </row>
    <row r="28" spans="1:30" ht="17.25" customHeight="1" thickBot="1" x14ac:dyDescent="0.25">
      <c r="A28" s="21">
        <v>23</v>
      </c>
      <c r="B28" s="22">
        <v>4.9658146964856233E-3</v>
      </c>
      <c r="C28" s="22">
        <v>3.2894568690095844E-3</v>
      </c>
      <c r="D28" s="22">
        <v>8.3000000000000001E-3</v>
      </c>
      <c r="E28" s="95"/>
      <c r="F28" s="95"/>
      <c r="G28" s="95"/>
      <c r="H28" s="95"/>
      <c r="I28" s="95"/>
      <c r="J28" s="21">
        <v>200</v>
      </c>
      <c r="K28" s="21">
        <f>X24</f>
        <v>3173</v>
      </c>
      <c r="L28" s="24"/>
      <c r="M28" s="21"/>
      <c r="N28" s="48">
        <f t="shared" si="0"/>
        <v>0.1013738019169329</v>
      </c>
      <c r="O28" s="97"/>
      <c r="P28" s="97"/>
      <c r="Q28" s="97"/>
      <c r="R28" s="97"/>
      <c r="S28" s="97"/>
      <c r="T28" s="97"/>
      <c r="U28" s="97"/>
    </row>
    <row r="29" spans="1:3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8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5" hidden="1" customWidth="1"/>
  </cols>
  <sheetData>
    <row r="1" spans="1:30" ht="24" thickBot="1" x14ac:dyDescent="0.4">
      <c r="A1" s="186" t="s">
        <v>528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676</v>
      </c>
      <c r="F2" s="6">
        <v>52100</v>
      </c>
      <c r="H2" s="7" t="s">
        <v>462</v>
      </c>
      <c r="W2" s="21">
        <v>1</v>
      </c>
      <c r="X2" s="21">
        <v>6530</v>
      </c>
      <c r="Y2" s="24">
        <v>44998</v>
      </c>
      <c r="Z2" s="21" t="s">
        <v>525</v>
      </c>
      <c r="AA2" s="21" t="s">
        <v>492</v>
      </c>
      <c r="AB2" s="21">
        <v>12.5</v>
      </c>
      <c r="AC2" s="21" t="s">
        <v>499</v>
      </c>
      <c r="AD2" s="21">
        <v>74</v>
      </c>
    </row>
    <row r="3" spans="1:30" ht="17.25" customHeight="1" thickBot="1" x14ac:dyDescent="0.25">
      <c r="W3" s="21">
        <v>2</v>
      </c>
      <c r="X3" s="21">
        <v>5650</v>
      </c>
      <c r="Y3" s="24">
        <v>45216</v>
      </c>
      <c r="Z3" s="21" t="s">
        <v>525</v>
      </c>
      <c r="AA3" s="21" t="s">
        <v>493</v>
      </c>
      <c r="AB3" s="21">
        <v>10.8</v>
      </c>
      <c r="AC3" s="21" t="s">
        <v>499</v>
      </c>
      <c r="AD3" s="21">
        <v>75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5573</v>
      </c>
      <c r="Y4" s="24">
        <v>45097</v>
      </c>
      <c r="Z4" s="21" t="s">
        <v>519</v>
      </c>
      <c r="AA4" s="21" t="s">
        <v>493</v>
      </c>
      <c r="AB4" s="21">
        <v>10.7</v>
      </c>
      <c r="AC4" s="21" t="s">
        <v>499</v>
      </c>
      <c r="AD4" s="21">
        <v>72</v>
      </c>
    </row>
    <row r="5" spans="1:30" ht="17.25" customHeight="1" thickBot="1" x14ac:dyDescent="0.25">
      <c r="A5" s="21">
        <v>0</v>
      </c>
      <c r="B5" s="22">
        <v>4.7213051823416508E-3</v>
      </c>
      <c r="C5" s="22">
        <v>3.5239923224568135E-3</v>
      </c>
      <c r="D5" s="22">
        <v>8.2000000000000007E-3</v>
      </c>
      <c r="E5" s="44"/>
      <c r="F5" s="21" t="s">
        <v>471</v>
      </c>
      <c r="G5" s="23">
        <v>51648</v>
      </c>
      <c r="H5" s="21">
        <v>0.99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5470</v>
      </c>
      <c r="Y5" s="24">
        <v>45216</v>
      </c>
      <c r="Z5" s="21" t="s">
        <v>519</v>
      </c>
      <c r="AA5" s="21" t="s">
        <v>493</v>
      </c>
      <c r="AB5" s="21">
        <v>10.5</v>
      </c>
      <c r="AC5" s="21" t="s">
        <v>499</v>
      </c>
      <c r="AD5" s="21">
        <v>70</v>
      </c>
    </row>
    <row r="6" spans="1:30" ht="17.25" customHeight="1" thickBot="1" x14ac:dyDescent="0.25">
      <c r="A6" s="21">
        <v>1</v>
      </c>
      <c r="B6" s="22">
        <v>3.4205374280230328E-3</v>
      </c>
      <c r="C6" s="22">
        <v>2.5393474088291745E-3</v>
      </c>
      <c r="D6" s="22">
        <v>6.0000000000000001E-3</v>
      </c>
      <c r="E6" s="44"/>
      <c r="F6" s="21" t="s">
        <v>473</v>
      </c>
      <c r="G6" s="23">
        <v>54461</v>
      </c>
      <c r="H6" s="21">
        <v>1.05</v>
      </c>
      <c r="I6" s="44"/>
      <c r="J6" s="103" t="s">
        <v>474</v>
      </c>
      <c r="K6" s="104">
        <f>LARGE((K8,K9),1)</f>
        <v>0.74574971938565981</v>
      </c>
      <c r="L6" s="44"/>
      <c r="M6" s="44"/>
      <c r="N6" s="104" t="s">
        <v>499</v>
      </c>
      <c r="W6" s="21">
        <v>5</v>
      </c>
      <c r="X6" s="21">
        <v>5432</v>
      </c>
      <c r="Y6" s="24">
        <v>45040</v>
      </c>
      <c r="Z6" s="21" t="s">
        <v>508</v>
      </c>
      <c r="AA6" s="21" t="s">
        <v>492</v>
      </c>
      <c r="AB6" s="21">
        <v>10.4</v>
      </c>
      <c r="AC6" s="21" t="s">
        <v>498</v>
      </c>
      <c r="AD6" s="21">
        <v>62</v>
      </c>
    </row>
    <row r="7" spans="1:30" ht="17.25" customHeight="1" thickBot="1" x14ac:dyDescent="0.25">
      <c r="A7" s="21">
        <v>2</v>
      </c>
      <c r="B7" s="22">
        <v>3.0833013435700579E-3</v>
      </c>
      <c r="C7" s="22">
        <v>2.4357005758157391E-3</v>
      </c>
      <c r="D7" s="22">
        <v>5.4999999999999997E-3</v>
      </c>
      <c r="E7" s="44"/>
      <c r="F7" s="21" t="s">
        <v>475</v>
      </c>
      <c r="G7" s="23">
        <v>56100</v>
      </c>
      <c r="H7" s="21">
        <v>1.08</v>
      </c>
      <c r="I7" s="44"/>
      <c r="J7" s="12" t="s">
        <v>476</v>
      </c>
      <c r="K7" s="104">
        <f>LARGE((K10,K11),1)</f>
        <v>0.59695829588208627</v>
      </c>
      <c r="L7" s="44"/>
      <c r="M7" s="44"/>
      <c r="N7" s="104" t="s">
        <v>498</v>
      </c>
      <c r="W7" s="21">
        <v>6</v>
      </c>
      <c r="X7" s="21">
        <v>5413</v>
      </c>
      <c r="Y7" s="24">
        <v>45118</v>
      </c>
      <c r="Z7" s="21" t="s">
        <v>519</v>
      </c>
      <c r="AA7" s="21" t="s">
        <v>493</v>
      </c>
      <c r="AB7" s="21">
        <v>10.4</v>
      </c>
      <c r="AC7" s="21" t="s">
        <v>499</v>
      </c>
      <c r="AD7" s="21">
        <v>71</v>
      </c>
    </row>
    <row r="8" spans="1:30" ht="17.25" customHeight="1" thickBot="1" x14ac:dyDescent="0.25">
      <c r="A8" s="21">
        <v>3</v>
      </c>
      <c r="B8" s="22">
        <v>2.2642994241842611E-3</v>
      </c>
      <c r="C8" s="22">
        <v>3.5239923224568135E-3</v>
      </c>
      <c r="D8" s="22">
        <v>5.7999999999999996E-3</v>
      </c>
      <c r="E8" s="44"/>
      <c r="F8" s="21" t="s">
        <v>477</v>
      </c>
      <c r="G8" s="23">
        <v>53170</v>
      </c>
      <c r="H8" s="21">
        <v>1.02</v>
      </c>
      <c r="I8" s="44"/>
      <c r="J8" s="44"/>
      <c r="K8" s="144">
        <f>LARGE(B11:C11,1)/(B11+C11)</f>
        <v>0.74574971938565981</v>
      </c>
      <c r="L8" s="44"/>
      <c r="M8" s="44"/>
      <c r="N8" s="44"/>
      <c r="W8" s="21">
        <v>7</v>
      </c>
      <c r="X8" s="21">
        <v>5397</v>
      </c>
      <c r="Y8" s="24">
        <v>45120</v>
      </c>
      <c r="Z8" s="21" t="s">
        <v>508</v>
      </c>
      <c r="AA8" s="21" t="s">
        <v>495</v>
      </c>
      <c r="AB8" s="21">
        <v>10.4</v>
      </c>
      <c r="AC8" s="21" t="s">
        <v>498</v>
      </c>
      <c r="AD8" s="21">
        <v>64</v>
      </c>
    </row>
    <row r="9" spans="1:30" ht="17.25" customHeight="1" thickBot="1" x14ac:dyDescent="0.25">
      <c r="A9" s="21">
        <v>4</v>
      </c>
      <c r="B9" s="22">
        <v>3.3723608445297508E-3</v>
      </c>
      <c r="C9" s="22">
        <v>7.462571976967371E-3</v>
      </c>
      <c r="D9" s="22">
        <v>1.0800000000000001E-2</v>
      </c>
      <c r="E9" s="44"/>
      <c r="F9" s="21" t="s">
        <v>478</v>
      </c>
      <c r="G9" s="23">
        <v>52368</v>
      </c>
      <c r="H9" s="21">
        <v>1.01</v>
      </c>
      <c r="I9" s="44"/>
      <c r="J9" s="44"/>
      <c r="K9" s="144">
        <f>LARGE(B12:C12,1)/(B12+C12)</f>
        <v>0.69348652413959166</v>
      </c>
      <c r="L9" s="44"/>
      <c r="M9" s="44"/>
      <c r="N9" s="44"/>
      <c r="W9" s="21">
        <v>8</v>
      </c>
      <c r="X9" s="21">
        <v>5388</v>
      </c>
      <c r="Y9" s="24">
        <v>45120</v>
      </c>
      <c r="Z9" s="21" t="s">
        <v>519</v>
      </c>
      <c r="AA9" s="21" t="s">
        <v>495</v>
      </c>
      <c r="AB9" s="21">
        <v>10.3</v>
      </c>
      <c r="AC9" s="21" t="s">
        <v>499</v>
      </c>
      <c r="AD9" s="21">
        <v>71</v>
      </c>
    </row>
    <row r="10" spans="1:30" ht="17.25" customHeight="1" thickBot="1" x14ac:dyDescent="0.25">
      <c r="A10" s="21">
        <v>5</v>
      </c>
      <c r="B10" s="22">
        <v>7.3228406909788867E-3</v>
      </c>
      <c r="C10" s="22">
        <v>2.2750479846449137E-2</v>
      </c>
      <c r="D10" s="22">
        <v>3.0099999999999998E-2</v>
      </c>
      <c r="E10" s="44"/>
      <c r="F10" s="21" t="s">
        <v>479</v>
      </c>
      <c r="G10" s="23">
        <v>52028</v>
      </c>
      <c r="H10" s="21">
        <v>1</v>
      </c>
      <c r="I10" s="44"/>
      <c r="J10" s="44"/>
      <c r="K10" s="144">
        <f>LARGE(B20:C20,1)/(B20+C20)</f>
        <v>0.57587059657698891</v>
      </c>
      <c r="L10" s="44"/>
      <c r="M10" s="44"/>
      <c r="N10" s="44"/>
      <c r="W10" s="21">
        <v>9</v>
      </c>
      <c r="X10" s="21">
        <v>5356</v>
      </c>
      <c r="Y10" s="24">
        <v>45042</v>
      </c>
      <c r="Z10" s="21" t="s">
        <v>525</v>
      </c>
      <c r="AA10" s="21" t="s">
        <v>494</v>
      </c>
      <c r="AB10" s="21">
        <v>10.3</v>
      </c>
      <c r="AC10" s="21" t="s">
        <v>499</v>
      </c>
      <c r="AD10" s="21">
        <v>75</v>
      </c>
    </row>
    <row r="11" spans="1:30" ht="17.25" customHeight="1" thickBot="1" x14ac:dyDescent="0.25">
      <c r="A11" s="21">
        <v>6</v>
      </c>
      <c r="B11" s="22">
        <v>1.6042802303262958E-2</v>
      </c>
      <c r="C11" s="22">
        <v>4.7055662188099812E-2</v>
      </c>
      <c r="D11" s="22">
        <v>6.3E-2</v>
      </c>
      <c r="E11" s="44"/>
      <c r="F11" s="21" t="s">
        <v>480</v>
      </c>
      <c r="G11" s="23">
        <v>48913</v>
      </c>
      <c r="H11" s="21">
        <v>0.94</v>
      </c>
      <c r="I11" s="44"/>
      <c r="J11" s="44"/>
      <c r="K11" s="144">
        <f>LARGE(B21:C21,1)/(B21+C21)</f>
        <v>0.59695829588208627</v>
      </c>
      <c r="L11" s="44"/>
      <c r="M11" s="44"/>
      <c r="N11" s="44"/>
      <c r="W11" s="21">
        <v>10</v>
      </c>
      <c r="X11" s="21">
        <v>5336</v>
      </c>
      <c r="Y11" s="24">
        <v>45099</v>
      </c>
      <c r="Z11" s="21" t="s">
        <v>519</v>
      </c>
      <c r="AA11" s="21" t="s">
        <v>495</v>
      </c>
      <c r="AB11" s="21">
        <v>10.199999999999999</v>
      </c>
      <c r="AC11" s="21" t="s">
        <v>499</v>
      </c>
      <c r="AD11" s="21">
        <v>73</v>
      </c>
    </row>
    <row r="12" spans="1:30" ht="17.25" customHeight="1" thickBot="1" x14ac:dyDescent="0.25">
      <c r="A12" s="21">
        <v>7</v>
      </c>
      <c r="B12" s="22">
        <v>2.0523224568138196E-2</v>
      </c>
      <c r="C12" s="22">
        <v>4.6433781190019188E-2</v>
      </c>
      <c r="D12" s="22">
        <v>6.7000000000000004E-2</v>
      </c>
      <c r="E12" s="44"/>
      <c r="F12" s="21" t="s">
        <v>481</v>
      </c>
      <c r="G12" s="23">
        <v>50829</v>
      </c>
      <c r="H12" s="21">
        <v>0.98</v>
      </c>
      <c r="I12" s="44"/>
      <c r="J12" s="44"/>
      <c r="K12" s="44"/>
      <c r="L12" s="44"/>
      <c r="M12" s="44"/>
      <c r="N12" s="44"/>
      <c r="W12" s="21">
        <v>20</v>
      </c>
      <c r="X12" s="21">
        <v>4921</v>
      </c>
      <c r="Y12" s="24">
        <v>45152</v>
      </c>
      <c r="Z12" s="21" t="s">
        <v>525</v>
      </c>
      <c r="AA12" s="21" t="s">
        <v>492</v>
      </c>
      <c r="AB12" s="21">
        <v>9.4</v>
      </c>
      <c r="AC12" s="21" t="s">
        <v>499</v>
      </c>
      <c r="AD12" s="21">
        <v>69</v>
      </c>
    </row>
    <row r="13" spans="1:30" ht="17.25" customHeight="1" thickBot="1" x14ac:dyDescent="0.25">
      <c r="A13" s="21">
        <v>8</v>
      </c>
      <c r="B13" s="22">
        <v>2.061957773512476E-2</v>
      </c>
      <c r="C13" s="22">
        <v>3.9385796545105566E-2</v>
      </c>
      <c r="D13" s="22">
        <v>0.06</v>
      </c>
      <c r="E13" s="44"/>
      <c r="F13" s="21" t="s">
        <v>482</v>
      </c>
      <c r="G13" s="23">
        <v>50920</v>
      </c>
      <c r="H13" s="21">
        <v>0.98</v>
      </c>
      <c r="I13" s="44"/>
      <c r="J13" s="44"/>
      <c r="K13" s="44"/>
      <c r="L13" s="44"/>
      <c r="M13" s="44"/>
      <c r="N13" s="44"/>
      <c r="W13" s="21">
        <v>25</v>
      </c>
      <c r="X13" s="21">
        <v>4797</v>
      </c>
      <c r="Y13" s="24">
        <v>45000</v>
      </c>
      <c r="Z13" s="21" t="s">
        <v>517</v>
      </c>
      <c r="AA13" s="21" t="s">
        <v>494</v>
      </c>
      <c r="AB13" s="21">
        <v>9.1999999999999993</v>
      </c>
      <c r="AC13" s="21" t="s">
        <v>499</v>
      </c>
      <c r="AD13" s="21">
        <v>65</v>
      </c>
    </row>
    <row r="14" spans="1:30" ht="17.25" customHeight="1" thickBot="1" x14ac:dyDescent="0.25">
      <c r="A14" s="21">
        <v>9</v>
      </c>
      <c r="B14" s="22">
        <v>2.0812284069097891E-2</v>
      </c>
      <c r="C14" s="22">
        <v>3.1819577735124761E-2</v>
      </c>
      <c r="D14" s="22">
        <v>5.2600000000000001E-2</v>
      </c>
      <c r="E14" s="44"/>
      <c r="F14" s="21" t="s">
        <v>483</v>
      </c>
      <c r="G14" s="23">
        <v>52055</v>
      </c>
      <c r="H14" s="21">
        <v>1</v>
      </c>
      <c r="I14" s="44"/>
      <c r="J14" s="44"/>
      <c r="K14" s="44"/>
      <c r="L14" s="44"/>
      <c r="M14" s="44"/>
      <c r="N14" s="44"/>
      <c r="W14" s="21">
        <v>30</v>
      </c>
      <c r="X14" s="21">
        <v>4724</v>
      </c>
      <c r="Y14" s="24">
        <v>45020</v>
      </c>
      <c r="Z14" s="21" t="s">
        <v>510</v>
      </c>
      <c r="AA14" s="21" t="s">
        <v>493</v>
      </c>
      <c r="AB14" s="21">
        <v>9.1</v>
      </c>
      <c r="AC14" s="21" t="s">
        <v>498</v>
      </c>
      <c r="AD14" s="21">
        <v>57</v>
      </c>
    </row>
    <row r="15" spans="1:30" ht="17.25" customHeight="1" thickBot="1" x14ac:dyDescent="0.25">
      <c r="A15" s="21">
        <v>10</v>
      </c>
      <c r="B15" s="22">
        <v>2.2257581573896353E-2</v>
      </c>
      <c r="C15" s="22">
        <v>2.8554702495201537E-2</v>
      </c>
      <c r="D15" s="22">
        <v>5.0799999999999998E-2</v>
      </c>
      <c r="E15" s="44"/>
      <c r="F15" s="21" t="s">
        <v>484</v>
      </c>
      <c r="G15" s="23">
        <v>51205</v>
      </c>
      <c r="H15" s="21">
        <v>0.98</v>
      </c>
      <c r="I15" s="44"/>
      <c r="J15" s="44"/>
      <c r="K15" s="44"/>
      <c r="L15" s="44"/>
      <c r="M15" s="44"/>
      <c r="N15" s="44"/>
      <c r="W15" s="21">
        <v>35</v>
      </c>
      <c r="X15" s="21">
        <v>4713</v>
      </c>
      <c r="Y15" s="24">
        <v>45181</v>
      </c>
      <c r="Z15" s="21" t="s">
        <v>519</v>
      </c>
      <c r="AA15" s="21" t="s">
        <v>493</v>
      </c>
      <c r="AB15" s="21">
        <v>9</v>
      </c>
      <c r="AC15" s="21" t="s">
        <v>499</v>
      </c>
      <c r="AD15" s="21">
        <v>71</v>
      </c>
    </row>
    <row r="16" spans="1:30" ht="17.25" customHeight="1" thickBot="1" x14ac:dyDescent="0.25">
      <c r="A16" s="21">
        <v>11</v>
      </c>
      <c r="B16" s="22">
        <v>2.4907293666026873E-2</v>
      </c>
      <c r="C16" s="22">
        <v>2.7310940499040304E-2</v>
      </c>
      <c r="D16" s="22">
        <v>5.2200000000000003E-2</v>
      </c>
      <c r="E16" s="44"/>
      <c r="F16" s="21" t="s">
        <v>485</v>
      </c>
      <c r="G16" s="23">
        <v>51009</v>
      </c>
      <c r="H16" s="21">
        <v>0.98</v>
      </c>
      <c r="I16" s="44"/>
      <c r="J16" s="44"/>
      <c r="K16" s="44"/>
      <c r="L16" s="44"/>
      <c r="M16" s="44"/>
      <c r="N16" s="44"/>
      <c r="W16" s="21">
        <v>40</v>
      </c>
      <c r="X16" s="21">
        <v>4677</v>
      </c>
      <c r="Y16" s="24">
        <v>45154</v>
      </c>
      <c r="Z16" s="21" t="s">
        <v>519</v>
      </c>
      <c r="AA16" s="21" t="s">
        <v>494</v>
      </c>
      <c r="AB16" s="21">
        <v>9</v>
      </c>
      <c r="AC16" s="21" t="s">
        <v>499</v>
      </c>
      <c r="AD16" s="21">
        <v>72</v>
      </c>
    </row>
    <row r="17" spans="1:30" ht="17.25" customHeight="1" thickBot="1" x14ac:dyDescent="0.25">
      <c r="A17" s="21">
        <v>12</v>
      </c>
      <c r="B17" s="22">
        <v>2.7846065259117082E-2</v>
      </c>
      <c r="C17" s="22">
        <v>2.7414587332053746E-2</v>
      </c>
      <c r="D17" s="22">
        <v>5.5300000000000002E-2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4638</v>
      </c>
      <c r="Y17" s="24">
        <v>45182</v>
      </c>
      <c r="Z17" s="21" t="s">
        <v>519</v>
      </c>
      <c r="AA17" s="21" t="s">
        <v>494</v>
      </c>
      <c r="AB17" s="21">
        <v>8.9</v>
      </c>
      <c r="AC17" s="21" t="s">
        <v>499</v>
      </c>
      <c r="AD17" s="21">
        <v>72</v>
      </c>
    </row>
    <row r="18" spans="1:30" ht="17.25" customHeight="1" thickBot="1" x14ac:dyDescent="0.25">
      <c r="A18" s="21">
        <v>13</v>
      </c>
      <c r="B18" s="22">
        <v>2.977312859884837E-2</v>
      </c>
      <c r="C18" s="22">
        <v>2.7621880998080613E-2</v>
      </c>
      <c r="D18" s="22">
        <v>5.74E-2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4628</v>
      </c>
      <c r="Y18" s="24">
        <v>45035</v>
      </c>
      <c r="Z18" s="21" t="s">
        <v>519</v>
      </c>
      <c r="AA18" s="21" t="s">
        <v>494</v>
      </c>
      <c r="AB18" s="21">
        <v>8.9</v>
      </c>
      <c r="AC18" s="21" t="s">
        <v>499</v>
      </c>
      <c r="AD18" s="21">
        <v>70</v>
      </c>
    </row>
    <row r="19" spans="1:30" ht="17.25" customHeight="1" thickBot="1" x14ac:dyDescent="0.25">
      <c r="A19" s="21">
        <v>14</v>
      </c>
      <c r="B19" s="22">
        <v>3.3290019193857961E-2</v>
      </c>
      <c r="C19" s="22">
        <v>2.8399232245681385E-2</v>
      </c>
      <c r="D19" s="22">
        <v>6.1699999999999998E-2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4596</v>
      </c>
      <c r="Y19" s="24">
        <v>45170</v>
      </c>
      <c r="Z19" s="21" t="s">
        <v>519</v>
      </c>
      <c r="AA19" s="21" t="s">
        <v>496</v>
      </c>
      <c r="AB19" s="21">
        <v>8.8000000000000007</v>
      </c>
      <c r="AC19" s="21" t="s">
        <v>499</v>
      </c>
      <c r="AD19" s="21">
        <v>71</v>
      </c>
    </row>
    <row r="20" spans="1:30" ht="17.25" customHeight="1" thickBot="1" x14ac:dyDescent="0.25">
      <c r="A20" s="21">
        <v>15</v>
      </c>
      <c r="B20" s="22">
        <v>3.8348560460652589E-2</v>
      </c>
      <c r="C20" s="22">
        <v>2.8243761996161229E-2</v>
      </c>
      <c r="D20" s="22">
        <v>6.6600000000000006E-2</v>
      </c>
      <c r="E20" s="44"/>
      <c r="F20" s="21" t="s">
        <v>488</v>
      </c>
      <c r="G20" s="23">
        <v>37776</v>
      </c>
      <c r="H20" s="21">
        <v>0.73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4552</v>
      </c>
      <c r="Y20" s="24">
        <v>44993</v>
      </c>
      <c r="Z20" s="21" t="s">
        <v>519</v>
      </c>
      <c r="AA20" s="21" t="s">
        <v>494</v>
      </c>
      <c r="AB20" s="21">
        <v>8.6999999999999993</v>
      </c>
      <c r="AC20" s="21" t="s">
        <v>499</v>
      </c>
      <c r="AD20" s="21">
        <v>69</v>
      </c>
    </row>
    <row r="21" spans="1:30" ht="17.25" customHeight="1" thickBot="1" x14ac:dyDescent="0.25">
      <c r="A21" s="21">
        <v>16</v>
      </c>
      <c r="B21" s="22">
        <v>4.3214395393474096E-2</v>
      </c>
      <c r="C21" s="22">
        <v>2.9176583493282154E-2</v>
      </c>
      <c r="D21" s="22">
        <v>7.2400000000000006E-2</v>
      </c>
      <c r="E21" s="44"/>
      <c r="F21" s="21" t="s">
        <v>492</v>
      </c>
      <c r="G21" s="23">
        <v>53713</v>
      </c>
      <c r="H21" s="21">
        <v>1.03</v>
      </c>
      <c r="I21" s="44"/>
      <c r="J21" s="12">
        <v>5</v>
      </c>
      <c r="K21" s="12">
        <f>X6</f>
        <v>5432</v>
      </c>
      <c r="L21" s="18"/>
      <c r="M21" s="12"/>
      <c r="N21" s="110">
        <f>K21/$F$2</f>
        <v>0.10426103646833014</v>
      </c>
      <c r="W21" s="21">
        <v>125</v>
      </c>
      <c r="X21" s="21">
        <v>4529</v>
      </c>
      <c r="Y21" s="24">
        <v>45272</v>
      </c>
      <c r="Z21" s="21" t="s">
        <v>525</v>
      </c>
      <c r="AA21" s="21" t="s">
        <v>493</v>
      </c>
      <c r="AB21" s="21">
        <v>8.6999999999999993</v>
      </c>
      <c r="AC21" s="21" t="s">
        <v>499</v>
      </c>
      <c r="AD21" s="21">
        <v>75</v>
      </c>
    </row>
    <row r="22" spans="1:30" ht="17.25" customHeight="1" thickBot="1" x14ac:dyDescent="0.25">
      <c r="A22" s="21">
        <v>17</v>
      </c>
      <c r="B22" s="22">
        <v>4.4418809980806148E-2</v>
      </c>
      <c r="C22" s="22">
        <v>2.8399232245681385E-2</v>
      </c>
      <c r="D22" s="22">
        <v>7.2800000000000004E-2</v>
      </c>
      <c r="E22" s="44"/>
      <c r="F22" s="21" t="s">
        <v>493</v>
      </c>
      <c r="G22" s="23">
        <v>55605</v>
      </c>
      <c r="H22" s="21">
        <v>1.07</v>
      </c>
      <c r="I22" s="44"/>
      <c r="J22" s="12">
        <v>10</v>
      </c>
      <c r="K22" s="12">
        <f>X11</f>
        <v>5336</v>
      </c>
      <c r="L22" s="18"/>
      <c r="M22" s="12"/>
      <c r="N22" s="110">
        <f t="shared" ref="N22:N28" si="0">K22/$F$2</f>
        <v>0.10241842610364683</v>
      </c>
      <c r="W22" s="21">
        <v>150</v>
      </c>
      <c r="X22" s="21">
        <v>4511</v>
      </c>
      <c r="Y22" s="24">
        <v>45246</v>
      </c>
      <c r="Z22" s="21" t="s">
        <v>508</v>
      </c>
      <c r="AA22" s="21" t="s">
        <v>495</v>
      </c>
      <c r="AB22" s="21">
        <v>8.6999999999999993</v>
      </c>
      <c r="AC22" s="21" t="s">
        <v>498</v>
      </c>
      <c r="AD22" s="21">
        <v>63</v>
      </c>
    </row>
    <row r="23" spans="1:30" ht="17.25" customHeight="1" thickBot="1" x14ac:dyDescent="0.25">
      <c r="A23" s="21">
        <v>18</v>
      </c>
      <c r="B23" s="22">
        <v>3.4831669865642997E-2</v>
      </c>
      <c r="C23" s="22">
        <v>2.5704414587332056E-2</v>
      </c>
      <c r="D23" s="22">
        <v>6.0600000000000001E-2</v>
      </c>
      <c r="E23" s="44"/>
      <c r="F23" s="21" t="s">
        <v>494</v>
      </c>
      <c r="G23" s="23">
        <v>55764</v>
      </c>
      <c r="H23" s="21">
        <v>1.07</v>
      </c>
      <c r="I23" s="44"/>
      <c r="J23" s="12">
        <v>20</v>
      </c>
      <c r="K23" s="12">
        <f>X12</f>
        <v>4921</v>
      </c>
      <c r="L23" s="18"/>
      <c r="M23" s="12"/>
      <c r="N23" s="110">
        <f t="shared" si="0"/>
        <v>9.4452975047984639E-2</v>
      </c>
      <c r="W23" s="21">
        <v>175</v>
      </c>
      <c r="X23" s="21">
        <v>4492</v>
      </c>
      <c r="Y23" s="24">
        <v>45161</v>
      </c>
      <c r="Z23" s="21" t="s">
        <v>525</v>
      </c>
      <c r="AA23" s="21" t="s">
        <v>494</v>
      </c>
      <c r="AB23" s="21">
        <v>8.6</v>
      </c>
      <c r="AC23" s="21" t="s">
        <v>499</v>
      </c>
      <c r="AD23" s="21">
        <v>76</v>
      </c>
    </row>
    <row r="24" spans="1:30" ht="17.25" customHeight="1" thickBot="1" x14ac:dyDescent="0.25">
      <c r="A24" s="21">
        <v>19</v>
      </c>
      <c r="B24" s="22">
        <v>2.6111708253358921E-2</v>
      </c>
      <c r="C24" s="22">
        <v>1.9796545105566218E-2</v>
      </c>
      <c r="D24" s="22">
        <v>4.5900000000000003E-2</v>
      </c>
      <c r="E24" s="44"/>
      <c r="F24" s="21" t="s">
        <v>495</v>
      </c>
      <c r="G24" s="23">
        <v>56433</v>
      </c>
      <c r="H24" s="21">
        <v>1.08</v>
      </c>
      <c r="I24" s="44"/>
      <c r="J24" s="12">
        <v>30</v>
      </c>
      <c r="K24" s="12">
        <f>X14</f>
        <v>4724</v>
      </c>
      <c r="L24" s="18"/>
      <c r="M24" s="12"/>
      <c r="N24" s="110">
        <f t="shared" si="0"/>
        <v>9.067178502879078E-2</v>
      </c>
      <c r="W24" s="21">
        <v>200</v>
      </c>
      <c r="X24" s="21">
        <v>4476</v>
      </c>
      <c r="Y24" s="24">
        <v>45090</v>
      </c>
      <c r="Z24" s="21" t="s">
        <v>519</v>
      </c>
      <c r="AA24" s="21" t="s">
        <v>493</v>
      </c>
      <c r="AB24" s="21">
        <v>8.6</v>
      </c>
      <c r="AC24" s="21" t="s">
        <v>499</v>
      </c>
      <c r="AD24" s="21">
        <v>72</v>
      </c>
    </row>
    <row r="25" spans="1:30" ht="17.25" customHeight="1" thickBot="1" x14ac:dyDescent="0.25">
      <c r="A25" s="21">
        <v>20</v>
      </c>
      <c r="B25" s="22">
        <v>2.0137811900191937E-2</v>
      </c>
      <c r="C25" s="22">
        <v>1.4873320537428023E-2</v>
      </c>
      <c r="D25" s="22">
        <v>3.5000000000000003E-2</v>
      </c>
      <c r="E25" s="44"/>
      <c r="F25" s="21" t="s">
        <v>496</v>
      </c>
      <c r="G25" s="23">
        <v>59188</v>
      </c>
      <c r="H25" s="21">
        <v>1.1399999999999999</v>
      </c>
      <c r="I25" s="44"/>
      <c r="J25" s="12">
        <v>50</v>
      </c>
      <c r="K25" s="12">
        <f>X18</f>
        <v>4628</v>
      </c>
      <c r="L25" s="18"/>
      <c r="M25" s="12"/>
      <c r="N25" s="110">
        <f t="shared" si="0"/>
        <v>8.8829174664107488E-2</v>
      </c>
    </row>
    <row r="26" spans="1:30" ht="17.25" customHeight="1" thickBot="1" x14ac:dyDescent="0.25">
      <c r="A26" s="21">
        <v>21</v>
      </c>
      <c r="B26" s="22">
        <v>1.5705566218809978E-2</v>
      </c>
      <c r="C26" s="22">
        <v>1.1608445297504797E-2</v>
      </c>
      <c r="D26" s="22">
        <v>2.7300000000000001E-2</v>
      </c>
      <c r="E26" s="44"/>
      <c r="F26" s="21" t="s">
        <v>497</v>
      </c>
      <c r="G26" s="23">
        <v>46060</v>
      </c>
      <c r="H26" s="21">
        <v>0.88</v>
      </c>
      <c r="I26" s="44"/>
      <c r="J26" s="12">
        <v>100</v>
      </c>
      <c r="K26" s="12">
        <f>X20</f>
        <v>4552</v>
      </c>
      <c r="L26" s="18"/>
      <c r="M26" s="12"/>
      <c r="N26" s="110">
        <f t="shared" si="0"/>
        <v>8.7370441458733211E-2</v>
      </c>
    </row>
    <row r="27" spans="1:30" ht="17.25" customHeight="1" thickBot="1" x14ac:dyDescent="0.25">
      <c r="A27" s="21">
        <v>22</v>
      </c>
      <c r="B27" s="22">
        <v>1.1225143953934742E-2</v>
      </c>
      <c r="C27" s="22">
        <v>8.6545105566218812E-3</v>
      </c>
      <c r="D27" s="22">
        <v>1.9900000000000001E-2</v>
      </c>
      <c r="E27" s="44"/>
      <c r="F27" s="44"/>
      <c r="G27" s="44"/>
      <c r="H27" s="44"/>
      <c r="I27" s="44"/>
      <c r="J27" s="12">
        <v>150</v>
      </c>
      <c r="K27" s="12">
        <f>X22</f>
        <v>4511</v>
      </c>
      <c r="L27" s="18"/>
      <c r="M27" s="12"/>
      <c r="N27" s="110">
        <f t="shared" si="0"/>
        <v>8.6583493282149718E-2</v>
      </c>
    </row>
    <row r="28" spans="1:30" ht="17.25" customHeight="1" thickBot="1" x14ac:dyDescent="0.25">
      <c r="A28" s="21">
        <v>23</v>
      </c>
      <c r="B28" s="22">
        <v>7.5637236084452972E-3</v>
      </c>
      <c r="C28" s="22">
        <v>5.5969289827255278E-3</v>
      </c>
      <c r="D28" s="22">
        <v>1.3100000000000001E-2</v>
      </c>
      <c r="E28" s="44"/>
      <c r="F28" s="44"/>
      <c r="G28" s="44"/>
      <c r="H28" s="44"/>
      <c r="I28" s="44"/>
      <c r="J28" s="12">
        <v>200</v>
      </c>
      <c r="K28" s="12">
        <f>X24</f>
        <v>4476</v>
      </c>
      <c r="L28" s="18"/>
      <c r="M28" s="12"/>
      <c r="N28" s="110">
        <f t="shared" si="0"/>
        <v>8.591170825335892E-2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12900</v>
      </c>
      <c r="H2" s="7" t="s">
        <v>462</v>
      </c>
      <c r="W2" s="21">
        <v>1</v>
      </c>
      <c r="X2" s="21">
        <v>1470</v>
      </c>
      <c r="Y2" s="24">
        <v>45555</v>
      </c>
      <c r="Z2" s="21" t="s">
        <v>509</v>
      </c>
      <c r="AA2" s="21" t="s">
        <v>496</v>
      </c>
      <c r="AB2" s="21">
        <v>11.4</v>
      </c>
      <c r="AC2" s="21" t="s">
        <v>465</v>
      </c>
      <c r="AD2" s="21">
        <v>54</v>
      </c>
    </row>
    <row r="3" spans="1:30" ht="15" thickBot="1" x14ac:dyDescent="0.25">
      <c r="W3" s="21">
        <v>2</v>
      </c>
      <c r="X3" s="21">
        <v>1461</v>
      </c>
      <c r="Y3" s="24">
        <v>45426</v>
      </c>
      <c r="Z3" s="21" t="s">
        <v>519</v>
      </c>
      <c r="AA3" s="21" t="s">
        <v>493</v>
      </c>
      <c r="AB3" s="21">
        <v>11.3</v>
      </c>
      <c r="AC3" s="21" t="s">
        <v>464</v>
      </c>
      <c r="AD3" s="21">
        <v>56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1430</v>
      </c>
      <c r="Y4" s="24">
        <v>45582</v>
      </c>
      <c r="Z4" s="21" t="s">
        <v>519</v>
      </c>
      <c r="AA4" s="21" t="s">
        <v>495</v>
      </c>
      <c r="AB4" s="21">
        <v>11.1</v>
      </c>
      <c r="AC4" s="21" t="s">
        <v>464</v>
      </c>
      <c r="AD4" s="21">
        <v>55</v>
      </c>
    </row>
    <row r="5" spans="1:30" ht="18.75" customHeight="1" thickBot="1" x14ac:dyDescent="0.25">
      <c r="A5" s="21">
        <v>0</v>
      </c>
      <c r="B5" s="98">
        <v>3.075968992248062E-3</v>
      </c>
      <c r="C5" s="98">
        <v>3.6279069767441857E-3</v>
      </c>
      <c r="D5" s="98">
        <v>6.7000000000000002E-3</v>
      </c>
      <c r="F5" s="21" t="s">
        <v>471</v>
      </c>
      <c r="G5" s="23">
        <v>12207</v>
      </c>
      <c r="H5" s="21">
        <v>0.95</v>
      </c>
      <c r="J5" s="213" t="s">
        <v>472</v>
      </c>
      <c r="K5" s="214"/>
      <c r="L5" s="214"/>
      <c r="M5" s="214"/>
      <c r="N5" s="215"/>
      <c r="W5" s="21">
        <v>4</v>
      </c>
      <c r="X5" s="21">
        <v>1421</v>
      </c>
      <c r="Y5" s="24">
        <v>45582</v>
      </c>
      <c r="Z5" s="21" t="s">
        <v>508</v>
      </c>
      <c r="AA5" s="21" t="s">
        <v>495</v>
      </c>
      <c r="AB5" s="21">
        <v>11</v>
      </c>
      <c r="AC5" s="21" t="s">
        <v>465</v>
      </c>
      <c r="AD5" s="21">
        <v>57</v>
      </c>
    </row>
    <row r="6" spans="1:30" ht="17.25" customHeight="1" thickBot="1" x14ac:dyDescent="0.25">
      <c r="A6" s="21">
        <v>1</v>
      </c>
      <c r="B6" s="98">
        <v>2.1333333333333334E-3</v>
      </c>
      <c r="C6" s="98">
        <v>2.4186046511627903E-3</v>
      </c>
      <c r="D6" s="98">
        <v>4.4999999999999997E-3</v>
      </c>
      <c r="F6" s="21" t="s">
        <v>473</v>
      </c>
      <c r="G6" s="23">
        <v>13276</v>
      </c>
      <c r="H6" s="21">
        <v>1.03</v>
      </c>
      <c r="J6" s="13" t="s">
        <v>474</v>
      </c>
      <c r="K6" s="14">
        <f>LARGE((K8,K9),1)</f>
        <v>0.62897341456176781</v>
      </c>
      <c r="N6" s="14" t="s">
        <v>464</v>
      </c>
      <c r="W6" s="21">
        <v>5</v>
      </c>
      <c r="X6" s="21">
        <v>1395</v>
      </c>
      <c r="Y6" s="24">
        <v>45584</v>
      </c>
      <c r="Z6" s="21" t="s">
        <v>511</v>
      </c>
      <c r="AA6" s="21" t="s">
        <v>497</v>
      </c>
      <c r="AB6" s="21">
        <v>10.8</v>
      </c>
      <c r="AC6" s="21" t="s">
        <v>465</v>
      </c>
      <c r="AD6" s="21">
        <v>50</v>
      </c>
    </row>
    <row r="7" spans="1:30" ht="17.25" customHeight="1" thickBot="1" x14ac:dyDescent="0.25">
      <c r="A7" s="21">
        <v>2</v>
      </c>
      <c r="B7" s="98">
        <v>1.9844961240310078E-3</v>
      </c>
      <c r="C7" s="98">
        <v>1.8643410852713178E-3</v>
      </c>
      <c r="D7" s="98">
        <v>3.8E-3</v>
      </c>
      <c r="F7" s="21" t="s">
        <v>475</v>
      </c>
      <c r="G7" s="23">
        <v>13213</v>
      </c>
      <c r="H7" s="21">
        <v>1.02</v>
      </c>
      <c r="J7" s="15" t="s">
        <v>476</v>
      </c>
      <c r="K7" s="14">
        <f>LARGE((K10,K11),1)</f>
        <v>0.54313066083476047</v>
      </c>
      <c r="N7" s="14" t="s">
        <v>465</v>
      </c>
      <c r="W7" s="21">
        <v>6</v>
      </c>
      <c r="X7" s="21">
        <v>1393</v>
      </c>
      <c r="Y7" s="24">
        <v>45554</v>
      </c>
      <c r="Z7" s="21" t="s">
        <v>509</v>
      </c>
      <c r="AA7" s="21" t="s">
        <v>495</v>
      </c>
      <c r="AB7" s="21">
        <v>10.8</v>
      </c>
      <c r="AC7" s="21" t="s">
        <v>465</v>
      </c>
      <c r="AD7" s="21">
        <v>57</v>
      </c>
    </row>
    <row r="8" spans="1:30" ht="17.25" customHeight="1" thickBot="1" x14ac:dyDescent="0.3">
      <c r="A8" s="21">
        <v>3</v>
      </c>
      <c r="B8" s="98">
        <v>2.8775193798449609E-3</v>
      </c>
      <c r="C8" s="98">
        <v>1.9147286821705426E-3</v>
      </c>
      <c r="D8" s="98">
        <v>4.7999999999999996E-3</v>
      </c>
      <c r="F8" s="21" t="s">
        <v>477</v>
      </c>
      <c r="G8" s="23">
        <v>13379</v>
      </c>
      <c r="H8" s="21">
        <v>1.04</v>
      </c>
      <c r="K8" s="16">
        <f>LARGE(B11:C11,1)/(B11+C11)</f>
        <v>0.62897341456176781</v>
      </c>
      <c r="W8" s="21">
        <v>7</v>
      </c>
      <c r="X8" s="21">
        <v>1392</v>
      </c>
      <c r="Y8" s="24">
        <v>45553</v>
      </c>
      <c r="Z8" s="21" t="s">
        <v>509</v>
      </c>
      <c r="AA8" s="21" t="s">
        <v>494</v>
      </c>
      <c r="AB8" s="21">
        <v>10.8</v>
      </c>
      <c r="AC8" s="21" t="s">
        <v>465</v>
      </c>
      <c r="AD8" s="21">
        <v>55</v>
      </c>
    </row>
    <row r="9" spans="1:30" ht="17.25" customHeight="1" thickBot="1" x14ac:dyDescent="0.3">
      <c r="A9" s="21">
        <v>4</v>
      </c>
      <c r="B9" s="98">
        <v>6.102325581395349E-3</v>
      </c>
      <c r="C9" s="98">
        <v>3.3759689922480624E-3</v>
      </c>
      <c r="D9" s="98">
        <v>9.4999999999999998E-3</v>
      </c>
      <c r="F9" s="21" t="s">
        <v>478</v>
      </c>
      <c r="G9" s="23">
        <v>13230</v>
      </c>
      <c r="H9" s="21">
        <v>1.03</v>
      </c>
      <c r="K9" s="16">
        <f>LARGE(B12:C12,1)/(B12+C12)</f>
        <v>0.55784748423342778</v>
      </c>
      <c r="W9" s="21">
        <v>8</v>
      </c>
      <c r="X9" s="21">
        <v>1360</v>
      </c>
      <c r="Y9" s="24">
        <v>45582</v>
      </c>
      <c r="Z9" s="21" t="s">
        <v>510</v>
      </c>
      <c r="AA9" s="21" t="s">
        <v>495</v>
      </c>
      <c r="AB9" s="21">
        <v>10.5</v>
      </c>
      <c r="AC9" s="21" t="s">
        <v>465</v>
      </c>
      <c r="AD9" s="21">
        <v>51</v>
      </c>
    </row>
    <row r="10" spans="1:30" ht="17.25" customHeight="1" thickBot="1" x14ac:dyDescent="0.3">
      <c r="A10" s="21">
        <v>5</v>
      </c>
      <c r="B10" s="98">
        <v>1.5925581395348835E-2</v>
      </c>
      <c r="C10" s="98">
        <v>8.8178294573643418E-3</v>
      </c>
      <c r="D10" s="98">
        <v>2.4799999999999999E-2</v>
      </c>
      <c r="F10" s="21" t="s">
        <v>479</v>
      </c>
      <c r="G10" s="23">
        <v>11888</v>
      </c>
      <c r="H10" s="21">
        <v>0.92</v>
      </c>
      <c r="K10" s="16">
        <f>LARGE(B20:C20,1)/(B20+C20)</f>
        <v>0.52591547432703545</v>
      </c>
      <c r="W10" s="21">
        <v>9</v>
      </c>
      <c r="X10" s="21">
        <v>1353</v>
      </c>
      <c r="Y10" s="24">
        <v>45327</v>
      </c>
      <c r="Z10" s="21" t="s">
        <v>508</v>
      </c>
      <c r="AA10" s="21" t="s">
        <v>492</v>
      </c>
      <c r="AB10" s="21">
        <v>10.5</v>
      </c>
      <c r="AC10" s="21" t="s">
        <v>465</v>
      </c>
      <c r="AD10" s="21">
        <v>55</v>
      </c>
    </row>
    <row r="11" spans="1:30" ht="17.25" customHeight="1" thickBot="1" x14ac:dyDescent="0.3">
      <c r="A11" s="21">
        <v>6</v>
      </c>
      <c r="B11" s="98">
        <v>2.7931782945736432E-2</v>
      </c>
      <c r="C11" s="98">
        <v>1.6476744186046513E-2</v>
      </c>
      <c r="D11" s="98">
        <v>4.4600000000000001E-2</v>
      </c>
      <c r="F11" s="21" t="s">
        <v>480</v>
      </c>
      <c r="G11" s="23">
        <v>12174</v>
      </c>
      <c r="H11" s="21">
        <v>0.94</v>
      </c>
      <c r="K11" s="16">
        <f>LARGE(B21:C21,1)/(B21+C21)</f>
        <v>0.54313066083476047</v>
      </c>
      <c r="W11" s="21">
        <v>10</v>
      </c>
      <c r="X11" s="21">
        <v>1332</v>
      </c>
      <c r="Y11" s="24">
        <v>45531</v>
      </c>
      <c r="Z11" s="21" t="s">
        <v>509</v>
      </c>
      <c r="AA11" s="21" t="s">
        <v>493</v>
      </c>
      <c r="AB11" s="21">
        <v>10.3</v>
      </c>
      <c r="AC11" s="21" t="s">
        <v>465</v>
      </c>
      <c r="AD11" s="21">
        <v>56</v>
      </c>
    </row>
    <row r="12" spans="1:30" ht="17.25" customHeight="1" thickBot="1" x14ac:dyDescent="0.25">
      <c r="A12" s="21">
        <v>7</v>
      </c>
      <c r="B12" s="98">
        <v>3.1404651162790696E-2</v>
      </c>
      <c r="C12" s="98">
        <v>2.4891472868217055E-2</v>
      </c>
      <c r="D12" s="98">
        <v>5.6500000000000002E-2</v>
      </c>
      <c r="F12" s="21" t="s">
        <v>481</v>
      </c>
      <c r="G12" s="23">
        <v>12821</v>
      </c>
      <c r="H12" s="21">
        <v>0.99</v>
      </c>
      <c r="W12" s="21">
        <v>20</v>
      </c>
      <c r="X12" s="21">
        <v>1268</v>
      </c>
      <c r="Y12" s="24">
        <v>45638</v>
      </c>
      <c r="Z12" s="21" t="s">
        <v>508</v>
      </c>
      <c r="AA12" s="21" t="s">
        <v>495</v>
      </c>
      <c r="AB12" s="21">
        <v>9.8000000000000007</v>
      </c>
      <c r="AC12" s="21" t="s">
        <v>465</v>
      </c>
      <c r="AD12" s="21">
        <v>57</v>
      </c>
    </row>
    <row r="13" spans="1:30" ht="17.25" customHeight="1" thickBot="1" x14ac:dyDescent="0.25">
      <c r="A13" s="21">
        <v>8</v>
      </c>
      <c r="B13" s="98">
        <v>2.6443410852713178E-2</v>
      </c>
      <c r="C13" s="98">
        <v>2.7108527131782946E-2</v>
      </c>
      <c r="D13" s="98">
        <v>5.3600000000000002E-2</v>
      </c>
      <c r="F13" s="21" t="s">
        <v>482</v>
      </c>
      <c r="G13" s="23">
        <v>12638</v>
      </c>
      <c r="H13" s="21">
        <v>0.98</v>
      </c>
      <c r="W13" s="21">
        <v>25</v>
      </c>
      <c r="X13" s="21">
        <v>1244</v>
      </c>
      <c r="Y13" s="24">
        <v>45295</v>
      </c>
      <c r="Z13" s="21" t="s">
        <v>510</v>
      </c>
      <c r="AA13" s="21" t="s">
        <v>495</v>
      </c>
      <c r="AB13" s="21">
        <v>9.6</v>
      </c>
      <c r="AC13" s="21" t="s">
        <v>465</v>
      </c>
      <c r="AD13" s="21">
        <v>52</v>
      </c>
    </row>
    <row r="14" spans="1:30" ht="15" thickBot="1" x14ac:dyDescent="0.25">
      <c r="A14" s="21">
        <v>9</v>
      </c>
      <c r="B14" s="98">
        <v>2.6493023255813954E-2</v>
      </c>
      <c r="C14" s="98">
        <v>2.6806201550387595E-2</v>
      </c>
      <c r="D14" s="98">
        <v>5.33E-2</v>
      </c>
      <c r="F14" s="21" t="s">
        <v>483</v>
      </c>
      <c r="G14" s="23">
        <v>13282</v>
      </c>
      <c r="H14" s="21">
        <v>1.03</v>
      </c>
      <c r="W14" s="21">
        <v>30</v>
      </c>
      <c r="X14" s="21">
        <v>1234</v>
      </c>
      <c r="Y14" s="24">
        <v>45639</v>
      </c>
      <c r="Z14" s="21" t="s">
        <v>508</v>
      </c>
      <c r="AA14" s="21" t="s">
        <v>496</v>
      </c>
      <c r="AB14" s="21">
        <v>9.6</v>
      </c>
      <c r="AC14" s="21" t="s">
        <v>465</v>
      </c>
      <c r="AD14" s="21">
        <v>54</v>
      </c>
    </row>
    <row r="15" spans="1:30" ht="15" thickBot="1" x14ac:dyDescent="0.25">
      <c r="A15" s="21">
        <v>10</v>
      </c>
      <c r="B15" s="98">
        <v>2.7088372093023255E-2</v>
      </c>
      <c r="C15" s="98">
        <v>2.6957364341085272E-2</v>
      </c>
      <c r="D15" s="98">
        <v>5.3999999999999999E-2</v>
      </c>
      <c r="F15" s="21" t="s">
        <v>484</v>
      </c>
      <c r="G15" s="23">
        <v>13158</v>
      </c>
      <c r="H15" s="21">
        <v>1.02</v>
      </c>
      <c r="W15" s="21">
        <v>35</v>
      </c>
      <c r="X15" s="21">
        <v>1227</v>
      </c>
      <c r="Y15" s="24">
        <v>45604</v>
      </c>
      <c r="Z15" s="21" t="s">
        <v>508</v>
      </c>
      <c r="AA15" s="21" t="s">
        <v>496</v>
      </c>
      <c r="AB15" s="21">
        <v>9.5</v>
      </c>
      <c r="AC15" s="21" t="s">
        <v>465</v>
      </c>
      <c r="AD15" s="21">
        <v>57</v>
      </c>
    </row>
    <row r="16" spans="1:30" ht="15" thickBot="1" x14ac:dyDescent="0.25">
      <c r="A16" s="21">
        <v>11</v>
      </c>
      <c r="B16" s="98">
        <v>2.7782945736434111E-2</v>
      </c>
      <c r="C16" s="98">
        <v>2.7713178294573645E-2</v>
      </c>
      <c r="D16" s="98">
        <v>5.5399999999999998E-2</v>
      </c>
      <c r="F16" s="21" t="s">
        <v>485</v>
      </c>
      <c r="G16" s="23">
        <v>13241</v>
      </c>
      <c r="H16" s="21">
        <v>1.03</v>
      </c>
      <c r="W16" s="21">
        <v>40</v>
      </c>
      <c r="X16" s="21">
        <v>1220</v>
      </c>
      <c r="Y16" s="24">
        <v>45632</v>
      </c>
      <c r="Z16" s="21" t="s">
        <v>508</v>
      </c>
      <c r="AA16" s="21" t="s">
        <v>496</v>
      </c>
      <c r="AB16" s="21">
        <v>9.5</v>
      </c>
      <c r="AC16" s="21" t="s">
        <v>465</v>
      </c>
      <c r="AD16" s="21">
        <v>55</v>
      </c>
    </row>
    <row r="17" spans="1:30" ht="15" thickBot="1" x14ac:dyDescent="0.25">
      <c r="A17" s="21">
        <v>12</v>
      </c>
      <c r="B17" s="98">
        <v>2.9717829457364342E-2</v>
      </c>
      <c r="C17" s="98">
        <v>3.0081395348837209E-2</v>
      </c>
      <c r="D17" s="98">
        <v>5.9700000000000003E-2</v>
      </c>
      <c r="W17" s="21">
        <v>45</v>
      </c>
      <c r="X17" s="21">
        <v>1214</v>
      </c>
      <c r="Y17" s="24">
        <v>45352</v>
      </c>
      <c r="Z17" s="21" t="s">
        <v>508</v>
      </c>
      <c r="AA17" s="21" t="s">
        <v>496</v>
      </c>
      <c r="AB17" s="21">
        <v>9.4</v>
      </c>
      <c r="AC17" s="21" t="s">
        <v>465</v>
      </c>
      <c r="AD17" s="21">
        <v>54</v>
      </c>
    </row>
    <row r="18" spans="1:30" ht="15" thickBot="1" x14ac:dyDescent="0.25">
      <c r="A18" s="21">
        <v>13</v>
      </c>
      <c r="B18" s="98">
        <v>3.0263565891472867E-2</v>
      </c>
      <c r="C18" s="98">
        <v>3.1593023255813951E-2</v>
      </c>
      <c r="D18" s="98">
        <v>6.1800000000000001E-2</v>
      </c>
      <c r="W18" s="21">
        <v>50</v>
      </c>
      <c r="X18" s="21">
        <v>1212</v>
      </c>
      <c r="Y18" s="24">
        <v>45642</v>
      </c>
      <c r="Z18" s="21" t="s">
        <v>508</v>
      </c>
      <c r="AA18" s="21" t="s">
        <v>492</v>
      </c>
      <c r="AB18" s="21">
        <v>9.4</v>
      </c>
      <c r="AC18" s="21" t="s">
        <v>465</v>
      </c>
      <c r="AD18" s="21">
        <v>58</v>
      </c>
    </row>
    <row r="19" spans="1:30" ht="17.25" customHeight="1" thickBot="1" x14ac:dyDescent="0.25">
      <c r="A19" s="21">
        <v>14</v>
      </c>
      <c r="B19" s="98">
        <v>3.1851162790697669E-2</v>
      </c>
      <c r="C19" s="98">
        <v>3.5523255813953485E-2</v>
      </c>
      <c r="D19" s="98">
        <v>6.7299999999999999E-2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1188</v>
      </c>
      <c r="Y19" s="24">
        <v>45387</v>
      </c>
      <c r="Z19" s="21" t="s">
        <v>508</v>
      </c>
      <c r="AA19" s="21" t="s">
        <v>496</v>
      </c>
      <c r="AB19" s="21">
        <v>9.1999999999999993</v>
      </c>
      <c r="AC19" s="21" t="s">
        <v>465</v>
      </c>
      <c r="AD19" s="21">
        <v>54</v>
      </c>
    </row>
    <row r="20" spans="1:30" ht="17.25" customHeight="1" thickBot="1" x14ac:dyDescent="0.25">
      <c r="A20" s="21">
        <v>15</v>
      </c>
      <c r="B20" s="98">
        <v>3.3339534883720927E-2</v>
      </c>
      <c r="C20" s="98">
        <v>3.6984496124031006E-2</v>
      </c>
      <c r="D20" s="98">
        <v>7.0199999999999999E-2</v>
      </c>
      <c r="F20" s="21" t="s">
        <v>488</v>
      </c>
      <c r="G20" s="23">
        <v>10697</v>
      </c>
      <c r="H20" s="21">
        <v>0.83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1172</v>
      </c>
      <c r="Y20" s="24">
        <v>45645</v>
      </c>
      <c r="Z20" s="21" t="s">
        <v>508</v>
      </c>
      <c r="AA20" s="21" t="s">
        <v>495</v>
      </c>
      <c r="AB20" s="21">
        <v>9.1</v>
      </c>
      <c r="AC20" s="21" t="s">
        <v>465</v>
      </c>
      <c r="AD20" s="21">
        <v>58</v>
      </c>
    </row>
    <row r="21" spans="1:30" ht="17.25" customHeight="1" thickBot="1" x14ac:dyDescent="0.25">
      <c r="A21" s="21">
        <v>16</v>
      </c>
      <c r="B21" s="98">
        <v>3.4331782945736432E-2</v>
      </c>
      <c r="C21" s="98">
        <v>4.0813953488372093E-2</v>
      </c>
      <c r="D21" s="98">
        <v>7.51E-2</v>
      </c>
      <c r="F21" s="21" t="s">
        <v>492</v>
      </c>
      <c r="G21" s="23">
        <v>12884</v>
      </c>
      <c r="H21" s="21">
        <v>1</v>
      </c>
      <c r="J21" s="12">
        <v>5</v>
      </c>
      <c r="K21" s="12">
        <f>X6</f>
        <v>1395</v>
      </c>
      <c r="L21" s="18"/>
      <c r="M21" s="12"/>
      <c r="N21" s="20">
        <f>K21/$F$2</f>
        <v>0.10813953488372093</v>
      </c>
      <c r="W21" s="21">
        <v>125</v>
      </c>
      <c r="X21" s="21">
        <v>1158</v>
      </c>
      <c r="Y21" s="24">
        <v>45344</v>
      </c>
      <c r="Z21" s="21" t="s">
        <v>508</v>
      </c>
      <c r="AA21" s="21" t="s">
        <v>495</v>
      </c>
      <c r="AB21" s="21">
        <v>9</v>
      </c>
      <c r="AC21" s="21" t="s">
        <v>465</v>
      </c>
      <c r="AD21" s="21">
        <v>55</v>
      </c>
    </row>
    <row r="22" spans="1:30" ht="17.25" customHeight="1" thickBot="1" x14ac:dyDescent="0.25">
      <c r="A22" s="21">
        <v>17</v>
      </c>
      <c r="B22" s="98">
        <v>3.5324031007751937E-2</v>
      </c>
      <c r="C22" s="98">
        <v>4.3484496124031012E-2</v>
      </c>
      <c r="D22" s="98">
        <v>7.8899999999999998E-2</v>
      </c>
      <c r="F22" s="21" t="s">
        <v>493</v>
      </c>
      <c r="G22" s="23">
        <v>13286</v>
      </c>
      <c r="H22" s="21">
        <v>1.03</v>
      </c>
      <c r="J22" s="12">
        <v>10</v>
      </c>
      <c r="K22" s="12">
        <f>X11</f>
        <v>1332</v>
      </c>
      <c r="L22" s="18"/>
      <c r="M22" s="12"/>
      <c r="N22" s="20">
        <f t="shared" ref="N22:N28" si="0">K22/$F$2</f>
        <v>0.10325581395348837</v>
      </c>
      <c r="W22" s="21">
        <v>150</v>
      </c>
      <c r="X22" s="21">
        <v>1146</v>
      </c>
      <c r="Y22" s="24">
        <v>45391</v>
      </c>
      <c r="Z22" s="21" t="s">
        <v>508</v>
      </c>
      <c r="AA22" s="21" t="s">
        <v>493</v>
      </c>
      <c r="AB22" s="21">
        <v>8.9</v>
      </c>
      <c r="AC22" s="21" t="s">
        <v>465</v>
      </c>
      <c r="AD22" s="21">
        <v>59</v>
      </c>
    </row>
    <row r="23" spans="1:30" ht="17.25" customHeight="1" thickBot="1" x14ac:dyDescent="0.25">
      <c r="A23" s="21">
        <v>18</v>
      </c>
      <c r="B23" s="98">
        <v>3.0362790697674419E-2</v>
      </c>
      <c r="C23" s="98">
        <v>3.6127906976744187E-2</v>
      </c>
      <c r="D23" s="98">
        <v>6.6400000000000001E-2</v>
      </c>
      <c r="F23" s="21" t="s">
        <v>494</v>
      </c>
      <c r="G23" s="23">
        <v>13522</v>
      </c>
      <c r="H23" s="21">
        <v>1.05</v>
      </c>
      <c r="J23" s="12">
        <v>20</v>
      </c>
      <c r="K23" s="12">
        <f>X12</f>
        <v>1268</v>
      </c>
      <c r="L23" s="18"/>
      <c r="M23" s="12"/>
      <c r="N23" s="20">
        <f t="shared" si="0"/>
        <v>9.8294573643410849E-2</v>
      </c>
      <c r="W23" s="21">
        <v>175</v>
      </c>
      <c r="X23" s="21">
        <v>1133</v>
      </c>
      <c r="Y23" s="24">
        <v>45607</v>
      </c>
      <c r="Z23" s="21" t="s">
        <v>509</v>
      </c>
      <c r="AA23" s="21" t="s">
        <v>492</v>
      </c>
      <c r="AB23" s="21">
        <v>8.8000000000000007</v>
      </c>
      <c r="AC23" s="21" t="s">
        <v>465</v>
      </c>
      <c r="AD23" s="21">
        <v>56</v>
      </c>
    </row>
    <row r="24" spans="1:30" ht="17.25" customHeight="1" thickBot="1" x14ac:dyDescent="0.25">
      <c r="A24" s="21">
        <v>19</v>
      </c>
      <c r="B24" s="98">
        <v>2.4409302325581396E-2</v>
      </c>
      <c r="C24" s="98">
        <v>2.6604651162790698E-2</v>
      </c>
      <c r="D24" s="98">
        <v>5.0999999999999997E-2</v>
      </c>
      <c r="F24" s="21" t="s">
        <v>495</v>
      </c>
      <c r="G24" s="23">
        <v>13429</v>
      </c>
      <c r="H24" s="21">
        <v>1.04</v>
      </c>
      <c r="J24" s="12">
        <v>30</v>
      </c>
      <c r="K24" s="12">
        <f>X14</f>
        <v>1234</v>
      </c>
      <c r="L24" s="18"/>
      <c r="M24" s="12"/>
      <c r="N24" s="20">
        <f t="shared" si="0"/>
        <v>9.5658914728682168E-2</v>
      </c>
      <c r="W24" s="21">
        <v>200</v>
      </c>
      <c r="X24" s="21">
        <v>1122</v>
      </c>
      <c r="Y24" s="24">
        <v>45433</v>
      </c>
      <c r="Z24" s="21" t="s">
        <v>508</v>
      </c>
      <c r="AA24" s="21" t="s">
        <v>493</v>
      </c>
      <c r="AB24" s="21">
        <v>8.6999999999999993</v>
      </c>
      <c r="AC24" s="21" t="s">
        <v>465</v>
      </c>
      <c r="AD24" s="21">
        <v>56</v>
      </c>
    </row>
    <row r="25" spans="1:30" ht="17.25" customHeight="1" thickBot="1" x14ac:dyDescent="0.25">
      <c r="A25" s="21">
        <v>20</v>
      </c>
      <c r="B25" s="98">
        <v>1.8703875968992246E-2</v>
      </c>
      <c r="C25" s="98">
        <v>2.0054263565891472E-2</v>
      </c>
      <c r="D25" s="98">
        <v>3.8800000000000001E-2</v>
      </c>
      <c r="F25" s="21" t="s">
        <v>496</v>
      </c>
      <c r="G25" s="23">
        <v>14168</v>
      </c>
      <c r="H25" s="21">
        <v>1.1000000000000001</v>
      </c>
      <c r="J25" s="12">
        <v>50</v>
      </c>
      <c r="K25" s="12">
        <f>X18</f>
        <v>1212</v>
      </c>
      <c r="L25" s="18"/>
      <c r="M25" s="12"/>
      <c r="N25" s="20">
        <f t="shared" si="0"/>
        <v>9.3953488372093025E-2</v>
      </c>
    </row>
    <row r="26" spans="1:30" ht="17.25" customHeight="1" thickBot="1" x14ac:dyDescent="0.25">
      <c r="A26" s="21">
        <v>21</v>
      </c>
      <c r="B26" s="98">
        <v>1.394108527131783E-2</v>
      </c>
      <c r="C26" s="98">
        <v>1.4813953488372092E-2</v>
      </c>
      <c r="D26" s="98">
        <v>2.87E-2</v>
      </c>
      <c r="F26" s="21" t="s">
        <v>497</v>
      </c>
      <c r="G26" s="23">
        <v>12396</v>
      </c>
      <c r="H26" s="21">
        <v>0.96</v>
      </c>
      <c r="J26" s="12">
        <v>100</v>
      </c>
      <c r="K26" s="12">
        <f>X20</f>
        <v>1172</v>
      </c>
      <c r="L26" s="18"/>
      <c r="M26" s="12"/>
      <c r="N26" s="20">
        <f t="shared" si="0"/>
        <v>9.0852713178294575E-2</v>
      </c>
    </row>
    <row r="27" spans="1:30" ht="17.25" customHeight="1" thickBot="1" x14ac:dyDescent="0.25">
      <c r="A27" s="21">
        <v>22</v>
      </c>
      <c r="B27" s="98">
        <v>9.0294573643410862E-3</v>
      </c>
      <c r="C27" s="98">
        <v>9.9263565891472855E-3</v>
      </c>
      <c r="D27" s="98">
        <v>1.89E-2</v>
      </c>
      <c r="J27" s="12">
        <v>150</v>
      </c>
      <c r="K27" s="12">
        <f>X22</f>
        <v>1146</v>
      </c>
      <c r="L27" s="18"/>
      <c r="M27" s="12"/>
      <c r="N27" s="20">
        <f t="shared" si="0"/>
        <v>8.8837209302325582E-2</v>
      </c>
    </row>
    <row r="28" spans="1:30" ht="17.25" customHeight="1" thickBot="1" x14ac:dyDescent="0.25">
      <c r="A28" s="21">
        <v>23</v>
      </c>
      <c r="B28" s="98">
        <v>5.6062015503875965E-3</v>
      </c>
      <c r="C28" s="98">
        <v>5.945736434108527E-3</v>
      </c>
      <c r="D28" s="98">
        <v>1.15E-2</v>
      </c>
      <c r="J28" s="12">
        <v>200</v>
      </c>
      <c r="K28" s="12">
        <f>X24</f>
        <v>1122</v>
      </c>
      <c r="L28" s="18"/>
      <c r="M28" s="12"/>
      <c r="N28" s="20">
        <f t="shared" si="0"/>
        <v>8.6976744186046506E-2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6.8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691</v>
      </c>
      <c r="F2" s="6">
        <v>30300</v>
      </c>
      <c r="H2" s="7" t="s">
        <v>462</v>
      </c>
      <c r="W2" s="21">
        <v>1</v>
      </c>
      <c r="X2" s="21">
        <v>3798</v>
      </c>
      <c r="Y2" s="24">
        <v>45387</v>
      </c>
      <c r="Z2" s="21" t="s">
        <v>509</v>
      </c>
      <c r="AA2" s="21" t="s">
        <v>496</v>
      </c>
      <c r="AB2" s="21">
        <v>12.5</v>
      </c>
      <c r="AC2" s="21"/>
      <c r="AD2" s="21">
        <v>0</v>
      </c>
    </row>
    <row r="3" spans="1:30" ht="15" thickBot="1" x14ac:dyDescent="0.25">
      <c r="W3" s="21">
        <v>2</v>
      </c>
      <c r="X3" s="21">
        <v>3487</v>
      </c>
      <c r="Y3" s="24">
        <v>45597</v>
      </c>
      <c r="Z3" s="21" t="s">
        <v>510</v>
      </c>
      <c r="AA3" s="21" t="s">
        <v>496</v>
      </c>
      <c r="AB3" s="21">
        <v>11.5</v>
      </c>
      <c r="AC3" s="21" t="s">
        <v>499</v>
      </c>
      <c r="AD3" s="21">
        <v>55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3365</v>
      </c>
      <c r="Y4" s="24">
        <v>45597</v>
      </c>
      <c r="Z4" s="21" t="s">
        <v>508</v>
      </c>
      <c r="AA4" s="21" t="s">
        <v>496</v>
      </c>
      <c r="AB4" s="21">
        <v>11.1</v>
      </c>
      <c r="AC4" s="21" t="s">
        <v>499</v>
      </c>
      <c r="AD4" s="21">
        <v>50</v>
      </c>
    </row>
    <row r="5" spans="1:30" ht="18.75" customHeight="1" thickBot="1" x14ac:dyDescent="0.25">
      <c r="A5" s="21">
        <v>0</v>
      </c>
      <c r="B5" s="22">
        <v>2.1782178217821784E-3</v>
      </c>
      <c r="C5" s="22">
        <v>2.0881188118811881E-3</v>
      </c>
      <c r="D5" s="22">
        <v>4.1999999999999997E-3</v>
      </c>
      <c r="F5" s="21" t="s">
        <v>471</v>
      </c>
      <c r="G5" s="23"/>
      <c r="H5" s="21"/>
      <c r="J5" s="213" t="s">
        <v>472</v>
      </c>
      <c r="K5" s="214"/>
      <c r="L5" s="214"/>
      <c r="M5" s="214"/>
      <c r="N5" s="215"/>
      <c r="W5" s="21">
        <v>4</v>
      </c>
      <c r="X5" s="21">
        <v>3336</v>
      </c>
      <c r="Y5" s="24">
        <v>45597</v>
      </c>
      <c r="Z5" s="21" t="s">
        <v>512</v>
      </c>
      <c r="AA5" s="21" t="s">
        <v>496</v>
      </c>
      <c r="AB5" s="21">
        <v>11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1.306930693069307E-3</v>
      </c>
      <c r="C6" s="22">
        <v>1.3544554455445544E-3</v>
      </c>
      <c r="D6" s="22">
        <v>2.5999999999999999E-3</v>
      </c>
      <c r="F6" s="21" t="s">
        <v>473</v>
      </c>
      <c r="G6" s="23"/>
      <c r="H6" s="21"/>
      <c r="J6" s="13" t="s">
        <v>474</v>
      </c>
      <c r="K6" s="14">
        <f>LARGE((K8,K9),1)</f>
        <v>0.759013627514601</v>
      </c>
      <c r="N6" s="14" t="s">
        <v>499</v>
      </c>
      <c r="W6" s="21">
        <v>5</v>
      </c>
      <c r="X6" s="21">
        <v>3326</v>
      </c>
      <c r="Y6" s="24">
        <v>45597</v>
      </c>
      <c r="Z6" s="21" t="s">
        <v>513</v>
      </c>
      <c r="AA6" s="21" t="s">
        <v>496</v>
      </c>
      <c r="AB6" s="21">
        <v>11</v>
      </c>
      <c r="AC6" s="21" t="s">
        <v>499</v>
      </c>
      <c r="AD6" s="21">
        <v>58</v>
      </c>
    </row>
    <row r="7" spans="1:30" ht="17.25" customHeight="1" thickBot="1" x14ac:dyDescent="0.25">
      <c r="A7" s="21">
        <v>2</v>
      </c>
      <c r="B7" s="22">
        <v>9.1485148514851484E-4</v>
      </c>
      <c r="C7" s="22">
        <v>9.5940594059405933E-4</v>
      </c>
      <c r="D7" s="22">
        <v>1.9E-3</v>
      </c>
      <c r="F7" s="21" t="s">
        <v>475</v>
      </c>
      <c r="G7" s="23">
        <v>29888</v>
      </c>
      <c r="H7" s="21">
        <v>0.99</v>
      </c>
      <c r="J7" s="15" t="s">
        <v>476</v>
      </c>
      <c r="K7" s="14">
        <f>LARGE((K10,K11),1)</f>
        <v>0.52668597434836573</v>
      </c>
      <c r="N7" s="14" t="s">
        <v>498</v>
      </c>
      <c r="W7" s="21">
        <v>6</v>
      </c>
      <c r="X7" s="21">
        <v>3317</v>
      </c>
      <c r="Y7" s="24">
        <v>45597</v>
      </c>
      <c r="Z7" s="21" t="s">
        <v>509</v>
      </c>
      <c r="AA7" s="21" t="s">
        <v>496</v>
      </c>
      <c r="AB7" s="21">
        <v>10.9</v>
      </c>
      <c r="AC7" s="21" t="s">
        <v>499</v>
      </c>
      <c r="AD7" s="21">
        <v>50</v>
      </c>
    </row>
    <row r="8" spans="1:30" ht="17.25" customHeight="1" thickBot="1" x14ac:dyDescent="0.3">
      <c r="A8" s="21">
        <v>3</v>
      </c>
      <c r="B8" s="22">
        <v>8.7128712871287141E-4</v>
      </c>
      <c r="C8" s="22">
        <v>1.1287128712871288E-3</v>
      </c>
      <c r="D8" s="22">
        <v>2E-3</v>
      </c>
      <c r="F8" s="21" t="s">
        <v>477</v>
      </c>
      <c r="G8" s="23">
        <v>33815</v>
      </c>
      <c r="H8" s="21">
        <v>1.1200000000000001</v>
      </c>
      <c r="K8" s="16">
        <f>LARGE(B11:C11,1)/(B11+C11)</f>
        <v>0.759013627514601</v>
      </c>
      <c r="W8" s="21">
        <v>7</v>
      </c>
      <c r="X8" s="21">
        <v>3272</v>
      </c>
      <c r="Y8" s="24">
        <v>45597</v>
      </c>
      <c r="Z8" s="21" t="s">
        <v>511</v>
      </c>
      <c r="AA8" s="21" t="s">
        <v>496</v>
      </c>
      <c r="AB8" s="21">
        <v>10.8</v>
      </c>
      <c r="AC8" s="21" t="s">
        <v>499</v>
      </c>
      <c r="AD8" s="21">
        <v>57</v>
      </c>
    </row>
    <row r="9" spans="1:30" ht="17.25" customHeight="1" thickBot="1" x14ac:dyDescent="0.3">
      <c r="A9" s="21">
        <v>4</v>
      </c>
      <c r="B9" s="22">
        <v>1.4811881188118809E-3</v>
      </c>
      <c r="C9" s="22">
        <v>2.9346534653465349E-3</v>
      </c>
      <c r="D9" s="22">
        <v>4.4000000000000003E-3</v>
      </c>
      <c r="F9" s="21" t="s">
        <v>478</v>
      </c>
      <c r="G9" s="23">
        <v>29651</v>
      </c>
      <c r="H9" s="21">
        <v>0.98</v>
      </c>
      <c r="K9" s="16">
        <f>LARGE(B12:C12,1)/(B12+C12)</f>
        <v>0.70768446498166448</v>
      </c>
      <c r="W9" s="21">
        <v>8</v>
      </c>
      <c r="X9" s="21">
        <v>2993</v>
      </c>
      <c r="Y9" s="24">
        <v>45597</v>
      </c>
      <c r="Z9" s="21" t="s">
        <v>516</v>
      </c>
      <c r="AA9" s="21" t="s">
        <v>496</v>
      </c>
      <c r="AB9" s="21">
        <v>9.9</v>
      </c>
      <c r="AC9" s="21" t="s">
        <v>499</v>
      </c>
      <c r="AD9" s="21">
        <v>52</v>
      </c>
    </row>
    <row r="10" spans="1:30" ht="17.25" customHeight="1" thickBot="1" x14ac:dyDescent="0.3">
      <c r="A10" s="21">
        <v>5</v>
      </c>
      <c r="B10" s="22">
        <v>3.7465346534653462E-3</v>
      </c>
      <c r="C10" s="22">
        <v>8.7475247524752484E-3</v>
      </c>
      <c r="D10" s="22">
        <v>1.2500000000000001E-2</v>
      </c>
      <c r="F10" s="21" t="s">
        <v>479</v>
      </c>
      <c r="G10" s="23">
        <v>26888</v>
      </c>
      <c r="H10" s="21">
        <v>0.89</v>
      </c>
      <c r="K10" s="16">
        <f>LARGE(B20:C20,1)/(B20+C20)</f>
        <v>0.52668597434836573</v>
      </c>
      <c r="W10" s="21">
        <v>9</v>
      </c>
      <c r="X10" s="21">
        <v>2953</v>
      </c>
      <c r="Y10" s="24">
        <v>45600</v>
      </c>
      <c r="Z10" s="21" t="s">
        <v>519</v>
      </c>
      <c r="AA10" s="21" t="s">
        <v>492</v>
      </c>
      <c r="AB10" s="21">
        <v>9.6999999999999993</v>
      </c>
      <c r="AC10" s="21" t="s">
        <v>499</v>
      </c>
      <c r="AD10" s="21">
        <v>73</v>
      </c>
    </row>
    <row r="11" spans="1:30" ht="17.25" customHeight="1" thickBot="1" x14ac:dyDescent="0.3">
      <c r="A11" s="21">
        <v>6</v>
      </c>
      <c r="B11" s="22">
        <v>9.1920792079207923E-3</v>
      </c>
      <c r="C11" s="22">
        <v>2.8951485148514852E-2</v>
      </c>
      <c r="D11" s="22">
        <v>3.7999999999999999E-2</v>
      </c>
      <c r="F11" s="21" t="s">
        <v>480</v>
      </c>
      <c r="G11" s="23">
        <v>26952</v>
      </c>
      <c r="H11" s="21">
        <v>0.89</v>
      </c>
      <c r="K11" s="16">
        <f>LARGE(B21:C21,1)/(B21+C21)</f>
        <v>0.5038781725888325</v>
      </c>
      <c r="W11" s="21">
        <v>10</v>
      </c>
      <c r="X11" s="21">
        <v>2940</v>
      </c>
      <c r="Y11" s="24">
        <v>45601</v>
      </c>
      <c r="Z11" s="21" t="s">
        <v>519</v>
      </c>
      <c r="AA11" s="21" t="s">
        <v>493</v>
      </c>
      <c r="AB11" s="21">
        <v>9.6999999999999993</v>
      </c>
      <c r="AC11" s="21" t="s">
        <v>499</v>
      </c>
      <c r="AD11" s="21">
        <v>76</v>
      </c>
    </row>
    <row r="12" spans="1:30" ht="17.25" customHeight="1" thickBot="1" x14ac:dyDescent="0.25">
      <c r="A12" s="21">
        <v>7</v>
      </c>
      <c r="B12" s="22">
        <v>1.7599999999999998E-2</v>
      </c>
      <c r="C12" s="22">
        <v>4.2608910891089105E-2</v>
      </c>
      <c r="D12" s="22">
        <v>6.0100000000000001E-2</v>
      </c>
      <c r="F12" s="21" t="s">
        <v>481</v>
      </c>
      <c r="G12" s="23">
        <v>28623</v>
      </c>
      <c r="H12" s="21">
        <v>0.95</v>
      </c>
      <c r="W12" s="21">
        <v>20</v>
      </c>
      <c r="X12" s="21">
        <v>2876</v>
      </c>
      <c r="Y12" s="24">
        <v>45636</v>
      </c>
      <c r="Z12" s="21" t="s">
        <v>508</v>
      </c>
      <c r="AA12" s="21" t="s">
        <v>493</v>
      </c>
      <c r="AB12" s="21">
        <v>9.5</v>
      </c>
      <c r="AC12" s="21" t="s">
        <v>498</v>
      </c>
      <c r="AD12" s="21">
        <v>53</v>
      </c>
    </row>
    <row r="13" spans="1:30" ht="17.25" customHeight="1" thickBot="1" x14ac:dyDescent="0.25">
      <c r="A13" s="21">
        <v>8</v>
      </c>
      <c r="B13" s="22">
        <v>2.1869306930693069E-2</v>
      </c>
      <c r="C13" s="22">
        <v>4.1141584158415845E-2</v>
      </c>
      <c r="D13" s="22">
        <v>6.2799999999999995E-2</v>
      </c>
      <c r="F13" s="21" t="s">
        <v>482</v>
      </c>
      <c r="G13" s="23">
        <v>28421</v>
      </c>
      <c r="H13" s="21">
        <v>0.94</v>
      </c>
      <c r="W13" s="21">
        <v>25</v>
      </c>
      <c r="X13" s="21">
        <v>2848</v>
      </c>
      <c r="Y13" s="24">
        <v>45603</v>
      </c>
      <c r="Z13" s="21" t="s">
        <v>519</v>
      </c>
      <c r="AA13" s="21" t="s">
        <v>495</v>
      </c>
      <c r="AB13" s="21">
        <v>9.4</v>
      </c>
      <c r="AC13" s="21" t="s">
        <v>499</v>
      </c>
      <c r="AD13" s="21">
        <v>73</v>
      </c>
    </row>
    <row r="14" spans="1:30" ht="15" thickBot="1" x14ac:dyDescent="0.25">
      <c r="A14" s="21">
        <v>9</v>
      </c>
      <c r="B14" s="22">
        <v>2.3699009900990095E-2</v>
      </c>
      <c r="C14" s="22">
        <v>3.7529702970297035E-2</v>
      </c>
      <c r="D14" s="22">
        <v>6.0999999999999999E-2</v>
      </c>
      <c r="F14" s="21" t="s">
        <v>483</v>
      </c>
      <c r="G14" s="23">
        <v>30966</v>
      </c>
      <c r="H14" s="21">
        <v>1.02</v>
      </c>
      <c r="W14" s="21">
        <v>30</v>
      </c>
      <c r="X14" s="21">
        <v>2838</v>
      </c>
      <c r="Y14" s="24">
        <v>45379</v>
      </c>
      <c r="Z14" s="21" t="s">
        <v>510</v>
      </c>
      <c r="AA14" s="21" t="s">
        <v>495</v>
      </c>
      <c r="AB14" s="21">
        <v>9.4</v>
      </c>
      <c r="AC14" s="21"/>
      <c r="AD14" s="21">
        <v>0</v>
      </c>
    </row>
    <row r="15" spans="1:30" ht="15" thickBot="1" x14ac:dyDescent="0.25">
      <c r="A15" s="21">
        <v>10</v>
      </c>
      <c r="B15" s="22">
        <v>2.5398019801980195E-2</v>
      </c>
      <c r="C15" s="22">
        <v>3.894059405940594E-2</v>
      </c>
      <c r="D15" s="22">
        <v>6.4199999999999993E-2</v>
      </c>
      <c r="F15" s="21" t="s">
        <v>484</v>
      </c>
      <c r="G15" s="23">
        <v>34066</v>
      </c>
      <c r="H15" s="21">
        <v>1.1299999999999999</v>
      </c>
      <c r="W15" s="21">
        <v>35</v>
      </c>
      <c r="X15" s="21">
        <v>2818</v>
      </c>
      <c r="Y15" s="24">
        <v>45646</v>
      </c>
      <c r="Z15" s="21" t="s">
        <v>509</v>
      </c>
      <c r="AA15" s="21" t="s">
        <v>496</v>
      </c>
      <c r="AB15" s="21">
        <v>9.3000000000000007</v>
      </c>
      <c r="AC15" s="21" t="s">
        <v>498</v>
      </c>
      <c r="AD15" s="21">
        <v>50</v>
      </c>
    </row>
    <row r="16" spans="1:30" ht="15" thickBot="1" x14ac:dyDescent="0.25">
      <c r="A16" s="21">
        <v>11</v>
      </c>
      <c r="B16" s="22">
        <v>2.8665346534653465E-2</v>
      </c>
      <c r="C16" s="22">
        <v>4.0746534653465352E-2</v>
      </c>
      <c r="D16" s="22">
        <v>6.9500000000000006E-2</v>
      </c>
      <c r="F16" s="21" t="s">
        <v>485</v>
      </c>
      <c r="G16" s="23">
        <v>32932</v>
      </c>
      <c r="H16" s="21">
        <v>1.0900000000000001</v>
      </c>
      <c r="W16" s="21">
        <v>35</v>
      </c>
      <c r="X16" s="21">
        <v>2818</v>
      </c>
      <c r="Y16" s="24">
        <v>45646</v>
      </c>
      <c r="Z16" s="21" t="s">
        <v>509</v>
      </c>
      <c r="AA16" s="21" t="s">
        <v>496</v>
      </c>
      <c r="AB16" s="21">
        <v>9.3000000000000007</v>
      </c>
      <c r="AC16" s="21" t="s">
        <v>499</v>
      </c>
      <c r="AD16" s="21">
        <v>50</v>
      </c>
    </row>
    <row r="17" spans="1:30" ht="15" thickBot="1" x14ac:dyDescent="0.25">
      <c r="A17" s="21">
        <v>12</v>
      </c>
      <c r="B17" s="22">
        <v>3.1279207920792078E-2</v>
      </c>
      <c r="C17" s="22">
        <v>4.1423762376237627E-2</v>
      </c>
      <c r="D17" s="22">
        <v>7.2800000000000004E-2</v>
      </c>
      <c r="W17" s="21">
        <v>40</v>
      </c>
      <c r="X17" s="21">
        <v>2812</v>
      </c>
      <c r="Y17" s="24">
        <v>45617</v>
      </c>
      <c r="Z17" s="21" t="s">
        <v>519</v>
      </c>
      <c r="AA17" s="21" t="s">
        <v>495</v>
      </c>
      <c r="AB17" s="21">
        <v>9.3000000000000007</v>
      </c>
      <c r="AC17" s="21" t="s">
        <v>499</v>
      </c>
      <c r="AD17" s="21">
        <v>74</v>
      </c>
    </row>
    <row r="18" spans="1:30" ht="15" thickBot="1" x14ac:dyDescent="0.25">
      <c r="A18" s="21">
        <v>13</v>
      </c>
      <c r="B18" s="22">
        <v>3.1627722772277225E-2</v>
      </c>
      <c r="C18" s="22">
        <v>4.0464356435643563E-2</v>
      </c>
      <c r="D18" s="22">
        <v>7.22E-2</v>
      </c>
      <c r="W18" s="21">
        <v>45</v>
      </c>
      <c r="X18" s="21">
        <v>2800</v>
      </c>
      <c r="Y18" s="24">
        <v>45589</v>
      </c>
      <c r="Z18" s="21" t="s">
        <v>508</v>
      </c>
      <c r="AA18" s="21" t="s">
        <v>495</v>
      </c>
      <c r="AB18" s="21">
        <v>9.1999999999999993</v>
      </c>
      <c r="AC18" s="21" t="s">
        <v>498</v>
      </c>
      <c r="AD18" s="21">
        <v>54</v>
      </c>
    </row>
    <row r="19" spans="1:30" ht="17.25" customHeight="1" thickBot="1" x14ac:dyDescent="0.25">
      <c r="A19" s="21">
        <v>14</v>
      </c>
      <c r="B19" s="22">
        <v>3.1801980198019796E-2</v>
      </c>
      <c r="C19" s="22">
        <v>4.0295049504950498E-2</v>
      </c>
      <c r="D19" s="22">
        <v>7.22E-2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50</v>
      </c>
      <c r="X19" s="21">
        <v>2789</v>
      </c>
      <c r="Y19" s="24">
        <v>45380</v>
      </c>
      <c r="Z19" s="21" t="s">
        <v>511</v>
      </c>
      <c r="AA19" s="21" t="s">
        <v>496</v>
      </c>
      <c r="AB19" s="21">
        <v>9.1999999999999993</v>
      </c>
      <c r="AC19" s="21" t="s">
        <v>499</v>
      </c>
      <c r="AD19" s="21">
        <v>57</v>
      </c>
    </row>
    <row r="20" spans="1:30" ht="17.25" customHeight="1" thickBot="1" x14ac:dyDescent="0.25">
      <c r="A20" s="21">
        <v>15</v>
      </c>
      <c r="B20" s="22">
        <v>3.3980198019801976E-2</v>
      </c>
      <c r="C20" s="22">
        <v>3.7811881188118811E-2</v>
      </c>
      <c r="D20" s="22">
        <v>7.1900000000000006E-2</v>
      </c>
      <c r="F20" s="21" t="s">
        <v>488</v>
      </c>
      <c r="G20" s="23">
        <v>22698</v>
      </c>
      <c r="H20" s="21">
        <v>0.75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75</v>
      </c>
      <c r="X20" s="21">
        <v>2751</v>
      </c>
      <c r="Y20" s="24">
        <v>45646</v>
      </c>
      <c r="Z20" s="21" t="s">
        <v>510</v>
      </c>
      <c r="AA20" s="21" t="s">
        <v>496</v>
      </c>
      <c r="AB20" s="21">
        <v>9.1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22">
        <v>3.6855445544554458E-2</v>
      </c>
      <c r="C21" s="22">
        <v>3.6288118811881188E-2</v>
      </c>
      <c r="D21" s="22">
        <v>7.3400000000000007E-2</v>
      </c>
      <c r="F21" s="21" t="s">
        <v>492</v>
      </c>
      <c r="G21" s="23">
        <v>31232</v>
      </c>
      <c r="H21" s="21">
        <v>1.03</v>
      </c>
      <c r="J21" s="12">
        <v>5</v>
      </c>
      <c r="K21" s="12">
        <f>X6</f>
        <v>3326</v>
      </c>
      <c r="L21" s="18"/>
      <c r="M21" s="12"/>
      <c r="N21" s="20">
        <f>K21/$F$2</f>
        <v>0.10976897689768977</v>
      </c>
      <c r="W21" s="21">
        <v>100</v>
      </c>
      <c r="X21" s="21">
        <v>2722</v>
      </c>
      <c r="Y21" s="24">
        <v>45379</v>
      </c>
      <c r="Z21" s="21" t="s">
        <v>515</v>
      </c>
      <c r="AA21" s="21" t="s">
        <v>495</v>
      </c>
      <c r="AB21" s="21">
        <v>9</v>
      </c>
      <c r="AC21" s="21"/>
      <c r="AD21" s="21">
        <v>0</v>
      </c>
    </row>
    <row r="22" spans="1:30" ht="17.25" customHeight="1" thickBot="1" x14ac:dyDescent="0.25">
      <c r="A22" s="21">
        <v>17</v>
      </c>
      <c r="B22" s="22">
        <v>3.8423762376237625E-2</v>
      </c>
      <c r="C22" s="22">
        <v>3.5102970297029697E-2</v>
      </c>
      <c r="D22" s="22">
        <v>7.3499999999999996E-2</v>
      </c>
      <c r="F22" s="21" t="s">
        <v>493</v>
      </c>
      <c r="G22" s="23">
        <v>32118</v>
      </c>
      <c r="H22" s="21">
        <v>1.06</v>
      </c>
      <c r="J22" s="12">
        <v>10</v>
      </c>
      <c r="K22" s="12">
        <f>X11</f>
        <v>2940</v>
      </c>
      <c r="L22" s="18"/>
      <c r="M22" s="12"/>
      <c r="N22" s="20">
        <f t="shared" ref="N22:N28" si="0">K22/$F$2</f>
        <v>9.7029702970297033E-2</v>
      </c>
      <c r="W22" s="21">
        <v>125</v>
      </c>
      <c r="X22" s="21">
        <v>2696</v>
      </c>
      <c r="Y22" s="24">
        <v>45644</v>
      </c>
      <c r="Z22" s="21" t="s">
        <v>519</v>
      </c>
      <c r="AA22" s="21" t="s">
        <v>494</v>
      </c>
      <c r="AB22" s="21">
        <v>8.9</v>
      </c>
      <c r="AC22" s="21" t="s">
        <v>499</v>
      </c>
      <c r="AD22" s="21">
        <v>76</v>
      </c>
    </row>
    <row r="23" spans="1:30" ht="17.25" customHeight="1" thickBot="1" x14ac:dyDescent="0.25">
      <c r="A23" s="21">
        <v>18</v>
      </c>
      <c r="B23" s="22">
        <v>3.0102970297029699E-2</v>
      </c>
      <c r="C23" s="22">
        <v>2.7879207920792081E-2</v>
      </c>
      <c r="D23" s="22">
        <v>5.8099999999999999E-2</v>
      </c>
      <c r="F23" s="21" t="s">
        <v>494</v>
      </c>
      <c r="G23" s="23">
        <v>32498</v>
      </c>
      <c r="H23" s="21">
        <v>1.08</v>
      </c>
      <c r="J23" s="12">
        <v>20</v>
      </c>
      <c r="K23" s="12">
        <f>X12</f>
        <v>2876</v>
      </c>
      <c r="L23" s="18"/>
      <c r="M23" s="12"/>
      <c r="N23" s="20">
        <f t="shared" si="0"/>
        <v>9.4917491749174923E-2</v>
      </c>
      <c r="W23" s="21">
        <v>150</v>
      </c>
      <c r="X23" s="21">
        <v>2676</v>
      </c>
      <c r="Y23" s="24">
        <v>45391</v>
      </c>
      <c r="Z23" s="21" t="s">
        <v>509</v>
      </c>
      <c r="AA23" s="21" t="s">
        <v>493</v>
      </c>
      <c r="AB23" s="21">
        <v>8.8000000000000007</v>
      </c>
      <c r="AC23" s="21" t="s">
        <v>498</v>
      </c>
      <c r="AD23" s="21">
        <v>51</v>
      </c>
    </row>
    <row r="24" spans="1:30" ht="17.25" customHeight="1" thickBot="1" x14ac:dyDescent="0.25">
      <c r="A24" s="21">
        <v>19</v>
      </c>
      <c r="B24" s="22">
        <v>2.1477227722772278E-2</v>
      </c>
      <c r="C24" s="22">
        <v>1.997821782178218E-2</v>
      </c>
      <c r="D24" s="22">
        <v>4.1500000000000002E-2</v>
      </c>
      <c r="F24" s="21" t="s">
        <v>495</v>
      </c>
      <c r="G24" s="23">
        <v>31374</v>
      </c>
      <c r="H24" s="21">
        <v>1.04</v>
      </c>
      <c r="J24" s="12">
        <v>30</v>
      </c>
      <c r="K24" s="12">
        <f>X14</f>
        <v>2838</v>
      </c>
      <c r="L24" s="18"/>
      <c r="M24" s="12"/>
      <c r="N24" s="20">
        <f t="shared" si="0"/>
        <v>9.3663366336633663E-2</v>
      </c>
      <c r="W24" s="21">
        <v>175</v>
      </c>
      <c r="X24" s="21">
        <v>2661</v>
      </c>
      <c r="Y24" s="24">
        <v>45637</v>
      </c>
      <c r="Z24" s="21" t="s">
        <v>509</v>
      </c>
      <c r="AA24" s="21" t="s">
        <v>494</v>
      </c>
      <c r="AB24" s="21">
        <v>8.8000000000000007</v>
      </c>
      <c r="AC24" s="21" t="s">
        <v>498</v>
      </c>
      <c r="AD24" s="21">
        <v>56</v>
      </c>
    </row>
    <row r="25" spans="1:30" ht="17.25" customHeight="1" thickBot="1" x14ac:dyDescent="0.25">
      <c r="A25" s="21">
        <v>20</v>
      </c>
      <c r="B25" s="22">
        <v>1.7861386138613863E-2</v>
      </c>
      <c r="C25" s="22">
        <v>1.4616831683168316E-2</v>
      </c>
      <c r="D25" s="22">
        <v>3.2599999999999997E-2</v>
      </c>
      <c r="F25" s="21" t="s">
        <v>496</v>
      </c>
      <c r="G25" s="23">
        <v>33871</v>
      </c>
      <c r="H25" s="21">
        <v>1.1200000000000001</v>
      </c>
      <c r="J25" s="12">
        <v>50</v>
      </c>
      <c r="K25" s="12">
        <f>X18</f>
        <v>2800</v>
      </c>
      <c r="L25" s="18"/>
      <c r="M25" s="12"/>
      <c r="N25" s="20">
        <f t="shared" si="0"/>
        <v>9.2409240924092403E-2</v>
      </c>
      <c r="W25">
        <v>200</v>
      </c>
      <c r="X25">
        <v>2645</v>
      </c>
      <c r="Y25" s="37">
        <v>45586</v>
      </c>
      <c r="Z25" t="s">
        <v>519</v>
      </c>
      <c r="AA25" t="s">
        <v>492</v>
      </c>
      <c r="AB25">
        <v>8.6999999999999993</v>
      </c>
      <c r="AC25" t="s">
        <v>499</v>
      </c>
      <c r="AD25">
        <v>74</v>
      </c>
    </row>
    <row r="26" spans="1:30" ht="17.25" customHeight="1" thickBot="1" x14ac:dyDescent="0.25">
      <c r="A26" s="21">
        <v>21</v>
      </c>
      <c r="B26" s="22">
        <v>1.2938613861386139E-2</v>
      </c>
      <c r="C26" s="22">
        <v>1.0779207920792077E-2</v>
      </c>
      <c r="D26" s="22">
        <v>2.3800000000000002E-2</v>
      </c>
      <c r="F26" s="21" t="s">
        <v>497</v>
      </c>
      <c r="G26" s="23">
        <v>27810</v>
      </c>
      <c r="H26" s="21">
        <v>0.92</v>
      </c>
      <c r="J26" s="12">
        <v>100</v>
      </c>
      <c r="K26" s="12">
        <f>X20</f>
        <v>2751</v>
      </c>
      <c r="L26" s="18"/>
      <c r="M26" s="12"/>
      <c r="N26" s="20">
        <f t="shared" si="0"/>
        <v>9.0792079207920789E-2</v>
      </c>
    </row>
    <row r="27" spans="1:30" ht="17.25" customHeight="1" thickBot="1" x14ac:dyDescent="0.25">
      <c r="A27" s="21">
        <v>22</v>
      </c>
      <c r="B27" s="22">
        <v>8.0594059405940596E-3</v>
      </c>
      <c r="C27" s="22">
        <v>8.4089108910891091E-3</v>
      </c>
      <c r="D27" s="22">
        <v>1.6500000000000001E-2</v>
      </c>
      <c r="J27" s="12">
        <v>150</v>
      </c>
      <c r="K27" s="12">
        <f>X22</f>
        <v>2696</v>
      </c>
      <c r="L27" s="18"/>
      <c r="M27" s="12"/>
      <c r="N27" s="20">
        <f t="shared" si="0"/>
        <v>8.8976897689768977E-2</v>
      </c>
    </row>
    <row r="28" spans="1:30" ht="17.25" customHeight="1" thickBot="1" x14ac:dyDescent="0.25">
      <c r="A28" s="21">
        <v>23</v>
      </c>
      <c r="B28" s="22">
        <v>4.3128712871287134E-3</v>
      </c>
      <c r="C28" s="22">
        <v>4.1762376237623761E-3</v>
      </c>
      <c r="D28" s="22">
        <v>8.5000000000000006E-3</v>
      </c>
      <c r="J28" s="12">
        <v>200</v>
      </c>
      <c r="K28" s="12">
        <f>X24</f>
        <v>2661</v>
      </c>
      <c r="L28" s="18"/>
      <c r="M28" s="12"/>
      <c r="N28" s="20">
        <f t="shared" si="0"/>
        <v>8.7821782178217817E-2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24" width="0" hidden="1" customWidth="1"/>
    <col min="25" max="25" width="10" hidden="1" customWidth="1"/>
    <col min="26" max="30" width="0" hidden="1" customWidth="1"/>
  </cols>
  <sheetData>
    <row r="1" spans="1:30" ht="24" thickBot="1" x14ac:dyDescent="0.4">
      <c r="A1" s="186" t="s">
        <v>790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31700</v>
      </c>
      <c r="H2" s="7" t="s">
        <v>462</v>
      </c>
      <c r="W2" s="21">
        <v>1</v>
      </c>
      <c r="X2" s="21">
        <v>3090</v>
      </c>
      <c r="Y2" s="24">
        <v>45418</v>
      </c>
      <c r="Z2" s="21" t="s">
        <v>508</v>
      </c>
      <c r="AA2" s="21" t="s">
        <v>492</v>
      </c>
      <c r="AB2" s="21">
        <v>9.6999999999999993</v>
      </c>
      <c r="AC2" s="21" t="s">
        <v>465</v>
      </c>
      <c r="AD2" s="21">
        <v>57</v>
      </c>
    </row>
    <row r="3" spans="1:30" ht="15" thickBot="1" x14ac:dyDescent="0.25">
      <c r="W3" s="21">
        <v>2</v>
      </c>
      <c r="X3" s="21">
        <v>2950</v>
      </c>
      <c r="Y3" s="24">
        <v>45650</v>
      </c>
      <c r="Z3" s="21" t="s">
        <v>515</v>
      </c>
      <c r="AA3" s="21" t="s">
        <v>493</v>
      </c>
      <c r="AB3" s="21">
        <v>9.3000000000000007</v>
      </c>
      <c r="AC3" s="21" t="s">
        <v>465</v>
      </c>
      <c r="AD3" s="21">
        <v>51</v>
      </c>
    </row>
    <row r="4" spans="1:30" ht="1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2866</v>
      </c>
      <c r="Y4" s="24">
        <v>45632</v>
      </c>
      <c r="Z4" s="21" t="s">
        <v>509</v>
      </c>
      <c r="AA4" s="21" t="s">
        <v>496</v>
      </c>
      <c r="AB4" s="21">
        <v>9</v>
      </c>
      <c r="AC4" s="21" t="s">
        <v>465</v>
      </c>
      <c r="AD4" s="21">
        <v>52</v>
      </c>
    </row>
    <row r="5" spans="1:30" ht="18.75" customHeight="1" thickBot="1" x14ac:dyDescent="0.25">
      <c r="A5" s="21">
        <v>0</v>
      </c>
      <c r="B5" s="98">
        <v>2.7917981072555207E-3</v>
      </c>
      <c r="C5" s="98">
        <v>3.8457413249211357E-3</v>
      </c>
      <c r="D5" s="98">
        <v>6.6E-3</v>
      </c>
      <c r="F5" s="21" t="s">
        <v>471</v>
      </c>
      <c r="G5" s="23">
        <v>30312</v>
      </c>
      <c r="H5" s="21">
        <v>0.96</v>
      </c>
      <c r="J5" s="213" t="s">
        <v>472</v>
      </c>
      <c r="K5" s="214"/>
      <c r="L5" s="214"/>
      <c r="M5" s="214"/>
      <c r="N5" s="215"/>
      <c r="W5" s="21">
        <v>4</v>
      </c>
      <c r="X5" s="21">
        <v>2860</v>
      </c>
      <c r="Y5" s="24">
        <v>45352</v>
      </c>
      <c r="Z5" s="21" t="s">
        <v>509</v>
      </c>
      <c r="AA5" s="21" t="s">
        <v>496</v>
      </c>
      <c r="AB5" s="21">
        <v>9</v>
      </c>
      <c r="AC5" s="21" t="s">
        <v>465</v>
      </c>
      <c r="AD5" s="21">
        <v>55</v>
      </c>
    </row>
    <row r="6" spans="1:30" ht="17.25" customHeight="1" thickBot="1" x14ac:dyDescent="0.25">
      <c r="A6" s="21">
        <v>1</v>
      </c>
      <c r="B6" s="98">
        <v>1.7507886435331229E-3</v>
      </c>
      <c r="C6" s="98">
        <v>2.2652996845425868E-3</v>
      </c>
      <c r="D6" s="98">
        <v>4.0000000000000001E-3</v>
      </c>
      <c r="F6" s="21" t="s">
        <v>473</v>
      </c>
      <c r="G6" s="23">
        <v>32200</v>
      </c>
      <c r="H6" s="21">
        <v>1.02</v>
      </c>
      <c r="J6" s="13" t="s">
        <v>474</v>
      </c>
      <c r="K6" s="14">
        <f>LARGE((K8,K9),1)</f>
        <v>0.54731182001491996</v>
      </c>
      <c r="N6" s="14" t="s">
        <v>465</v>
      </c>
      <c r="W6" s="21">
        <v>5</v>
      </c>
      <c r="X6" s="21">
        <v>2834</v>
      </c>
      <c r="Y6" s="24">
        <v>45436</v>
      </c>
      <c r="Z6" s="21" t="s">
        <v>508</v>
      </c>
      <c r="AA6" s="21" t="s">
        <v>496</v>
      </c>
      <c r="AB6" s="21">
        <v>8.9</v>
      </c>
      <c r="AC6" s="21" t="s">
        <v>465</v>
      </c>
      <c r="AD6" s="21">
        <v>56</v>
      </c>
    </row>
    <row r="7" spans="1:30" ht="17.25" customHeight="1" thickBot="1" x14ac:dyDescent="0.25">
      <c r="A7" s="21">
        <v>2</v>
      </c>
      <c r="B7" s="98">
        <v>1.3249211356466876E-3</v>
      </c>
      <c r="C7" s="98">
        <v>1.4750788643533123E-3</v>
      </c>
      <c r="D7" s="98">
        <v>2.8E-3</v>
      </c>
      <c r="F7" s="21" t="s">
        <v>475</v>
      </c>
      <c r="G7" s="23">
        <v>32368</v>
      </c>
      <c r="H7" s="21">
        <v>1.02</v>
      </c>
      <c r="J7" s="15" t="s">
        <v>476</v>
      </c>
      <c r="K7" s="14">
        <f>LARGE((K10,K11),1)</f>
        <v>0.5503984377997877</v>
      </c>
      <c r="N7" s="14" t="s">
        <v>465</v>
      </c>
      <c r="W7" s="21">
        <v>6</v>
      </c>
      <c r="X7" s="21">
        <v>2830</v>
      </c>
      <c r="Y7" s="24">
        <v>45650</v>
      </c>
      <c r="Z7" s="21" t="s">
        <v>513</v>
      </c>
      <c r="AA7" s="21" t="s">
        <v>493</v>
      </c>
      <c r="AB7" s="21">
        <v>8.9</v>
      </c>
      <c r="AC7" s="21" t="s">
        <v>465</v>
      </c>
      <c r="AD7" s="21">
        <v>55</v>
      </c>
    </row>
    <row r="8" spans="1:30" ht="17.25" customHeight="1" thickBot="1" x14ac:dyDescent="0.3">
      <c r="A8" s="21">
        <v>3</v>
      </c>
      <c r="B8" s="98">
        <v>1.4195583596214511E-3</v>
      </c>
      <c r="C8" s="98">
        <v>1.1589905362776026E-3</v>
      </c>
      <c r="D8" s="98">
        <v>2.5999999999999999E-3</v>
      </c>
      <c r="F8" s="21" t="s">
        <v>477</v>
      </c>
      <c r="G8" s="23">
        <v>31285</v>
      </c>
      <c r="H8" s="21">
        <v>0.99</v>
      </c>
      <c r="K8" s="16">
        <f>LARGE(B11:C11,1)/(B11+C11)</f>
        <v>0.52844777537341003</v>
      </c>
      <c r="W8" s="21">
        <v>7</v>
      </c>
      <c r="X8" s="21">
        <v>2828</v>
      </c>
      <c r="Y8" s="24">
        <v>45401</v>
      </c>
      <c r="Z8" s="21" t="s">
        <v>508</v>
      </c>
      <c r="AA8" s="21" t="s">
        <v>496</v>
      </c>
      <c r="AB8" s="21">
        <v>8.9</v>
      </c>
      <c r="AC8" s="21" t="s">
        <v>465</v>
      </c>
      <c r="AD8" s="21">
        <v>57</v>
      </c>
    </row>
    <row r="9" spans="1:30" ht="17.25" customHeight="1" thickBot="1" x14ac:dyDescent="0.3">
      <c r="A9" s="21">
        <v>4</v>
      </c>
      <c r="B9" s="98">
        <v>2.8391167192429023E-3</v>
      </c>
      <c r="C9" s="98">
        <v>1.633123028391167E-3</v>
      </c>
      <c r="D9" s="98">
        <v>4.4999999999999997E-3</v>
      </c>
      <c r="F9" s="21" t="s">
        <v>478</v>
      </c>
      <c r="G9" s="23">
        <v>33569</v>
      </c>
      <c r="H9" s="21">
        <v>1.06</v>
      </c>
      <c r="K9" s="16">
        <f>LARGE(B12:C12,1)/(B12+C12)</f>
        <v>0.54731182001491996</v>
      </c>
      <c r="W9" s="21">
        <v>8</v>
      </c>
      <c r="X9" s="21">
        <v>2821</v>
      </c>
      <c r="Y9" s="24">
        <v>45650</v>
      </c>
      <c r="Z9" s="21" t="s">
        <v>511</v>
      </c>
      <c r="AA9" s="21" t="s">
        <v>493</v>
      </c>
      <c r="AB9" s="21">
        <v>8.9</v>
      </c>
      <c r="AC9" s="21" t="s">
        <v>465</v>
      </c>
      <c r="AD9" s="21">
        <v>54</v>
      </c>
    </row>
    <row r="10" spans="1:30" ht="17.25" customHeight="1" thickBot="1" x14ac:dyDescent="0.3">
      <c r="A10" s="21">
        <v>5</v>
      </c>
      <c r="B10" s="98">
        <v>7.6182965299684546E-3</v>
      </c>
      <c r="C10" s="98">
        <v>4.3725552050473187E-3</v>
      </c>
      <c r="D10" s="98">
        <v>1.21E-2</v>
      </c>
      <c r="F10" s="21" t="s">
        <v>479</v>
      </c>
      <c r="G10" s="23">
        <v>30177</v>
      </c>
      <c r="H10" s="21">
        <v>0.95</v>
      </c>
      <c r="K10" s="16">
        <f>LARGE(B20:C20,1)/(B20+C20)</f>
        <v>0.54902109475017724</v>
      </c>
      <c r="W10" s="21">
        <v>9</v>
      </c>
      <c r="X10" s="21">
        <v>2814</v>
      </c>
      <c r="Y10" s="24">
        <v>45394</v>
      </c>
      <c r="Z10" s="21" t="s">
        <v>509</v>
      </c>
      <c r="AA10" s="21" t="s">
        <v>496</v>
      </c>
      <c r="AB10" s="21">
        <v>8.9</v>
      </c>
      <c r="AC10" s="21" t="s">
        <v>465</v>
      </c>
      <c r="AD10" s="21">
        <v>55</v>
      </c>
    </row>
    <row r="11" spans="1:30" ht="17.25" customHeight="1" thickBot="1" x14ac:dyDescent="0.3">
      <c r="A11" s="21">
        <v>6</v>
      </c>
      <c r="B11" s="98">
        <v>1.2634069400630915E-2</v>
      </c>
      <c r="C11" s="98">
        <v>1.1273817034700316E-2</v>
      </c>
      <c r="D11" s="98">
        <v>2.41E-2</v>
      </c>
      <c r="F11" s="21" t="s">
        <v>480</v>
      </c>
      <c r="G11" s="23">
        <v>29790</v>
      </c>
      <c r="H11" s="21">
        <v>0.94</v>
      </c>
      <c r="K11" s="16">
        <f>LARGE(B21:C21,1)/(B21+C21)</f>
        <v>0.5503984377997877</v>
      </c>
      <c r="W11" s="21">
        <v>10</v>
      </c>
      <c r="X11" s="21">
        <v>2802</v>
      </c>
      <c r="Y11" s="24">
        <v>45387</v>
      </c>
      <c r="Z11" s="21" t="s">
        <v>509</v>
      </c>
      <c r="AA11" s="21" t="s">
        <v>496</v>
      </c>
      <c r="AB11" s="21">
        <v>8.8000000000000007</v>
      </c>
      <c r="AC11" s="21" t="s">
        <v>465</v>
      </c>
      <c r="AD11" s="21">
        <v>54</v>
      </c>
    </row>
    <row r="12" spans="1:30" ht="17.25" customHeight="1" thickBot="1" x14ac:dyDescent="0.25">
      <c r="A12" s="21">
        <v>7</v>
      </c>
      <c r="B12" s="98">
        <v>2.3375394321766562E-2</v>
      </c>
      <c r="C12" s="98">
        <v>1.933406940063092E-2</v>
      </c>
      <c r="D12" s="98">
        <v>4.2900000000000001E-2</v>
      </c>
      <c r="F12" s="21" t="s">
        <v>481</v>
      </c>
      <c r="G12" s="23">
        <v>32210</v>
      </c>
      <c r="H12" s="21">
        <v>1.02</v>
      </c>
      <c r="W12" s="21">
        <v>20</v>
      </c>
      <c r="X12" s="21">
        <v>2756</v>
      </c>
      <c r="Y12" s="24">
        <v>45650</v>
      </c>
      <c r="Z12" s="21" t="s">
        <v>512</v>
      </c>
      <c r="AA12" s="21" t="s">
        <v>493</v>
      </c>
      <c r="AB12" s="21">
        <v>8.6999999999999993</v>
      </c>
      <c r="AC12" s="21" t="s">
        <v>465</v>
      </c>
      <c r="AD12" s="21">
        <v>57</v>
      </c>
    </row>
    <row r="13" spans="1:30" ht="17.25" customHeight="1" thickBot="1" x14ac:dyDescent="0.25">
      <c r="A13" s="21">
        <v>8</v>
      </c>
      <c r="B13" s="98">
        <v>2.6309148264984226E-2</v>
      </c>
      <c r="C13" s="98">
        <v>2.0861829652996846E-2</v>
      </c>
      <c r="D13" s="98">
        <v>4.7300000000000002E-2</v>
      </c>
      <c r="F13" s="21" t="s">
        <v>482</v>
      </c>
      <c r="G13" s="23">
        <v>32000</v>
      </c>
      <c r="H13" s="21">
        <v>1.01</v>
      </c>
      <c r="W13" s="21">
        <v>25</v>
      </c>
      <c r="X13" s="21">
        <v>2750</v>
      </c>
      <c r="Y13" s="24">
        <v>45548</v>
      </c>
      <c r="Z13" s="21" t="s">
        <v>508</v>
      </c>
      <c r="AA13" s="21" t="s">
        <v>496</v>
      </c>
      <c r="AB13" s="21">
        <v>8.6999999999999993</v>
      </c>
      <c r="AC13" s="21" t="s">
        <v>465</v>
      </c>
      <c r="AD13" s="21">
        <v>57</v>
      </c>
    </row>
    <row r="14" spans="1:30" ht="15" thickBot="1" x14ac:dyDescent="0.25">
      <c r="A14" s="21">
        <v>9</v>
      </c>
      <c r="B14" s="98">
        <v>3.0851735015772867E-2</v>
      </c>
      <c r="C14" s="98">
        <v>2.7710410094637223E-2</v>
      </c>
      <c r="D14" s="98">
        <v>5.8599999999999999E-2</v>
      </c>
      <c r="F14" s="21" t="s">
        <v>483</v>
      </c>
      <c r="G14" s="23">
        <v>31928</v>
      </c>
      <c r="H14" s="21">
        <v>1.01</v>
      </c>
      <c r="W14" s="21">
        <v>30</v>
      </c>
      <c r="X14" s="21">
        <v>2742</v>
      </c>
      <c r="Y14" s="24">
        <v>45429</v>
      </c>
      <c r="Z14" s="21" t="s">
        <v>508</v>
      </c>
      <c r="AA14" s="21" t="s">
        <v>496</v>
      </c>
      <c r="AB14" s="21">
        <v>8.6</v>
      </c>
      <c r="AC14" s="21" t="s">
        <v>465</v>
      </c>
      <c r="AD14" s="21">
        <v>54</v>
      </c>
    </row>
    <row r="15" spans="1:30" ht="15" thickBot="1" x14ac:dyDescent="0.25">
      <c r="A15" s="21">
        <v>10</v>
      </c>
      <c r="B15" s="98">
        <v>3.1230283911671923E-2</v>
      </c>
      <c r="C15" s="98">
        <v>3.0818611987381703E-2</v>
      </c>
      <c r="D15" s="98">
        <v>6.1899999999999997E-2</v>
      </c>
      <c r="F15" s="21" t="s">
        <v>484</v>
      </c>
      <c r="G15" s="23">
        <v>32347</v>
      </c>
      <c r="H15" s="21">
        <v>1.02</v>
      </c>
      <c r="W15" s="21">
        <v>35</v>
      </c>
      <c r="X15" s="21">
        <v>2732</v>
      </c>
      <c r="Y15" s="24">
        <v>45344</v>
      </c>
      <c r="Z15" s="21" t="s">
        <v>508</v>
      </c>
      <c r="AA15" s="21" t="s">
        <v>495</v>
      </c>
      <c r="AB15" s="21">
        <v>8.6</v>
      </c>
      <c r="AC15" s="21" t="s">
        <v>465</v>
      </c>
      <c r="AD15" s="21">
        <v>57</v>
      </c>
    </row>
    <row r="16" spans="1:30" ht="15" thickBot="1" x14ac:dyDescent="0.25">
      <c r="A16" s="21">
        <v>11</v>
      </c>
      <c r="B16" s="98">
        <v>3.17981072555205E-2</v>
      </c>
      <c r="C16" s="98">
        <v>3.3821451104100946E-2</v>
      </c>
      <c r="D16" s="98">
        <v>6.5600000000000006E-2</v>
      </c>
      <c r="F16" s="21" t="s">
        <v>485</v>
      </c>
      <c r="G16" s="23">
        <v>32014</v>
      </c>
      <c r="H16" s="21">
        <v>1.01</v>
      </c>
      <c r="W16" s="21">
        <v>40</v>
      </c>
      <c r="X16" s="21">
        <v>2722</v>
      </c>
      <c r="Y16" s="24">
        <v>45336</v>
      </c>
      <c r="Z16" s="21" t="s">
        <v>509</v>
      </c>
      <c r="AA16" s="21" t="s">
        <v>494</v>
      </c>
      <c r="AB16" s="21">
        <v>8.6</v>
      </c>
      <c r="AC16" s="21" t="s">
        <v>465</v>
      </c>
      <c r="AD16" s="21">
        <v>54</v>
      </c>
    </row>
    <row r="17" spans="1:30" ht="15" thickBot="1" x14ac:dyDescent="0.25">
      <c r="A17" s="21">
        <v>12</v>
      </c>
      <c r="B17" s="98">
        <v>3.2223974763406937E-2</v>
      </c>
      <c r="C17" s="98">
        <v>3.650820189274448E-2</v>
      </c>
      <c r="D17" s="98">
        <v>6.8699999999999997E-2</v>
      </c>
      <c r="W17" s="21">
        <v>45</v>
      </c>
      <c r="X17" s="21">
        <v>2719</v>
      </c>
      <c r="Y17" s="24">
        <v>45385</v>
      </c>
      <c r="Z17" s="21" t="s">
        <v>508</v>
      </c>
      <c r="AA17" s="21" t="s">
        <v>494</v>
      </c>
      <c r="AB17" s="21">
        <v>8.6</v>
      </c>
      <c r="AC17" s="21" t="s">
        <v>465</v>
      </c>
      <c r="AD17" s="21">
        <v>56</v>
      </c>
    </row>
    <row r="18" spans="1:30" ht="15" thickBot="1" x14ac:dyDescent="0.25">
      <c r="A18" s="21">
        <v>13</v>
      </c>
      <c r="B18" s="98">
        <v>3.1940063091482652E-2</v>
      </c>
      <c r="C18" s="98">
        <v>3.7403785488958986E-2</v>
      </c>
      <c r="D18" s="98">
        <v>6.93E-2</v>
      </c>
      <c r="W18" s="21">
        <v>50</v>
      </c>
      <c r="X18" s="21">
        <v>2716</v>
      </c>
      <c r="Y18" s="24">
        <v>45645</v>
      </c>
      <c r="Z18" s="21" t="s">
        <v>512</v>
      </c>
      <c r="AA18" s="21" t="s">
        <v>495</v>
      </c>
      <c r="AB18" s="21">
        <v>8.6</v>
      </c>
      <c r="AC18" s="21" t="s">
        <v>465</v>
      </c>
      <c r="AD18" s="21">
        <v>53</v>
      </c>
    </row>
    <row r="19" spans="1:30" ht="17.25" customHeight="1" thickBot="1" x14ac:dyDescent="0.25">
      <c r="A19" s="21">
        <v>14</v>
      </c>
      <c r="B19" s="98">
        <v>3.2791798107255521E-2</v>
      </c>
      <c r="C19" s="98">
        <v>3.8826182965299681E-2</v>
      </c>
      <c r="D19" s="98">
        <v>7.1599999999999997E-2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2696</v>
      </c>
      <c r="Y19" s="24">
        <v>45590</v>
      </c>
      <c r="Z19" s="21" t="s">
        <v>516</v>
      </c>
      <c r="AA19" s="21" t="s">
        <v>496</v>
      </c>
      <c r="AB19" s="21">
        <v>8.5</v>
      </c>
      <c r="AC19" s="21" t="s">
        <v>465</v>
      </c>
      <c r="AD19" s="21">
        <v>55</v>
      </c>
    </row>
    <row r="20" spans="1:30" ht="17.25" customHeight="1" thickBot="1" x14ac:dyDescent="0.25">
      <c r="A20" s="21">
        <v>15</v>
      </c>
      <c r="B20" s="98">
        <v>3.1892744479495271E-2</v>
      </c>
      <c r="C20" s="98">
        <v>3.8826182965299681E-2</v>
      </c>
      <c r="D20" s="98">
        <v>7.0699999999999999E-2</v>
      </c>
      <c r="F20" s="21" t="s">
        <v>488</v>
      </c>
      <c r="G20" s="23">
        <v>27190</v>
      </c>
      <c r="H20" s="21">
        <v>0.86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2669</v>
      </c>
      <c r="Y20" s="24">
        <v>45309</v>
      </c>
      <c r="Z20" s="21" t="s">
        <v>508</v>
      </c>
      <c r="AA20" s="21" t="s">
        <v>495</v>
      </c>
      <c r="AB20" s="21">
        <v>8.4</v>
      </c>
      <c r="AC20" s="21" t="s">
        <v>465</v>
      </c>
      <c r="AD20" s="21">
        <v>57</v>
      </c>
    </row>
    <row r="21" spans="1:30" ht="17.25" customHeight="1" thickBot="1" x14ac:dyDescent="0.25">
      <c r="A21" s="21">
        <v>16</v>
      </c>
      <c r="B21" s="98">
        <v>3.3264984227129341E-2</v>
      </c>
      <c r="C21" s="98">
        <v>4.0722712933753936E-2</v>
      </c>
      <c r="D21" s="98">
        <v>7.3999999999999996E-2</v>
      </c>
      <c r="F21" s="21" t="s">
        <v>492</v>
      </c>
      <c r="G21" s="23">
        <v>31399</v>
      </c>
      <c r="H21" s="21">
        <v>0.99</v>
      </c>
      <c r="J21" s="12">
        <v>5</v>
      </c>
      <c r="K21" s="12">
        <f>X6</f>
        <v>2834</v>
      </c>
      <c r="L21" s="18"/>
      <c r="M21" s="12"/>
      <c r="N21" s="20">
        <f>K21/$F$2</f>
        <v>8.9400630914826501E-2</v>
      </c>
      <c r="W21" s="21">
        <v>125</v>
      </c>
      <c r="X21" s="21">
        <v>2652</v>
      </c>
      <c r="Y21" s="24">
        <v>45331</v>
      </c>
      <c r="Z21" s="21" t="s">
        <v>516</v>
      </c>
      <c r="AA21" s="21" t="s">
        <v>496</v>
      </c>
      <c r="AB21" s="21">
        <v>8.4</v>
      </c>
      <c r="AC21" s="21" t="s">
        <v>465</v>
      </c>
      <c r="AD21" s="21">
        <v>55</v>
      </c>
    </row>
    <row r="22" spans="1:30" ht="17.25" customHeight="1" thickBot="1" x14ac:dyDescent="0.25">
      <c r="A22" s="21">
        <v>17</v>
      </c>
      <c r="B22" s="98">
        <v>3.3075709779179813E-2</v>
      </c>
      <c r="C22" s="98">
        <v>4.1881703470031548E-2</v>
      </c>
      <c r="D22" s="98">
        <v>7.4899999999999994E-2</v>
      </c>
      <c r="F22" s="21" t="s">
        <v>493</v>
      </c>
      <c r="G22" s="23">
        <v>31903</v>
      </c>
      <c r="H22" s="21">
        <v>1.01</v>
      </c>
      <c r="J22" s="12">
        <v>10</v>
      </c>
      <c r="K22" s="12">
        <f>X11</f>
        <v>2802</v>
      </c>
      <c r="L22" s="18"/>
      <c r="M22" s="12"/>
      <c r="N22" s="20">
        <f t="shared" ref="N22:N28" si="0">K22/$F$2</f>
        <v>8.8391167192429024E-2</v>
      </c>
      <c r="W22" s="21">
        <v>150</v>
      </c>
      <c r="X22" s="21">
        <v>2637</v>
      </c>
      <c r="Y22" s="24">
        <v>45427</v>
      </c>
      <c r="Z22" s="21" t="s">
        <v>508</v>
      </c>
      <c r="AA22" s="21" t="s">
        <v>494</v>
      </c>
      <c r="AB22" s="21">
        <v>8.3000000000000007</v>
      </c>
      <c r="AC22" s="21" t="s">
        <v>465</v>
      </c>
      <c r="AD22" s="21">
        <v>56</v>
      </c>
    </row>
    <row r="23" spans="1:30" ht="17.25" customHeight="1" thickBot="1" x14ac:dyDescent="0.25">
      <c r="A23" s="21">
        <v>18</v>
      </c>
      <c r="B23" s="98">
        <v>3.0615141955835957E-2</v>
      </c>
      <c r="C23" s="98">
        <v>3.8720820189274439E-2</v>
      </c>
      <c r="D23" s="98">
        <v>6.93E-2</v>
      </c>
      <c r="F23" s="21" t="s">
        <v>494</v>
      </c>
      <c r="G23" s="23">
        <v>32008</v>
      </c>
      <c r="H23" s="21">
        <v>1.01</v>
      </c>
      <c r="J23" s="12">
        <v>20</v>
      </c>
      <c r="K23" s="12">
        <f>X12</f>
        <v>2756</v>
      </c>
      <c r="L23" s="18"/>
      <c r="M23" s="12"/>
      <c r="N23" s="20">
        <f t="shared" si="0"/>
        <v>8.6940063091482653E-2</v>
      </c>
      <c r="W23" s="21">
        <v>175</v>
      </c>
      <c r="X23" s="21">
        <v>2623</v>
      </c>
      <c r="Y23" s="24">
        <v>45604</v>
      </c>
      <c r="Z23" s="21" t="s">
        <v>508</v>
      </c>
      <c r="AA23" s="21" t="s">
        <v>496</v>
      </c>
      <c r="AB23" s="21">
        <v>8.3000000000000007</v>
      </c>
      <c r="AC23" s="21" t="s">
        <v>465</v>
      </c>
      <c r="AD23" s="21">
        <v>56</v>
      </c>
    </row>
    <row r="24" spans="1:30" ht="17.25" customHeight="1" thickBot="1" x14ac:dyDescent="0.25">
      <c r="A24" s="21">
        <v>19</v>
      </c>
      <c r="B24" s="98">
        <v>2.6025236593059938E-2</v>
      </c>
      <c r="C24" s="98">
        <v>3.2451735015772872E-2</v>
      </c>
      <c r="D24" s="98">
        <v>5.8500000000000003E-2</v>
      </c>
      <c r="F24" s="21" t="s">
        <v>495</v>
      </c>
      <c r="G24" s="23">
        <v>32638</v>
      </c>
      <c r="H24" s="21">
        <v>1.03</v>
      </c>
      <c r="J24" s="12">
        <v>30</v>
      </c>
      <c r="K24" s="12">
        <f>X14</f>
        <v>2742</v>
      </c>
      <c r="L24" s="18"/>
      <c r="M24" s="12"/>
      <c r="N24" s="20">
        <f t="shared" si="0"/>
        <v>8.6498422712933759E-2</v>
      </c>
      <c r="W24" s="21">
        <v>200</v>
      </c>
      <c r="X24" s="21">
        <v>2611</v>
      </c>
      <c r="Y24" s="24">
        <v>45588</v>
      </c>
      <c r="Z24" s="21" t="s">
        <v>509</v>
      </c>
      <c r="AA24" s="21" t="s">
        <v>494</v>
      </c>
      <c r="AB24" s="21">
        <v>8.1999999999999993</v>
      </c>
      <c r="AC24" s="21" t="s">
        <v>465</v>
      </c>
      <c r="AD24" s="21">
        <v>55</v>
      </c>
    </row>
    <row r="25" spans="1:30" ht="17.25" customHeight="1" thickBot="1" x14ac:dyDescent="0.25">
      <c r="A25" s="21">
        <v>20</v>
      </c>
      <c r="B25" s="98">
        <v>2.0536277602523658E-2</v>
      </c>
      <c r="C25" s="98">
        <v>2.5655835962145108E-2</v>
      </c>
      <c r="D25" s="98">
        <v>4.6199999999999998E-2</v>
      </c>
      <c r="F25" s="21" t="s">
        <v>496</v>
      </c>
      <c r="G25" s="23">
        <v>34874</v>
      </c>
      <c r="H25" s="21">
        <v>1.1000000000000001</v>
      </c>
      <c r="J25" s="12">
        <v>50</v>
      </c>
      <c r="K25" s="12">
        <f>X18</f>
        <v>2716</v>
      </c>
      <c r="L25" s="18"/>
      <c r="M25" s="12"/>
      <c r="N25" s="20">
        <f t="shared" si="0"/>
        <v>8.567823343848581E-2</v>
      </c>
    </row>
    <row r="26" spans="1:30" ht="17.25" customHeight="1" thickBot="1" x14ac:dyDescent="0.25">
      <c r="A26" s="21">
        <v>21</v>
      </c>
      <c r="B26" s="98">
        <v>1.4006309148264983E-2</v>
      </c>
      <c r="C26" s="98">
        <v>1.8701892744479493E-2</v>
      </c>
      <c r="D26" s="98">
        <v>3.27E-2</v>
      </c>
      <c r="F26" s="21" t="s">
        <v>497</v>
      </c>
      <c r="G26" s="23">
        <v>31724</v>
      </c>
      <c r="H26" s="21">
        <v>1</v>
      </c>
      <c r="J26" s="12">
        <v>100</v>
      </c>
      <c r="K26" s="12">
        <f>X20</f>
        <v>2669</v>
      </c>
      <c r="L26" s="18"/>
      <c r="M26" s="12"/>
      <c r="N26" s="20">
        <f t="shared" si="0"/>
        <v>8.4195583596214513E-2</v>
      </c>
    </row>
    <row r="27" spans="1:30" ht="17.25" customHeight="1" thickBot="1" x14ac:dyDescent="0.25">
      <c r="A27" s="21">
        <v>22</v>
      </c>
      <c r="B27" s="98">
        <v>8.1388012618296528E-3</v>
      </c>
      <c r="C27" s="98">
        <v>1.1589905362776024E-2</v>
      </c>
      <c r="D27" s="98">
        <v>1.9699999999999999E-2</v>
      </c>
      <c r="J27" s="12">
        <v>150</v>
      </c>
      <c r="K27" s="12">
        <f>X22</f>
        <v>2637</v>
      </c>
      <c r="L27" s="18"/>
      <c r="M27" s="12"/>
      <c r="N27" s="20">
        <f t="shared" si="0"/>
        <v>8.3186119873817035E-2</v>
      </c>
    </row>
    <row r="28" spans="1:30" ht="17.25" customHeight="1" thickBot="1" x14ac:dyDescent="0.25">
      <c r="A28" s="21">
        <v>23</v>
      </c>
      <c r="B28" s="98">
        <v>4.7791798107255524E-3</v>
      </c>
      <c r="C28" s="98">
        <v>6.9539432176656153E-3</v>
      </c>
      <c r="D28" s="98">
        <v>1.1599999999999999E-2</v>
      </c>
      <c r="J28" s="12">
        <v>200</v>
      </c>
      <c r="K28" s="12">
        <f>X24</f>
        <v>2611</v>
      </c>
      <c r="L28" s="18"/>
      <c r="M28" s="12"/>
      <c r="N28" s="20">
        <f t="shared" si="0"/>
        <v>8.2365930599369086E-2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1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6.8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750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691</v>
      </c>
      <c r="F2" s="6">
        <v>28700</v>
      </c>
      <c r="H2" s="7" t="s">
        <v>462</v>
      </c>
      <c r="W2" s="21">
        <v>1</v>
      </c>
      <c r="X2" s="21">
        <v>3236</v>
      </c>
      <c r="Y2" s="24">
        <v>45313</v>
      </c>
      <c r="Z2" s="21" t="s">
        <v>509</v>
      </c>
      <c r="AA2" s="21" t="s">
        <v>492</v>
      </c>
      <c r="AB2" s="21">
        <v>11.3</v>
      </c>
      <c r="AC2" s="21" t="s">
        <v>464</v>
      </c>
      <c r="AD2" s="21">
        <v>52</v>
      </c>
    </row>
    <row r="3" spans="1:30" ht="15" thickBot="1" x14ac:dyDescent="0.25">
      <c r="W3" s="21">
        <v>2</v>
      </c>
      <c r="X3" s="21">
        <v>3228</v>
      </c>
      <c r="Y3" s="24">
        <v>45379</v>
      </c>
      <c r="Z3" s="21" t="s">
        <v>509</v>
      </c>
      <c r="AA3" s="21" t="s">
        <v>495</v>
      </c>
      <c r="AB3" s="21">
        <v>11.2</v>
      </c>
      <c r="AC3" s="21" t="s">
        <v>464</v>
      </c>
      <c r="AD3" s="21">
        <v>51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3217</v>
      </c>
      <c r="Y4" s="24">
        <v>45336</v>
      </c>
      <c r="Z4" s="21" t="s">
        <v>509</v>
      </c>
      <c r="AA4" s="21" t="s">
        <v>494</v>
      </c>
      <c r="AB4" s="21">
        <v>11.2</v>
      </c>
      <c r="AC4" s="21" t="s">
        <v>465</v>
      </c>
      <c r="AD4" s="21">
        <v>52</v>
      </c>
    </row>
    <row r="5" spans="1:30" ht="18.75" customHeight="1" thickBot="1" x14ac:dyDescent="0.25">
      <c r="A5" s="21">
        <v>0</v>
      </c>
      <c r="B5" s="22">
        <v>3.1749128919860629E-3</v>
      </c>
      <c r="C5" s="22">
        <v>3.9986062717770037E-3</v>
      </c>
      <c r="D5" s="22">
        <v>7.1999999999999998E-3</v>
      </c>
      <c r="F5" s="21" t="s">
        <v>471</v>
      </c>
      <c r="G5" s="23">
        <v>32142</v>
      </c>
      <c r="H5" s="21">
        <v>1.1200000000000001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3167</v>
      </c>
      <c r="Y5" s="24">
        <v>45362</v>
      </c>
      <c r="Z5" s="21" t="s">
        <v>509</v>
      </c>
      <c r="AA5" s="21" t="s">
        <v>492</v>
      </c>
      <c r="AB5" s="21">
        <v>11</v>
      </c>
      <c r="AC5" s="21" t="s">
        <v>464</v>
      </c>
      <c r="AD5" s="21">
        <v>52</v>
      </c>
    </row>
    <row r="6" spans="1:30" ht="17.25" customHeight="1" thickBot="1" x14ac:dyDescent="0.25">
      <c r="A6" s="21">
        <v>1</v>
      </c>
      <c r="B6" s="22">
        <v>1.8954703832752614E-3</v>
      </c>
      <c r="C6" s="22">
        <v>3.2094076655052265E-3</v>
      </c>
      <c r="D6" s="22">
        <v>5.1000000000000004E-3</v>
      </c>
      <c r="F6" s="21" t="s">
        <v>473</v>
      </c>
      <c r="G6" s="23">
        <v>35447</v>
      </c>
      <c r="H6" s="21">
        <v>1.24</v>
      </c>
      <c r="J6" s="13" t="s">
        <v>474</v>
      </c>
      <c r="K6" s="14">
        <f>LARGE((K8,K9),1)</f>
        <v>0.67133396055859951</v>
      </c>
      <c r="N6" s="14" t="s">
        <v>465</v>
      </c>
      <c r="W6" s="21">
        <v>5</v>
      </c>
      <c r="X6" s="21">
        <v>3151</v>
      </c>
      <c r="Y6" s="24">
        <v>45313</v>
      </c>
      <c r="Z6" s="21" t="s">
        <v>510</v>
      </c>
      <c r="AA6" s="21" t="s">
        <v>492</v>
      </c>
      <c r="AB6" s="21">
        <v>11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1.1372822299651568E-3</v>
      </c>
      <c r="C7" s="22">
        <v>1.6310104529616723E-3</v>
      </c>
      <c r="D7" s="22">
        <v>2.8E-3</v>
      </c>
      <c r="F7" s="21" t="s">
        <v>475</v>
      </c>
      <c r="G7" s="23">
        <v>33434</v>
      </c>
      <c r="H7" s="21">
        <v>1.17</v>
      </c>
      <c r="J7" s="15" t="s">
        <v>476</v>
      </c>
      <c r="K7" s="14">
        <f>LARGE((K10,K11),1)</f>
        <v>0.53080898383339492</v>
      </c>
      <c r="N7" s="14" t="s">
        <v>464</v>
      </c>
      <c r="W7" s="21">
        <v>6</v>
      </c>
      <c r="X7" s="21">
        <v>3144</v>
      </c>
      <c r="Y7" s="24">
        <v>45342</v>
      </c>
      <c r="Z7" s="21" t="s">
        <v>509</v>
      </c>
      <c r="AA7" s="21" t="s">
        <v>493</v>
      </c>
      <c r="AB7" s="21">
        <v>11</v>
      </c>
      <c r="AC7" s="21" t="s">
        <v>464</v>
      </c>
      <c r="AD7" s="21">
        <v>51</v>
      </c>
    </row>
    <row r="8" spans="1:30" ht="17.25" customHeight="1" thickBot="1" x14ac:dyDescent="0.3">
      <c r="A8" s="21">
        <v>3</v>
      </c>
      <c r="B8" s="22">
        <v>8.5296167247386756E-4</v>
      </c>
      <c r="C8" s="22">
        <v>9.4703832752613239E-4</v>
      </c>
      <c r="D8" s="22">
        <v>1.8E-3</v>
      </c>
      <c r="F8" s="21" t="s">
        <v>477</v>
      </c>
      <c r="G8" s="23">
        <v>33054</v>
      </c>
      <c r="H8" s="21">
        <v>1.1499999999999999</v>
      </c>
      <c r="K8" s="16">
        <f>LARGE(B11:C11,1)/(B11+C11)</f>
        <v>0.67133396055859951</v>
      </c>
      <c r="W8" s="21">
        <v>7</v>
      </c>
      <c r="X8" s="21">
        <v>3139</v>
      </c>
      <c r="Y8" s="24">
        <v>45364</v>
      </c>
      <c r="Z8" s="21" t="s">
        <v>509</v>
      </c>
      <c r="AA8" s="21" t="s">
        <v>494</v>
      </c>
      <c r="AB8" s="21">
        <v>10.9</v>
      </c>
      <c r="AC8" s="21" t="s">
        <v>464</v>
      </c>
      <c r="AD8" s="21">
        <v>50</v>
      </c>
    </row>
    <row r="9" spans="1:30" ht="17.25" customHeight="1" thickBot="1" x14ac:dyDescent="0.3">
      <c r="A9" s="21">
        <v>4</v>
      </c>
      <c r="B9" s="22">
        <v>1.4689895470383274E-3</v>
      </c>
      <c r="C9" s="22">
        <v>1.6310104529616723E-3</v>
      </c>
      <c r="D9" s="22">
        <v>3.0999999999999999E-3</v>
      </c>
      <c r="F9" s="21" t="s">
        <v>478</v>
      </c>
      <c r="G9" s="23">
        <v>24392</v>
      </c>
      <c r="H9" s="21">
        <v>0.85</v>
      </c>
      <c r="K9" s="16">
        <f>LARGE(B12:C12,1)/(B12+C12)</f>
        <v>0.5882910392755607</v>
      </c>
      <c r="W9" s="21">
        <v>8</v>
      </c>
      <c r="X9" s="21">
        <v>3136</v>
      </c>
      <c r="Y9" s="24">
        <v>45335</v>
      </c>
      <c r="Z9" s="21" t="s">
        <v>509</v>
      </c>
      <c r="AA9" s="21" t="s">
        <v>493</v>
      </c>
      <c r="AB9" s="21">
        <v>10.9</v>
      </c>
      <c r="AC9" s="21" t="s">
        <v>465</v>
      </c>
      <c r="AD9" s="21">
        <v>54</v>
      </c>
    </row>
    <row r="10" spans="1:30" ht="17.25" customHeight="1" thickBot="1" x14ac:dyDescent="0.3">
      <c r="A10" s="21">
        <v>5</v>
      </c>
      <c r="B10" s="22">
        <v>2.5588850174216027E-3</v>
      </c>
      <c r="C10" s="22">
        <v>5.1034843205574913E-3</v>
      </c>
      <c r="D10" s="22">
        <v>7.7000000000000002E-3</v>
      </c>
      <c r="F10" s="21" t="s">
        <v>479</v>
      </c>
      <c r="G10" s="23">
        <v>21900</v>
      </c>
      <c r="H10" s="21">
        <v>0.76</v>
      </c>
      <c r="K10" s="16">
        <f>LARGE(B20:C20,1)/(B20+C20)</f>
        <v>0.53080898383339492</v>
      </c>
      <c r="W10" s="21">
        <v>9</v>
      </c>
      <c r="X10" s="21">
        <v>3109</v>
      </c>
      <c r="Y10" s="24">
        <v>45343</v>
      </c>
      <c r="Z10" s="21" t="s">
        <v>509</v>
      </c>
      <c r="AA10" s="21" t="s">
        <v>494</v>
      </c>
      <c r="AB10" s="21">
        <v>10.8</v>
      </c>
      <c r="AC10" s="21" t="s">
        <v>464</v>
      </c>
      <c r="AD10" s="21">
        <v>50</v>
      </c>
    </row>
    <row r="11" spans="1:30" ht="17.25" customHeight="1" thickBot="1" x14ac:dyDescent="0.3">
      <c r="A11" s="21">
        <v>6</v>
      </c>
      <c r="B11" s="22">
        <v>6.2076655052264807E-3</v>
      </c>
      <c r="C11" s="22">
        <v>1.2679790940766551E-2</v>
      </c>
      <c r="D11" s="22">
        <v>1.89E-2</v>
      </c>
      <c r="F11" s="21" t="s">
        <v>480</v>
      </c>
      <c r="G11" s="23">
        <v>21138</v>
      </c>
      <c r="H11" s="21">
        <v>0.74</v>
      </c>
      <c r="K11" s="16">
        <f>LARGE(B21:C21,1)/(B21+C21)</f>
        <v>0.50131616658215561</v>
      </c>
      <c r="W11" s="21">
        <v>10</v>
      </c>
      <c r="X11" s="21">
        <v>3106</v>
      </c>
      <c r="Y11" s="24">
        <v>45629</v>
      </c>
      <c r="Z11" s="21" t="s">
        <v>509</v>
      </c>
      <c r="AA11" s="21" t="s">
        <v>493</v>
      </c>
      <c r="AB11" s="21">
        <v>10.8</v>
      </c>
      <c r="AC11" s="21" t="s">
        <v>465</v>
      </c>
      <c r="AD11" s="21">
        <v>52</v>
      </c>
    </row>
    <row r="12" spans="1:30" ht="17.25" customHeight="1" thickBot="1" x14ac:dyDescent="0.25">
      <c r="A12" s="21">
        <v>7</v>
      </c>
      <c r="B12" s="22">
        <v>1.6348432055749131E-2</v>
      </c>
      <c r="C12" s="22">
        <v>2.33602787456446E-2</v>
      </c>
      <c r="D12" s="22">
        <v>3.9800000000000002E-2</v>
      </c>
      <c r="F12" s="21" t="s">
        <v>481</v>
      </c>
      <c r="G12" s="23">
        <v>25322</v>
      </c>
      <c r="H12" s="21">
        <v>0.88</v>
      </c>
      <c r="W12" s="21">
        <v>20</v>
      </c>
      <c r="X12" s="21">
        <v>3078</v>
      </c>
      <c r="Y12" s="24">
        <v>45328</v>
      </c>
      <c r="Z12" s="21" t="s">
        <v>509</v>
      </c>
      <c r="AA12" s="21" t="s">
        <v>493</v>
      </c>
      <c r="AB12" s="21">
        <v>10.7</v>
      </c>
      <c r="AC12" s="21" t="s">
        <v>465</v>
      </c>
      <c r="AD12" s="21">
        <v>53</v>
      </c>
    </row>
    <row r="13" spans="1:30" ht="17.25" customHeight="1" thickBot="1" x14ac:dyDescent="0.25">
      <c r="A13" s="21">
        <v>8</v>
      </c>
      <c r="B13" s="22">
        <v>2.2366550522648083E-2</v>
      </c>
      <c r="C13" s="22">
        <v>2.5990940766550522E-2</v>
      </c>
      <c r="D13" s="22">
        <v>4.8399999999999999E-2</v>
      </c>
      <c r="F13" s="21" t="s">
        <v>482</v>
      </c>
      <c r="G13" s="23">
        <v>28209</v>
      </c>
      <c r="H13" s="21">
        <v>0.99</v>
      </c>
      <c r="W13" s="21">
        <v>25</v>
      </c>
      <c r="X13" s="21">
        <v>3062</v>
      </c>
      <c r="Y13" s="24">
        <v>45365</v>
      </c>
      <c r="Z13" s="21" t="s">
        <v>509</v>
      </c>
      <c r="AA13" s="21" t="s">
        <v>495</v>
      </c>
      <c r="AB13" s="21">
        <v>10.7</v>
      </c>
      <c r="AC13" s="21" t="s">
        <v>464</v>
      </c>
      <c r="AD13" s="21">
        <v>50</v>
      </c>
    </row>
    <row r="14" spans="1:30" ht="15" thickBot="1" x14ac:dyDescent="0.25">
      <c r="A14" s="21">
        <v>9</v>
      </c>
      <c r="B14" s="22">
        <v>2.6299651567944251E-2</v>
      </c>
      <c r="C14" s="22">
        <v>2.499128919860627E-2</v>
      </c>
      <c r="D14" s="22">
        <v>5.1299999999999998E-2</v>
      </c>
      <c r="F14" s="21" t="s">
        <v>483</v>
      </c>
      <c r="G14" s="23">
        <v>29182</v>
      </c>
      <c r="H14" s="21">
        <v>1.02</v>
      </c>
      <c r="W14" s="21">
        <v>30</v>
      </c>
      <c r="X14" s="21">
        <v>3045</v>
      </c>
      <c r="Y14" s="24">
        <v>45309</v>
      </c>
      <c r="Z14" s="21" t="s">
        <v>509</v>
      </c>
      <c r="AA14" s="21" t="s">
        <v>495</v>
      </c>
      <c r="AB14" s="21">
        <v>10.6</v>
      </c>
      <c r="AC14" s="21" t="s">
        <v>465</v>
      </c>
      <c r="AD14" s="21">
        <v>52</v>
      </c>
    </row>
    <row r="15" spans="1:30" ht="15" thickBot="1" x14ac:dyDescent="0.25">
      <c r="A15" s="21">
        <v>10</v>
      </c>
      <c r="B15" s="22">
        <v>2.9853658536585365E-2</v>
      </c>
      <c r="C15" s="22">
        <v>3.2146689895470384E-2</v>
      </c>
      <c r="D15" s="22">
        <v>6.2E-2</v>
      </c>
      <c r="F15" s="21" t="s">
        <v>484</v>
      </c>
      <c r="G15" s="23">
        <v>31053</v>
      </c>
      <c r="H15" s="21">
        <v>1.08</v>
      </c>
      <c r="W15" s="21">
        <v>35</v>
      </c>
      <c r="X15" s="21">
        <v>3032</v>
      </c>
      <c r="Y15" s="24">
        <v>45342</v>
      </c>
      <c r="Z15" s="21" t="s">
        <v>508</v>
      </c>
      <c r="AA15" s="21" t="s">
        <v>493</v>
      </c>
      <c r="AB15" s="21">
        <v>10.6</v>
      </c>
      <c r="AC15" s="21" t="s">
        <v>464</v>
      </c>
      <c r="AD15" s="21">
        <v>53</v>
      </c>
    </row>
    <row r="16" spans="1:30" ht="15" thickBot="1" x14ac:dyDescent="0.25">
      <c r="A16" s="21">
        <v>11</v>
      </c>
      <c r="B16" s="22">
        <v>3.3786759581881536E-2</v>
      </c>
      <c r="C16" s="22">
        <v>3.7828919860627176E-2</v>
      </c>
      <c r="D16" s="22">
        <v>7.1599999999999997E-2</v>
      </c>
      <c r="F16" s="21" t="s">
        <v>485</v>
      </c>
      <c r="G16" s="23">
        <v>28913</v>
      </c>
      <c r="H16" s="21">
        <v>1.01</v>
      </c>
      <c r="W16" s="21">
        <v>40</v>
      </c>
      <c r="X16" s="21">
        <v>3028</v>
      </c>
      <c r="Y16" s="24">
        <v>45372</v>
      </c>
      <c r="Z16" s="21" t="s">
        <v>509</v>
      </c>
      <c r="AA16" s="21" t="s">
        <v>495</v>
      </c>
      <c r="AB16" s="21">
        <v>10.6</v>
      </c>
      <c r="AC16" s="21" t="s">
        <v>464</v>
      </c>
      <c r="AD16" s="21">
        <v>53</v>
      </c>
    </row>
    <row r="17" spans="1:30" ht="15" thickBot="1" x14ac:dyDescent="0.25">
      <c r="A17" s="21">
        <v>12</v>
      </c>
      <c r="B17" s="22">
        <v>3.5540069686411151E-2</v>
      </c>
      <c r="C17" s="22">
        <v>4.1354006968641117E-2</v>
      </c>
      <c r="D17" s="22">
        <v>7.6899999999999996E-2</v>
      </c>
      <c r="W17" s="21">
        <v>45</v>
      </c>
      <c r="X17" s="21">
        <v>3021</v>
      </c>
      <c r="Y17" s="24">
        <v>45363</v>
      </c>
      <c r="Z17" s="21" t="s">
        <v>508</v>
      </c>
      <c r="AA17" s="21" t="s">
        <v>493</v>
      </c>
      <c r="AB17" s="21">
        <v>10.5</v>
      </c>
      <c r="AC17" s="21" t="s">
        <v>464</v>
      </c>
      <c r="AD17" s="21">
        <v>53</v>
      </c>
    </row>
    <row r="18" spans="1:30" ht="15" thickBot="1" x14ac:dyDescent="0.25">
      <c r="A18" s="21">
        <v>13</v>
      </c>
      <c r="B18" s="22">
        <v>3.5587456445993031E-2</v>
      </c>
      <c r="C18" s="22">
        <v>4.2458885017421601E-2</v>
      </c>
      <c r="D18" s="22">
        <v>7.8E-2</v>
      </c>
      <c r="W18" s="21">
        <v>50</v>
      </c>
      <c r="X18" s="21">
        <v>3007</v>
      </c>
      <c r="Y18" s="24">
        <v>45371</v>
      </c>
      <c r="Z18" s="21" t="s">
        <v>509</v>
      </c>
      <c r="AA18" s="21" t="s">
        <v>494</v>
      </c>
      <c r="AB18" s="21">
        <v>10.5</v>
      </c>
      <c r="AC18" s="21" t="s">
        <v>465</v>
      </c>
      <c r="AD18" s="21">
        <v>52</v>
      </c>
    </row>
    <row r="19" spans="1:30" ht="17.25" customHeight="1" thickBot="1" x14ac:dyDescent="0.25">
      <c r="A19" s="21">
        <v>14</v>
      </c>
      <c r="B19" s="22">
        <v>3.5113588850174217E-2</v>
      </c>
      <c r="C19" s="22">
        <v>4.0354355400696866E-2</v>
      </c>
      <c r="D19" s="22">
        <v>7.5499999999999998E-2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2976</v>
      </c>
      <c r="Y19" s="24">
        <v>45337</v>
      </c>
      <c r="Z19" s="21" t="s">
        <v>508</v>
      </c>
      <c r="AA19" s="21" t="s">
        <v>495</v>
      </c>
      <c r="AB19" s="21">
        <v>10.4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3.501881533101045E-2</v>
      </c>
      <c r="C20" s="22">
        <v>3.9617770034843215E-2</v>
      </c>
      <c r="D20" s="22">
        <v>7.46E-2</v>
      </c>
      <c r="F20" s="21" t="s">
        <v>488</v>
      </c>
      <c r="G20" s="23">
        <v>23570</v>
      </c>
      <c r="H20" s="21">
        <v>0.82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2947</v>
      </c>
      <c r="Y20" s="24">
        <v>45594</v>
      </c>
      <c r="Z20" s="21" t="s">
        <v>508</v>
      </c>
      <c r="AA20" s="21" t="s">
        <v>493</v>
      </c>
      <c r="AB20" s="21">
        <v>10.3</v>
      </c>
      <c r="AC20" s="21" t="s">
        <v>464</v>
      </c>
      <c r="AD20" s="21">
        <v>50</v>
      </c>
    </row>
    <row r="21" spans="1:30" ht="17.25" customHeight="1" thickBot="1" x14ac:dyDescent="0.25">
      <c r="A21" s="21">
        <v>16</v>
      </c>
      <c r="B21" s="22">
        <v>3.9615331010452955E-2</v>
      </c>
      <c r="C21" s="22">
        <v>3.9407317073170731E-2</v>
      </c>
      <c r="D21" s="22">
        <v>7.9000000000000001E-2</v>
      </c>
      <c r="F21" s="21" t="s">
        <v>492</v>
      </c>
      <c r="G21" s="23">
        <v>28730</v>
      </c>
      <c r="H21" s="21">
        <v>1</v>
      </c>
      <c r="J21" s="12">
        <v>5</v>
      </c>
      <c r="K21" s="12">
        <f>X6</f>
        <v>3151</v>
      </c>
      <c r="L21" s="18"/>
      <c r="M21" s="12"/>
      <c r="N21" s="20">
        <f>K21/$F$2</f>
        <v>0.10979094076655052</v>
      </c>
      <c r="W21" s="21">
        <v>125</v>
      </c>
      <c r="X21" s="21">
        <v>2922</v>
      </c>
      <c r="Y21" s="24">
        <v>45303</v>
      </c>
      <c r="Z21" s="21" t="s">
        <v>513</v>
      </c>
      <c r="AA21" s="21" t="s">
        <v>496</v>
      </c>
      <c r="AB21" s="21">
        <v>10.199999999999999</v>
      </c>
      <c r="AC21" s="21" t="s">
        <v>465</v>
      </c>
      <c r="AD21" s="21">
        <v>55</v>
      </c>
    </row>
    <row r="22" spans="1:30" ht="17.25" customHeight="1" thickBot="1" x14ac:dyDescent="0.25">
      <c r="A22" s="21">
        <v>17</v>
      </c>
      <c r="B22" s="22">
        <v>4.0373519163763069E-2</v>
      </c>
      <c r="C22" s="22">
        <v>3.7302787456445996E-2</v>
      </c>
      <c r="D22" s="22">
        <v>7.7700000000000005E-2</v>
      </c>
      <c r="F22" s="21" t="s">
        <v>493</v>
      </c>
      <c r="G22" s="23">
        <v>30300</v>
      </c>
      <c r="H22" s="21">
        <v>1.06</v>
      </c>
      <c r="J22" s="12">
        <v>10</v>
      </c>
      <c r="K22" s="12">
        <f>X11</f>
        <v>3106</v>
      </c>
      <c r="L22" s="18"/>
      <c r="M22" s="12"/>
      <c r="N22" s="20">
        <f t="shared" ref="N22:N28" si="0">K22/$F$2</f>
        <v>0.10822299651567945</v>
      </c>
      <c r="W22" s="21">
        <v>150</v>
      </c>
      <c r="X22" s="21">
        <v>2897</v>
      </c>
      <c r="Y22" s="24">
        <v>45341</v>
      </c>
      <c r="Z22" s="21" t="s">
        <v>510</v>
      </c>
      <c r="AA22" s="21" t="s">
        <v>492</v>
      </c>
      <c r="AB22" s="21">
        <v>10.1</v>
      </c>
      <c r="AC22" s="21" t="s">
        <v>465</v>
      </c>
      <c r="AD22" s="21">
        <v>54</v>
      </c>
    </row>
    <row r="23" spans="1:30" ht="17.25" customHeight="1" thickBot="1" x14ac:dyDescent="0.25">
      <c r="A23" s="21">
        <v>18</v>
      </c>
      <c r="B23" s="22">
        <v>3.3644599303135889E-2</v>
      </c>
      <c r="C23" s="22">
        <v>3.2357142857142855E-2</v>
      </c>
      <c r="D23" s="22">
        <v>6.6000000000000003E-2</v>
      </c>
      <c r="F23" s="21" t="s">
        <v>494</v>
      </c>
      <c r="G23" s="23">
        <v>29802</v>
      </c>
      <c r="H23" s="21">
        <v>1.04</v>
      </c>
      <c r="J23" s="12">
        <v>20</v>
      </c>
      <c r="K23" s="12">
        <f>X12</f>
        <v>3078</v>
      </c>
      <c r="L23" s="18"/>
      <c r="M23" s="12"/>
      <c r="N23" s="20">
        <f t="shared" si="0"/>
        <v>0.10724738675958188</v>
      </c>
      <c r="W23" s="21">
        <v>175</v>
      </c>
      <c r="X23" s="21">
        <v>2871</v>
      </c>
      <c r="Y23" s="24">
        <v>45302</v>
      </c>
      <c r="Z23" s="21" t="s">
        <v>512</v>
      </c>
      <c r="AA23" s="21" t="s">
        <v>495</v>
      </c>
      <c r="AB23" s="21">
        <v>10</v>
      </c>
      <c r="AC23" s="21" t="s">
        <v>465</v>
      </c>
      <c r="AD23" s="21">
        <v>53</v>
      </c>
    </row>
    <row r="24" spans="1:30" ht="17.25" customHeight="1" thickBot="1" x14ac:dyDescent="0.25">
      <c r="A24" s="21">
        <v>19</v>
      </c>
      <c r="B24" s="22">
        <v>2.3835540069686408E-2</v>
      </c>
      <c r="C24" s="22">
        <v>2.7253658536585363E-2</v>
      </c>
      <c r="D24" s="22">
        <v>5.11E-2</v>
      </c>
      <c r="F24" s="21" t="s">
        <v>495</v>
      </c>
      <c r="G24" s="23">
        <v>29985</v>
      </c>
      <c r="H24" s="21">
        <v>1.05</v>
      </c>
      <c r="J24" s="12">
        <v>30</v>
      </c>
      <c r="K24" s="12">
        <f>X14</f>
        <v>3045</v>
      </c>
      <c r="L24" s="18"/>
      <c r="M24" s="12"/>
      <c r="N24" s="20">
        <f t="shared" si="0"/>
        <v>0.10609756097560975</v>
      </c>
      <c r="W24" s="21">
        <v>200</v>
      </c>
      <c r="X24" s="21">
        <v>2855</v>
      </c>
      <c r="Y24" s="24">
        <v>45596</v>
      </c>
      <c r="Z24" s="21" t="s">
        <v>513</v>
      </c>
      <c r="AA24" s="21" t="s">
        <v>495</v>
      </c>
      <c r="AB24" s="21">
        <v>9.9</v>
      </c>
      <c r="AC24" s="21" t="s">
        <v>465</v>
      </c>
      <c r="AD24" s="21">
        <v>56</v>
      </c>
    </row>
    <row r="25" spans="1:30" ht="17.25" customHeight="1" thickBot="1" x14ac:dyDescent="0.25">
      <c r="A25" s="21">
        <v>20</v>
      </c>
      <c r="B25" s="22">
        <v>1.8149128919860626E-2</v>
      </c>
      <c r="C25" s="22">
        <v>2.167665505226481E-2</v>
      </c>
      <c r="D25" s="22">
        <v>3.9800000000000002E-2</v>
      </c>
      <c r="F25" s="21" t="s">
        <v>496</v>
      </c>
      <c r="G25" s="23">
        <v>31256</v>
      </c>
      <c r="H25" s="21">
        <v>1.0900000000000001</v>
      </c>
      <c r="J25" s="12">
        <v>50</v>
      </c>
      <c r="K25" s="12">
        <f>X18</f>
        <v>3007</v>
      </c>
      <c r="L25" s="18"/>
      <c r="M25" s="12"/>
      <c r="N25" s="20">
        <f t="shared" si="0"/>
        <v>0.10477351916376307</v>
      </c>
    </row>
    <row r="26" spans="1:30" ht="17.25" customHeight="1" thickBot="1" x14ac:dyDescent="0.25">
      <c r="A26" s="21">
        <v>21</v>
      </c>
      <c r="B26" s="22">
        <v>1.3979094076655051E-2</v>
      </c>
      <c r="C26" s="22">
        <v>1.5626132404181186E-2</v>
      </c>
      <c r="D26" s="22">
        <v>2.9600000000000001E-2</v>
      </c>
      <c r="F26" s="21" t="s">
        <v>497</v>
      </c>
      <c r="G26" s="23">
        <v>26813</v>
      </c>
      <c r="H26" s="21">
        <v>0.94</v>
      </c>
      <c r="J26" s="12">
        <v>100</v>
      </c>
      <c r="K26" s="12">
        <f>X20</f>
        <v>2947</v>
      </c>
      <c r="L26" s="18"/>
      <c r="M26" s="12"/>
      <c r="N26" s="20">
        <f t="shared" si="0"/>
        <v>0.10268292682926829</v>
      </c>
    </row>
    <row r="27" spans="1:30" ht="17.25" customHeight="1" thickBot="1" x14ac:dyDescent="0.25">
      <c r="A27" s="21">
        <v>22</v>
      </c>
      <c r="B27" s="22">
        <v>1.1135888501742162E-2</v>
      </c>
      <c r="C27" s="22">
        <v>9.470383275261323E-3</v>
      </c>
      <c r="D27" s="22">
        <v>2.06E-2</v>
      </c>
      <c r="J27" s="12">
        <v>150</v>
      </c>
      <c r="K27" s="12">
        <f>X22</f>
        <v>2897</v>
      </c>
      <c r="L27" s="18"/>
      <c r="M27" s="12"/>
      <c r="N27" s="20">
        <f t="shared" si="0"/>
        <v>0.10094076655052264</v>
      </c>
    </row>
    <row r="28" spans="1:30" ht="17.25" customHeight="1" thickBot="1" x14ac:dyDescent="0.25">
      <c r="A28" s="21">
        <v>23</v>
      </c>
      <c r="B28" s="22">
        <v>5.9233449477351921E-3</v>
      </c>
      <c r="C28" s="22">
        <v>5.7874564459930314E-3</v>
      </c>
      <c r="D28" s="22">
        <v>1.17E-2</v>
      </c>
      <c r="J28" s="12">
        <v>200</v>
      </c>
      <c r="K28" s="12">
        <f>X24</f>
        <v>2855</v>
      </c>
      <c r="L28" s="18"/>
      <c r="M28" s="12"/>
      <c r="N28" s="20">
        <f t="shared" si="0"/>
        <v>9.94773519163763E-2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2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691</v>
      </c>
      <c r="F2" s="6">
        <v>24000</v>
      </c>
      <c r="H2" s="7" t="s">
        <v>462</v>
      </c>
      <c r="W2" s="21">
        <v>1</v>
      </c>
      <c r="X2" s="21">
        <v>3513</v>
      </c>
      <c r="Y2" s="24">
        <v>45342</v>
      </c>
      <c r="Z2" s="21" t="s">
        <v>510</v>
      </c>
      <c r="AA2" s="21" t="s">
        <v>493</v>
      </c>
      <c r="AB2" s="21">
        <v>14.6</v>
      </c>
      <c r="AC2" s="21" t="s">
        <v>464</v>
      </c>
      <c r="AD2" s="21">
        <v>54</v>
      </c>
    </row>
    <row r="3" spans="1:30" ht="15" thickBot="1" x14ac:dyDescent="0.25">
      <c r="W3" s="21">
        <v>2</v>
      </c>
      <c r="X3" s="21">
        <v>2816</v>
      </c>
      <c r="Y3" s="24">
        <v>45313</v>
      </c>
      <c r="Z3" s="21" t="s">
        <v>509</v>
      </c>
      <c r="AA3" s="21" t="s">
        <v>492</v>
      </c>
      <c r="AB3" s="21">
        <v>11.7</v>
      </c>
      <c r="AC3" s="21" t="s">
        <v>464</v>
      </c>
      <c r="AD3" s="21">
        <v>61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2783</v>
      </c>
      <c r="Y4" s="24">
        <v>45296</v>
      </c>
      <c r="Z4" s="21" t="s">
        <v>508</v>
      </c>
      <c r="AA4" s="21" t="s">
        <v>496</v>
      </c>
      <c r="AB4" s="21">
        <v>11.6</v>
      </c>
      <c r="AC4" s="21" t="s">
        <v>464</v>
      </c>
      <c r="AD4" s="21">
        <v>60</v>
      </c>
    </row>
    <row r="5" spans="1:30" ht="18.75" customHeight="1" thickBot="1" x14ac:dyDescent="0.25">
      <c r="A5" s="21">
        <v>0</v>
      </c>
      <c r="B5" s="22">
        <v>2.7270833333333335E-3</v>
      </c>
      <c r="C5" s="22">
        <v>1.9662500000000001E-3</v>
      </c>
      <c r="D5" s="22">
        <v>4.7000000000000002E-3</v>
      </c>
      <c r="F5" s="21" t="s">
        <v>471</v>
      </c>
      <c r="G5" s="23">
        <v>25919</v>
      </c>
      <c r="H5" s="21">
        <v>1.1000000000000001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2759</v>
      </c>
      <c r="Y5" s="24">
        <v>45436</v>
      </c>
      <c r="Z5" s="21" t="s">
        <v>509</v>
      </c>
      <c r="AA5" s="21" t="s">
        <v>496</v>
      </c>
      <c r="AB5" s="21">
        <v>11.5</v>
      </c>
      <c r="AC5" s="21" t="s">
        <v>464</v>
      </c>
      <c r="AD5" s="21">
        <v>66</v>
      </c>
    </row>
    <row r="6" spans="1:30" ht="17.25" customHeight="1" thickBot="1" x14ac:dyDescent="0.25">
      <c r="A6" s="21">
        <v>1</v>
      </c>
      <c r="B6" s="22">
        <v>1.5866666666666666E-3</v>
      </c>
      <c r="C6" s="22">
        <v>1.2604166666666666E-3</v>
      </c>
      <c r="D6" s="22">
        <v>2.8E-3</v>
      </c>
      <c r="F6" s="21" t="s">
        <v>473</v>
      </c>
      <c r="G6" s="23">
        <v>28039</v>
      </c>
      <c r="H6" s="21">
        <v>1.19</v>
      </c>
      <c r="J6" s="13" t="s">
        <v>474</v>
      </c>
      <c r="K6" s="14">
        <f>LARGE((K8,K9),1)</f>
        <v>0.7703143661491213</v>
      </c>
      <c r="N6" s="14" t="s">
        <v>465</v>
      </c>
      <c r="W6" s="21">
        <v>5</v>
      </c>
      <c r="X6" s="21">
        <v>2750</v>
      </c>
      <c r="Y6" s="24">
        <v>45580</v>
      </c>
      <c r="Z6" s="21" t="s">
        <v>509</v>
      </c>
      <c r="AA6" s="21" t="s">
        <v>493</v>
      </c>
      <c r="AB6" s="21">
        <v>11.5</v>
      </c>
      <c r="AC6" s="21" t="s">
        <v>464</v>
      </c>
      <c r="AD6" s="21">
        <v>61</v>
      </c>
    </row>
    <row r="7" spans="1:30" ht="17.25" customHeight="1" thickBot="1" x14ac:dyDescent="0.25">
      <c r="A7" s="21">
        <v>2</v>
      </c>
      <c r="B7" s="22">
        <v>1.1899999999999999E-3</v>
      </c>
      <c r="C7" s="22">
        <v>9.075E-4</v>
      </c>
      <c r="D7" s="22">
        <v>2.0999999999999999E-3</v>
      </c>
      <c r="F7" s="21" t="s">
        <v>475</v>
      </c>
      <c r="G7" s="23">
        <v>26917</v>
      </c>
      <c r="H7" s="21">
        <v>1.1399999999999999</v>
      </c>
      <c r="J7" s="15" t="s">
        <v>476</v>
      </c>
      <c r="K7" s="14">
        <f>LARGE((K10,K11),1)</f>
        <v>0.58600542711608794</v>
      </c>
      <c r="N7" s="14" t="s">
        <v>464</v>
      </c>
      <c r="W7" s="21">
        <v>6</v>
      </c>
      <c r="X7" s="21">
        <v>2734</v>
      </c>
      <c r="Y7" s="24">
        <v>45331</v>
      </c>
      <c r="Z7" s="21" t="s">
        <v>509</v>
      </c>
      <c r="AA7" s="21" t="s">
        <v>496</v>
      </c>
      <c r="AB7" s="21">
        <v>11.4</v>
      </c>
      <c r="AC7" s="21" t="s">
        <v>464</v>
      </c>
      <c r="AD7" s="21">
        <v>55</v>
      </c>
    </row>
    <row r="8" spans="1:30" ht="17.25" customHeight="1" thickBot="1" x14ac:dyDescent="0.3">
      <c r="A8" s="21">
        <v>3</v>
      </c>
      <c r="B8" s="22">
        <v>1.0412499999999999E-3</v>
      </c>
      <c r="C8" s="22">
        <v>1.1091666666666667E-3</v>
      </c>
      <c r="D8" s="22">
        <v>2.2000000000000001E-3</v>
      </c>
      <c r="F8" s="21" t="s">
        <v>477</v>
      </c>
      <c r="G8" s="23">
        <v>26205</v>
      </c>
      <c r="H8" s="21">
        <v>1.1100000000000001</v>
      </c>
      <c r="K8" s="16">
        <f>LARGE(B11:C11,1)/(B11+C11)</f>
        <v>0.7703143661491213</v>
      </c>
      <c r="W8" s="21">
        <v>7</v>
      </c>
      <c r="X8" s="21">
        <v>2730</v>
      </c>
      <c r="Y8" s="24">
        <v>45313</v>
      </c>
      <c r="Z8" s="21" t="s">
        <v>510</v>
      </c>
      <c r="AA8" s="21" t="s">
        <v>492</v>
      </c>
      <c r="AB8" s="21">
        <v>11.4</v>
      </c>
      <c r="AC8" s="21" t="s">
        <v>464</v>
      </c>
      <c r="AD8" s="21">
        <v>58</v>
      </c>
    </row>
    <row r="9" spans="1:30" ht="17.25" customHeight="1" thickBot="1" x14ac:dyDescent="0.3">
      <c r="A9" s="21">
        <v>4</v>
      </c>
      <c r="B9" s="22">
        <v>1.4379166666666666E-3</v>
      </c>
      <c r="C9" s="22">
        <v>3.2770833333333328E-3</v>
      </c>
      <c r="D9" s="22">
        <v>4.7000000000000002E-3</v>
      </c>
      <c r="F9" s="21" t="s">
        <v>478</v>
      </c>
      <c r="G9" s="23">
        <v>22982</v>
      </c>
      <c r="H9" s="21">
        <v>0.97</v>
      </c>
      <c r="K9" s="16">
        <f>LARGE(B12:C12,1)/(B12+C12)</f>
        <v>0.72120916821294601</v>
      </c>
      <c r="W9" s="21">
        <v>8</v>
      </c>
      <c r="X9" s="21">
        <v>2728</v>
      </c>
      <c r="Y9" s="24">
        <v>45296</v>
      </c>
      <c r="Z9" s="21" t="s">
        <v>509</v>
      </c>
      <c r="AA9" s="21" t="s">
        <v>496</v>
      </c>
      <c r="AB9" s="21">
        <v>11.4</v>
      </c>
      <c r="AC9" s="21" t="s">
        <v>464</v>
      </c>
      <c r="AD9" s="21">
        <v>53</v>
      </c>
    </row>
    <row r="10" spans="1:30" ht="17.25" customHeight="1" thickBot="1" x14ac:dyDescent="0.3">
      <c r="A10" s="21">
        <v>5</v>
      </c>
      <c r="B10" s="22">
        <v>3.2229166666666665E-3</v>
      </c>
      <c r="C10" s="22">
        <v>9.3774999999999987E-3</v>
      </c>
      <c r="D10" s="22">
        <v>1.26E-2</v>
      </c>
      <c r="F10" s="21" t="s">
        <v>479</v>
      </c>
      <c r="G10" s="23">
        <v>19672</v>
      </c>
      <c r="H10" s="21">
        <v>0.83</v>
      </c>
      <c r="K10" s="16">
        <f>LARGE(B20:C20,1)/(B20+C20)</f>
        <v>0.55328311202377856</v>
      </c>
      <c r="W10" s="21">
        <v>9</v>
      </c>
      <c r="X10" s="21">
        <v>2690</v>
      </c>
      <c r="Y10" s="24">
        <v>45603</v>
      </c>
      <c r="Z10" s="21" t="s">
        <v>509</v>
      </c>
      <c r="AA10" s="21" t="s">
        <v>495</v>
      </c>
      <c r="AB10" s="21">
        <v>11.2</v>
      </c>
      <c r="AC10" s="21" t="s">
        <v>464</v>
      </c>
      <c r="AD10" s="21">
        <v>53</v>
      </c>
    </row>
    <row r="11" spans="1:30" ht="17.25" customHeight="1" thickBot="1" x14ac:dyDescent="0.3">
      <c r="A11" s="21">
        <v>6</v>
      </c>
      <c r="B11" s="22">
        <v>8.9745833333333344E-3</v>
      </c>
      <c r="C11" s="22">
        <v>3.0098750000000001E-2</v>
      </c>
      <c r="D11" s="22">
        <v>3.9E-2</v>
      </c>
      <c r="F11" s="21" t="s">
        <v>480</v>
      </c>
      <c r="G11" s="23">
        <v>19258</v>
      </c>
      <c r="H11" s="21">
        <v>0.82</v>
      </c>
      <c r="K11" s="16">
        <f>LARGE(B21:C21,1)/(B21+C21)</f>
        <v>0.58600542711608794</v>
      </c>
      <c r="W11" s="21">
        <v>10</v>
      </c>
      <c r="X11" s="21">
        <v>2684</v>
      </c>
      <c r="Y11" s="24">
        <v>45603</v>
      </c>
      <c r="Z11" s="21" t="s">
        <v>510</v>
      </c>
      <c r="AA11" s="21" t="s">
        <v>495</v>
      </c>
      <c r="AB11" s="21">
        <v>11.2</v>
      </c>
      <c r="AC11" s="21" t="s">
        <v>465</v>
      </c>
      <c r="AD11" s="21">
        <v>50</v>
      </c>
    </row>
    <row r="12" spans="1:30" ht="17.25" customHeight="1" thickBot="1" x14ac:dyDescent="0.25">
      <c r="A12" s="21">
        <v>7</v>
      </c>
      <c r="B12" s="22">
        <v>1.7403749999999999E-2</v>
      </c>
      <c r="C12" s="22">
        <v>4.5022083333333331E-2</v>
      </c>
      <c r="D12" s="22">
        <v>6.25E-2</v>
      </c>
      <c r="F12" s="21" t="s">
        <v>481</v>
      </c>
      <c r="G12" s="23">
        <v>21124</v>
      </c>
      <c r="H12" s="21">
        <v>0.89</v>
      </c>
      <c r="W12" s="21">
        <v>20</v>
      </c>
      <c r="X12" s="21">
        <v>2607</v>
      </c>
      <c r="Y12" s="24">
        <v>45336</v>
      </c>
      <c r="Z12" s="21" t="s">
        <v>508</v>
      </c>
      <c r="AA12" s="21" t="s">
        <v>494</v>
      </c>
      <c r="AB12" s="21">
        <v>10.9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2.0825E-2</v>
      </c>
      <c r="C13" s="22">
        <v>4.1291250000000002E-2</v>
      </c>
      <c r="D13" s="22">
        <v>6.2100000000000002E-2</v>
      </c>
      <c r="F13" s="21" t="s">
        <v>482</v>
      </c>
      <c r="G13" s="23">
        <v>21623</v>
      </c>
      <c r="H13" s="21">
        <v>0.92</v>
      </c>
      <c r="W13" s="21">
        <v>25</v>
      </c>
      <c r="X13" s="21">
        <v>2590</v>
      </c>
      <c r="Y13" s="24">
        <v>45607</v>
      </c>
      <c r="Z13" s="21" t="s">
        <v>510</v>
      </c>
      <c r="AA13" s="21" t="s">
        <v>492</v>
      </c>
      <c r="AB13" s="21">
        <v>10.8</v>
      </c>
      <c r="AC13" s="21" t="s">
        <v>464</v>
      </c>
      <c r="AD13" s="21">
        <v>52</v>
      </c>
    </row>
    <row r="14" spans="1:30" ht="15" thickBot="1" x14ac:dyDescent="0.25">
      <c r="A14" s="21">
        <v>9</v>
      </c>
      <c r="B14" s="22">
        <v>2.4345416666666665E-2</v>
      </c>
      <c r="C14" s="22">
        <v>3.4686666666666664E-2</v>
      </c>
      <c r="D14" s="22">
        <v>5.8999999999999997E-2</v>
      </c>
      <c r="F14" s="21" t="s">
        <v>483</v>
      </c>
      <c r="G14" s="23">
        <v>23061</v>
      </c>
      <c r="H14" s="21">
        <v>0.98</v>
      </c>
      <c r="W14" s="21">
        <v>30</v>
      </c>
      <c r="X14" s="21">
        <v>2573</v>
      </c>
      <c r="Y14" s="24">
        <v>45323</v>
      </c>
      <c r="Z14" s="21" t="s">
        <v>509</v>
      </c>
      <c r="AA14" s="21" t="s">
        <v>495</v>
      </c>
      <c r="AB14" s="21">
        <v>10.7</v>
      </c>
      <c r="AC14" s="21" t="s">
        <v>464</v>
      </c>
      <c r="AD14" s="21">
        <v>58</v>
      </c>
    </row>
    <row r="15" spans="1:30" ht="15" thickBot="1" x14ac:dyDescent="0.25">
      <c r="A15" s="21">
        <v>10</v>
      </c>
      <c r="B15" s="22">
        <v>2.8262500000000003E-2</v>
      </c>
      <c r="C15" s="22">
        <v>3.1157499999999998E-2</v>
      </c>
      <c r="D15" s="22">
        <v>5.9299999999999999E-2</v>
      </c>
      <c r="F15" s="21" t="s">
        <v>484</v>
      </c>
      <c r="G15" s="23">
        <v>29571</v>
      </c>
      <c r="H15" s="21">
        <v>1.25</v>
      </c>
      <c r="W15" s="21">
        <v>35</v>
      </c>
      <c r="X15" s="21">
        <v>2561</v>
      </c>
      <c r="Y15" s="24">
        <v>45602</v>
      </c>
      <c r="Z15" s="21" t="s">
        <v>509</v>
      </c>
      <c r="AA15" s="21" t="s">
        <v>494</v>
      </c>
      <c r="AB15" s="21">
        <v>10.7</v>
      </c>
      <c r="AC15" s="21" t="s">
        <v>464</v>
      </c>
      <c r="AD15" s="21">
        <v>53</v>
      </c>
    </row>
    <row r="16" spans="1:30" ht="15" thickBot="1" x14ac:dyDescent="0.25">
      <c r="A16" s="21">
        <v>11</v>
      </c>
      <c r="B16" s="22">
        <v>3.1782916666666668E-2</v>
      </c>
      <c r="C16" s="22">
        <v>3.2821250000000003E-2</v>
      </c>
      <c r="D16" s="22">
        <v>6.4500000000000002E-2</v>
      </c>
      <c r="F16" s="21" t="s">
        <v>485</v>
      </c>
      <c r="G16" s="23"/>
      <c r="H16" s="21"/>
      <c r="W16" s="21">
        <v>40</v>
      </c>
      <c r="X16" s="21">
        <v>2555</v>
      </c>
      <c r="Y16" s="24">
        <v>45349</v>
      </c>
      <c r="Z16" s="21" t="s">
        <v>509</v>
      </c>
      <c r="AA16" s="21" t="s">
        <v>493</v>
      </c>
      <c r="AB16" s="21">
        <v>10.6</v>
      </c>
      <c r="AC16" s="21" t="s">
        <v>464</v>
      </c>
      <c r="AD16" s="21">
        <v>57</v>
      </c>
    </row>
    <row r="17" spans="1:30" ht="15" thickBot="1" x14ac:dyDescent="0.25">
      <c r="A17" s="21">
        <v>12</v>
      </c>
      <c r="B17" s="22">
        <v>3.4311666666666671E-2</v>
      </c>
      <c r="C17" s="22">
        <v>3.2871666666666667E-2</v>
      </c>
      <c r="D17" s="22">
        <v>6.7100000000000007E-2</v>
      </c>
      <c r="W17" s="21">
        <v>45</v>
      </c>
      <c r="X17" s="21">
        <v>2537</v>
      </c>
      <c r="Y17" s="24">
        <v>45356</v>
      </c>
      <c r="Z17" s="21" t="s">
        <v>508</v>
      </c>
      <c r="AA17" s="21" t="s">
        <v>493</v>
      </c>
      <c r="AB17" s="21">
        <v>10.6</v>
      </c>
      <c r="AC17" s="21" t="s">
        <v>464</v>
      </c>
      <c r="AD17" s="21">
        <v>62</v>
      </c>
    </row>
    <row r="18" spans="1:30" ht="15" thickBot="1" x14ac:dyDescent="0.25">
      <c r="A18" s="21">
        <v>13</v>
      </c>
      <c r="B18" s="22">
        <v>3.5749583333333335E-2</v>
      </c>
      <c r="C18" s="22">
        <v>3.3022916666666673E-2</v>
      </c>
      <c r="D18" s="22">
        <v>6.8699999999999997E-2</v>
      </c>
      <c r="W18" s="21">
        <v>50</v>
      </c>
      <c r="X18" s="21">
        <v>2534</v>
      </c>
      <c r="Y18" s="24">
        <v>45345</v>
      </c>
      <c r="Z18" s="21" t="s">
        <v>510</v>
      </c>
      <c r="AA18" s="21" t="s">
        <v>496</v>
      </c>
      <c r="AB18" s="21">
        <v>10.6</v>
      </c>
      <c r="AC18" s="21" t="s">
        <v>464</v>
      </c>
      <c r="AD18" s="21">
        <v>54</v>
      </c>
    </row>
    <row r="19" spans="1:30" ht="17.25" customHeight="1" thickBot="1" x14ac:dyDescent="0.25">
      <c r="A19" s="21">
        <v>14</v>
      </c>
      <c r="B19" s="22">
        <v>3.793125E-2</v>
      </c>
      <c r="C19" s="22">
        <v>3.3627916666666667E-2</v>
      </c>
      <c r="D19" s="22">
        <v>7.1499999999999994E-2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2490</v>
      </c>
      <c r="Y19" s="24">
        <v>45321</v>
      </c>
      <c r="Z19" s="21" t="s">
        <v>508</v>
      </c>
      <c r="AA19" s="21" t="s">
        <v>493</v>
      </c>
      <c r="AB19" s="21">
        <v>10.4</v>
      </c>
      <c r="AC19" s="21" t="s">
        <v>464</v>
      </c>
      <c r="AD19" s="21">
        <v>61</v>
      </c>
    </row>
    <row r="20" spans="1:30" ht="17.25" customHeight="1" thickBot="1" x14ac:dyDescent="0.25">
      <c r="A20" s="21">
        <v>15</v>
      </c>
      <c r="B20" s="22">
        <v>4.165E-2</v>
      </c>
      <c r="C20" s="22">
        <v>3.3627916666666667E-2</v>
      </c>
      <c r="D20" s="22">
        <v>7.5300000000000006E-2</v>
      </c>
      <c r="F20" s="21" t="s">
        <v>488</v>
      </c>
      <c r="G20" s="23">
        <v>16350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2462</v>
      </c>
      <c r="Y20" s="24">
        <v>45302</v>
      </c>
      <c r="Z20" s="21" t="s">
        <v>508</v>
      </c>
      <c r="AA20" s="21" t="s">
        <v>495</v>
      </c>
      <c r="AB20" s="21">
        <v>10.3</v>
      </c>
      <c r="AC20" s="21" t="s">
        <v>464</v>
      </c>
      <c r="AD20" s="21">
        <v>64</v>
      </c>
    </row>
    <row r="21" spans="1:30" ht="17.25" customHeight="1" thickBot="1" x14ac:dyDescent="0.25">
      <c r="A21" s="21">
        <v>16</v>
      </c>
      <c r="B21" s="22">
        <v>4.7600000000000003E-2</v>
      </c>
      <c r="C21" s="22">
        <v>3.3627916666666667E-2</v>
      </c>
      <c r="D21" s="22">
        <v>8.14E-2</v>
      </c>
      <c r="F21" s="21" t="s">
        <v>492</v>
      </c>
      <c r="G21" s="23">
        <v>24506</v>
      </c>
      <c r="H21" s="21">
        <v>1.04</v>
      </c>
      <c r="J21" s="12">
        <v>5</v>
      </c>
      <c r="K21" s="12">
        <f>X6</f>
        <v>2750</v>
      </c>
      <c r="L21" s="18"/>
      <c r="M21" s="12"/>
      <c r="N21" s="20">
        <f>K21/$F$2</f>
        <v>0.11458333333333333</v>
      </c>
      <c r="W21" s="21">
        <v>125</v>
      </c>
      <c r="X21" s="21">
        <v>2435</v>
      </c>
      <c r="Y21" s="24">
        <v>45604</v>
      </c>
      <c r="Z21" s="21" t="s">
        <v>512</v>
      </c>
      <c r="AA21" s="21" t="s">
        <v>496</v>
      </c>
      <c r="AB21" s="21">
        <v>10.1</v>
      </c>
      <c r="AC21" s="21" t="s">
        <v>464</v>
      </c>
      <c r="AD21" s="21">
        <v>52</v>
      </c>
    </row>
    <row r="22" spans="1:30" ht="17.25" customHeight="1" thickBot="1" x14ac:dyDescent="0.25">
      <c r="A22" s="21">
        <v>17</v>
      </c>
      <c r="B22" s="22">
        <v>4.8393333333333337E-2</v>
      </c>
      <c r="C22" s="22">
        <v>3.1056666666666666E-2</v>
      </c>
      <c r="D22" s="22">
        <v>7.9500000000000001E-2</v>
      </c>
      <c r="F22" s="21" t="s">
        <v>493</v>
      </c>
      <c r="G22" s="23">
        <v>25902</v>
      </c>
      <c r="H22" s="21">
        <v>1.1000000000000001</v>
      </c>
      <c r="J22" s="12">
        <v>10</v>
      </c>
      <c r="K22" s="12">
        <f>X11</f>
        <v>2684</v>
      </c>
      <c r="L22" s="18"/>
      <c r="M22" s="12"/>
      <c r="N22" s="20">
        <f t="shared" ref="N22:N28" si="0">K22/$F$2</f>
        <v>0.11183333333333334</v>
      </c>
      <c r="W22" s="21">
        <v>150</v>
      </c>
      <c r="X22" s="21">
        <v>2394</v>
      </c>
      <c r="Y22" s="24">
        <v>45399</v>
      </c>
      <c r="Z22" s="21" t="s">
        <v>509</v>
      </c>
      <c r="AA22" s="21" t="s">
        <v>494</v>
      </c>
      <c r="AB22" s="21">
        <v>10</v>
      </c>
      <c r="AC22" s="21" t="s">
        <v>464</v>
      </c>
      <c r="AD22" s="21">
        <v>56</v>
      </c>
    </row>
    <row r="23" spans="1:30" ht="17.25" customHeight="1" thickBot="1" x14ac:dyDescent="0.25">
      <c r="A23" s="21">
        <v>18</v>
      </c>
      <c r="B23" s="22">
        <v>3.6295000000000001E-2</v>
      </c>
      <c r="C23" s="22">
        <v>2.4048749999999997E-2</v>
      </c>
      <c r="D23" s="22">
        <v>6.0499999999999998E-2</v>
      </c>
      <c r="F23" s="21" t="s">
        <v>494</v>
      </c>
      <c r="G23" s="23">
        <v>26494</v>
      </c>
      <c r="H23" s="21">
        <v>1.1200000000000001</v>
      </c>
      <c r="J23" s="12">
        <v>20</v>
      </c>
      <c r="K23" s="12">
        <f>X12</f>
        <v>2607</v>
      </c>
      <c r="L23" s="18"/>
      <c r="M23" s="12"/>
      <c r="N23" s="20">
        <f t="shared" si="0"/>
        <v>0.108625</v>
      </c>
      <c r="W23" s="21">
        <v>175</v>
      </c>
      <c r="X23" s="21">
        <v>2364</v>
      </c>
      <c r="Y23" s="24">
        <v>45588</v>
      </c>
      <c r="Z23" s="21" t="s">
        <v>509</v>
      </c>
      <c r="AA23" s="21" t="s">
        <v>494</v>
      </c>
      <c r="AB23" s="21">
        <v>9.8000000000000007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2.335375E-2</v>
      </c>
      <c r="C24" s="22">
        <v>1.7948333333333334E-2</v>
      </c>
      <c r="D24" s="22">
        <v>4.1300000000000003E-2</v>
      </c>
      <c r="F24" s="21" t="s">
        <v>495</v>
      </c>
      <c r="G24" s="23">
        <v>25831</v>
      </c>
      <c r="H24" s="21">
        <v>1.0900000000000001</v>
      </c>
      <c r="J24" s="12">
        <v>30</v>
      </c>
      <c r="K24" s="12">
        <f>X14</f>
        <v>2573</v>
      </c>
      <c r="L24" s="18"/>
      <c r="M24" s="12"/>
      <c r="N24" s="20">
        <f t="shared" si="0"/>
        <v>0.10720833333333334</v>
      </c>
      <c r="W24" s="21">
        <v>200</v>
      </c>
      <c r="X24" s="21">
        <v>2332</v>
      </c>
      <c r="Y24" s="24">
        <v>45345</v>
      </c>
      <c r="Z24" s="21" t="s">
        <v>519</v>
      </c>
      <c r="AA24" s="21" t="s">
        <v>496</v>
      </c>
      <c r="AB24" s="21">
        <v>9.6999999999999993</v>
      </c>
      <c r="AC24" s="21" t="s">
        <v>465</v>
      </c>
      <c r="AD24" s="21">
        <v>75</v>
      </c>
    </row>
    <row r="25" spans="1:30" ht="17.25" customHeight="1" thickBot="1" x14ac:dyDescent="0.25">
      <c r="A25" s="21">
        <v>20</v>
      </c>
      <c r="B25" s="22">
        <v>1.8792083333333334E-2</v>
      </c>
      <c r="C25" s="22">
        <v>1.3209166666666668E-2</v>
      </c>
      <c r="D25" s="22">
        <v>3.2000000000000001E-2</v>
      </c>
      <c r="F25" s="21" t="s">
        <v>496</v>
      </c>
      <c r="G25" s="23">
        <v>26180</v>
      </c>
      <c r="H25" s="21">
        <v>1.1100000000000001</v>
      </c>
      <c r="J25" s="12">
        <v>50</v>
      </c>
      <c r="K25" s="12">
        <f>X18</f>
        <v>2534</v>
      </c>
      <c r="L25" s="18"/>
      <c r="M25" s="12"/>
      <c r="N25" s="20">
        <f t="shared" si="0"/>
        <v>0.10558333333333333</v>
      </c>
      <c r="Y25" s="37"/>
    </row>
    <row r="26" spans="1:30" ht="17.25" customHeight="1" thickBot="1" x14ac:dyDescent="0.25">
      <c r="A26" s="21">
        <v>21</v>
      </c>
      <c r="B26" s="22">
        <v>1.4131250000000001E-2</v>
      </c>
      <c r="C26" s="22">
        <v>9.2262500000000001E-3</v>
      </c>
      <c r="D26" s="22">
        <v>2.3400000000000001E-2</v>
      </c>
      <c r="F26" s="21" t="s">
        <v>497</v>
      </c>
      <c r="G26" s="23">
        <v>20182</v>
      </c>
      <c r="H26" s="21">
        <v>0.85</v>
      </c>
      <c r="J26" s="12">
        <v>100</v>
      </c>
      <c r="K26" s="12">
        <f>X20</f>
        <v>2462</v>
      </c>
      <c r="L26" s="18"/>
      <c r="M26" s="12"/>
      <c r="N26" s="20">
        <f t="shared" si="0"/>
        <v>0.10258333333333333</v>
      </c>
    </row>
    <row r="27" spans="1:30" ht="17.25" customHeight="1" thickBot="1" x14ac:dyDescent="0.25">
      <c r="A27" s="21">
        <v>22</v>
      </c>
      <c r="B27" s="22">
        <v>9.6687500000000003E-3</v>
      </c>
      <c r="C27" s="22">
        <v>5.7979166666666665E-3</v>
      </c>
      <c r="D27" s="22">
        <v>1.54E-2</v>
      </c>
      <c r="J27" s="12">
        <v>150</v>
      </c>
      <c r="K27" s="12">
        <f>X22</f>
        <v>2394</v>
      </c>
      <c r="L27" s="18"/>
      <c r="M27" s="12"/>
      <c r="N27" s="20">
        <f t="shared" si="0"/>
        <v>9.9750000000000005E-2</v>
      </c>
    </row>
    <row r="28" spans="1:30" ht="17.25" customHeight="1" thickBot="1" x14ac:dyDescent="0.25">
      <c r="A28" s="21">
        <v>23</v>
      </c>
      <c r="B28" s="22">
        <v>5.1566666666666662E-3</v>
      </c>
      <c r="C28" s="22">
        <v>3.2770833333333328E-3</v>
      </c>
      <c r="D28" s="22">
        <v>8.3999999999999995E-3</v>
      </c>
      <c r="J28" s="12">
        <v>200</v>
      </c>
      <c r="K28" s="12">
        <f>X24</f>
        <v>2332</v>
      </c>
      <c r="L28" s="18"/>
      <c r="M28" s="12"/>
      <c r="N28" s="20">
        <f t="shared" si="0"/>
        <v>9.7166666666666665E-2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8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691</v>
      </c>
      <c r="F2" s="6">
        <v>25700</v>
      </c>
      <c r="H2" s="7" t="s">
        <v>462</v>
      </c>
      <c r="W2" s="21">
        <v>1</v>
      </c>
      <c r="X2" s="21">
        <v>2769</v>
      </c>
      <c r="Y2" s="24">
        <v>45328</v>
      </c>
      <c r="Z2" s="21" t="s">
        <v>509</v>
      </c>
      <c r="AA2" s="21" t="s">
        <v>493</v>
      </c>
      <c r="AB2" s="21">
        <v>10.8</v>
      </c>
      <c r="AC2" s="21" t="s">
        <v>499</v>
      </c>
      <c r="AD2" s="21">
        <v>56</v>
      </c>
    </row>
    <row r="3" spans="1:30" ht="15" thickBot="1" x14ac:dyDescent="0.25">
      <c r="W3" s="21">
        <v>2</v>
      </c>
      <c r="X3" s="21">
        <v>2724</v>
      </c>
      <c r="Y3" s="24">
        <v>45321</v>
      </c>
      <c r="Z3" s="21" t="s">
        <v>509</v>
      </c>
      <c r="AA3" s="21" t="s">
        <v>493</v>
      </c>
      <c r="AB3" s="21">
        <v>10.6</v>
      </c>
      <c r="AC3" s="21" t="s">
        <v>499</v>
      </c>
      <c r="AD3" s="21">
        <v>58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2716</v>
      </c>
      <c r="Y4" s="24">
        <v>45335</v>
      </c>
      <c r="Z4" s="21" t="s">
        <v>509</v>
      </c>
      <c r="AA4" s="21" t="s">
        <v>493</v>
      </c>
      <c r="AB4" s="21">
        <v>10.6</v>
      </c>
      <c r="AC4" s="21" t="s">
        <v>499</v>
      </c>
      <c r="AD4" s="21">
        <v>57</v>
      </c>
    </row>
    <row r="5" spans="1:30" ht="18.75" customHeight="1" thickBot="1" x14ac:dyDescent="0.25">
      <c r="A5" s="21">
        <v>0</v>
      </c>
      <c r="B5" s="98">
        <v>1.8038910505836577E-3</v>
      </c>
      <c r="C5" s="98">
        <v>2.8365758754863813E-3</v>
      </c>
      <c r="D5" s="98">
        <v>4.5999999999999999E-3</v>
      </c>
      <c r="F5" s="21" t="s">
        <v>471</v>
      </c>
      <c r="G5" s="23">
        <v>27458</v>
      </c>
      <c r="H5" s="21">
        <v>1.07</v>
      </c>
      <c r="J5" s="213" t="s">
        <v>472</v>
      </c>
      <c r="K5" s="214"/>
      <c r="L5" s="214"/>
      <c r="M5" s="214"/>
      <c r="N5" s="215"/>
      <c r="W5" s="21">
        <v>4</v>
      </c>
      <c r="X5" s="21">
        <v>2712</v>
      </c>
      <c r="Y5" s="24">
        <v>45323</v>
      </c>
      <c r="Z5" s="21" t="s">
        <v>509</v>
      </c>
      <c r="AA5" s="21" t="s">
        <v>495</v>
      </c>
      <c r="AB5" s="21">
        <v>10.6</v>
      </c>
      <c r="AC5" s="21" t="s">
        <v>499</v>
      </c>
      <c r="AD5" s="21">
        <v>55</v>
      </c>
    </row>
    <row r="6" spans="1:30" ht="17.25" customHeight="1" thickBot="1" x14ac:dyDescent="0.25">
      <c r="A6" s="21">
        <v>1</v>
      </c>
      <c r="B6" s="98">
        <v>1.1392996108949415E-3</v>
      </c>
      <c r="C6" s="98">
        <v>1.7859922178988326E-3</v>
      </c>
      <c r="D6" s="98">
        <v>2.8999999999999998E-3</v>
      </c>
      <c r="F6" s="21" t="s">
        <v>473</v>
      </c>
      <c r="G6" s="23">
        <v>29375</v>
      </c>
      <c r="H6" s="21">
        <v>1.1499999999999999</v>
      </c>
      <c r="J6" s="13" t="s">
        <v>474</v>
      </c>
      <c r="K6" s="14">
        <f>LARGE((K8,K9),1)</f>
        <v>0.58183784846845954</v>
      </c>
      <c r="N6" s="14" t="s">
        <v>498</v>
      </c>
      <c r="W6" s="21">
        <v>5</v>
      </c>
      <c r="X6" s="21">
        <v>2696</v>
      </c>
      <c r="Y6" s="24">
        <v>45342</v>
      </c>
      <c r="Z6" s="21" t="s">
        <v>509</v>
      </c>
      <c r="AA6" s="21" t="s">
        <v>493</v>
      </c>
      <c r="AB6" s="21">
        <v>10.5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98">
        <v>1.0443579766536966E-3</v>
      </c>
      <c r="C7" s="98">
        <v>1.1556420233463035E-3</v>
      </c>
      <c r="D7" s="98">
        <v>2.2000000000000001E-3</v>
      </c>
      <c r="F7" s="21" t="s">
        <v>475</v>
      </c>
      <c r="G7" s="23">
        <v>28324</v>
      </c>
      <c r="H7" s="21">
        <v>1.1000000000000001</v>
      </c>
      <c r="J7" s="15" t="s">
        <v>476</v>
      </c>
      <c r="K7" s="14">
        <f>LARGE((K10,K11),1)</f>
        <v>0.57837081005930879</v>
      </c>
      <c r="N7" s="14" t="s">
        <v>499</v>
      </c>
      <c r="W7" s="21">
        <v>6</v>
      </c>
      <c r="X7" s="21">
        <v>2689</v>
      </c>
      <c r="Y7" s="24">
        <v>45344</v>
      </c>
      <c r="Z7" s="21" t="s">
        <v>509</v>
      </c>
      <c r="AA7" s="21" t="s">
        <v>495</v>
      </c>
      <c r="AB7" s="21">
        <v>10.5</v>
      </c>
      <c r="AC7" s="21" t="s">
        <v>499</v>
      </c>
      <c r="AD7" s="21">
        <v>54</v>
      </c>
    </row>
    <row r="8" spans="1:30" ht="17.25" customHeight="1" thickBot="1" x14ac:dyDescent="0.3">
      <c r="A8" s="21">
        <v>3</v>
      </c>
      <c r="B8" s="98">
        <v>1.3766536964980544E-3</v>
      </c>
      <c r="C8" s="98">
        <v>9.9805447470817116E-4</v>
      </c>
      <c r="D8" s="98">
        <v>2.3999999999999998E-3</v>
      </c>
      <c r="F8" s="21" t="s">
        <v>477</v>
      </c>
      <c r="G8" s="23">
        <v>27562</v>
      </c>
      <c r="H8" s="21">
        <v>1.07</v>
      </c>
      <c r="K8" s="16">
        <f>LARGE(B11:C11,1)/(B11+C11)</f>
        <v>0.58183784846845954</v>
      </c>
      <c r="W8" s="21">
        <v>7</v>
      </c>
      <c r="X8" s="21">
        <v>2688</v>
      </c>
      <c r="Y8" s="24">
        <v>45314</v>
      </c>
      <c r="Z8" s="21" t="s">
        <v>509</v>
      </c>
      <c r="AA8" s="21" t="s">
        <v>493</v>
      </c>
      <c r="AB8" s="21">
        <v>10.5</v>
      </c>
      <c r="AC8" s="21" t="s">
        <v>499</v>
      </c>
      <c r="AD8" s="21">
        <v>57</v>
      </c>
    </row>
    <row r="9" spans="1:30" ht="17.25" customHeight="1" thickBot="1" x14ac:dyDescent="0.3">
      <c r="A9" s="21">
        <v>4</v>
      </c>
      <c r="B9" s="98">
        <v>2.3735408560311283E-3</v>
      </c>
      <c r="C9" s="98">
        <v>1.7859922178988326E-3</v>
      </c>
      <c r="D9" s="98">
        <v>4.1999999999999997E-3</v>
      </c>
      <c r="F9" s="21" t="s">
        <v>478</v>
      </c>
      <c r="G9" s="23">
        <v>25607</v>
      </c>
      <c r="H9" s="21">
        <v>1</v>
      </c>
      <c r="K9" s="16">
        <f>LARGE(B12:C12,1)/(B12+C12)</f>
        <v>0.57453359898569101</v>
      </c>
      <c r="W9" s="21">
        <v>8</v>
      </c>
      <c r="X9" s="21">
        <v>2679</v>
      </c>
      <c r="Y9" s="24">
        <v>45336</v>
      </c>
      <c r="Z9" s="21" t="s">
        <v>509</v>
      </c>
      <c r="AA9" s="21" t="s">
        <v>494</v>
      </c>
      <c r="AB9" s="21">
        <v>10.4</v>
      </c>
      <c r="AC9" s="21" t="s">
        <v>499</v>
      </c>
      <c r="AD9" s="21">
        <v>57</v>
      </c>
    </row>
    <row r="10" spans="1:30" ht="17.25" customHeight="1" thickBot="1" x14ac:dyDescent="0.3">
      <c r="A10" s="21">
        <v>5</v>
      </c>
      <c r="B10" s="98">
        <v>6.8357976653696502E-3</v>
      </c>
      <c r="C10" s="98">
        <v>4.4124513618677037E-3</v>
      </c>
      <c r="D10" s="98">
        <v>1.1299999999999999E-2</v>
      </c>
      <c r="F10" s="21" t="s">
        <v>479</v>
      </c>
      <c r="G10" s="23">
        <v>22574</v>
      </c>
      <c r="H10" s="21">
        <v>0.88</v>
      </c>
      <c r="K10" s="16">
        <f>LARGE(B20:C20,1)/(B20+C20)</f>
        <v>0.56957881719647918</v>
      </c>
      <c r="W10" s="21">
        <v>9</v>
      </c>
      <c r="X10" s="21">
        <v>2678</v>
      </c>
      <c r="Y10" s="24">
        <v>45364</v>
      </c>
      <c r="Z10" s="21" t="s">
        <v>509</v>
      </c>
      <c r="AA10" s="21" t="s">
        <v>494</v>
      </c>
      <c r="AB10" s="21">
        <v>10.4</v>
      </c>
      <c r="AC10" s="21" t="s">
        <v>499</v>
      </c>
      <c r="AD10" s="21">
        <v>57</v>
      </c>
    </row>
    <row r="11" spans="1:30" ht="17.25" customHeight="1" thickBot="1" x14ac:dyDescent="0.3">
      <c r="A11" s="21">
        <v>6</v>
      </c>
      <c r="B11" s="98">
        <v>1.8418677042801555E-2</v>
      </c>
      <c r="C11" s="98">
        <v>1.3237354085603113E-2</v>
      </c>
      <c r="D11" s="98">
        <v>3.1699999999999999E-2</v>
      </c>
      <c r="F11" s="21" t="s">
        <v>480</v>
      </c>
      <c r="G11" s="23">
        <v>22468</v>
      </c>
      <c r="H11" s="21">
        <v>0.88</v>
      </c>
      <c r="K11" s="16">
        <f>LARGE(B21:C21,1)/(B21+C21)</f>
        <v>0.57837081005930879</v>
      </c>
      <c r="W11" s="21">
        <v>10</v>
      </c>
      <c r="X11" s="21">
        <v>2669</v>
      </c>
      <c r="Y11" s="24">
        <v>45308</v>
      </c>
      <c r="Z11" s="21" t="s">
        <v>509</v>
      </c>
      <c r="AA11" s="21" t="s">
        <v>494</v>
      </c>
      <c r="AB11" s="21">
        <v>10.4</v>
      </c>
      <c r="AC11" s="21" t="s">
        <v>499</v>
      </c>
      <c r="AD11" s="21">
        <v>56</v>
      </c>
    </row>
    <row r="12" spans="1:30" ht="17.25" customHeight="1" thickBot="1" x14ac:dyDescent="0.25">
      <c r="A12" s="21">
        <v>7</v>
      </c>
      <c r="B12" s="98">
        <v>3.0856031128404668E-2</v>
      </c>
      <c r="C12" s="98">
        <v>2.2850194552529183E-2</v>
      </c>
      <c r="D12" s="98">
        <v>5.3699999999999998E-2</v>
      </c>
      <c r="F12" s="21" t="s">
        <v>481</v>
      </c>
      <c r="G12" s="23">
        <v>24005</v>
      </c>
      <c r="H12" s="21">
        <v>0.94</v>
      </c>
      <c r="W12" s="21">
        <v>20</v>
      </c>
      <c r="X12" s="21">
        <v>2632</v>
      </c>
      <c r="Y12" s="24">
        <v>45348</v>
      </c>
      <c r="Z12" s="21" t="s">
        <v>509</v>
      </c>
      <c r="AA12" s="21" t="s">
        <v>492</v>
      </c>
      <c r="AB12" s="21">
        <v>10.199999999999999</v>
      </c>
      <c r="AC12" s="21" t="s">
        <v>499</v>
      </c>
      <c r="AD12" s="21">
        <v>58</v>
      </c>
    </row>
    <row r="13" spans="1:30" ht="17.25" customHeight="1" thickBot="1" x14ac:dyDescent="0.25">
      <c r="A13" s="21">
        <v>8</v>
      </c>
      <c r="B13" s="98">
        <v>3.0950972762645912E-2</v>
      </c>
      <c r="C13" s="98">
        <v>2.8260700389105057E-2</v>
      </c>
      <c r="D13" s="98">
        <v>5.9200000000000003E-2</v>
      </c>
      <c r="F13" s="21" t="s">
        <v>482</v>
      </c>
      <c r="G13" s="23">
        <v>23211</v>
      </c>
      <c r="H13" s="21">
        <v>0.91</v>
      </c>
      <c r="W13" s="21">
        <v>25</v>
      </c>
      <c r="X13" s="21">
        <v>2608</v>
      </c>
      <c r="Y13" s="24">
        <v>45349</v>
      </c>
      <c r="Z13" s="21" t="s">
        <v>509</v>
      </c>
      <c r="AA13" s="21" t="s">
        <v>493</v>
      </c>
      <c r="AB13" s="21">
        <v>10.1</v>
      </c>
      <c r="AC13" s="21" t="s">
        <v>499</v>
      </c>
      <c r="AD13" s="21">
        <v>56</v>
      </c>
    </row>
    <row r="14" spans="1:30" ht="15" thickBot="1" x14ac:dyDescent="0.25">
      <c r="A14" s="21">
        <v>9</v>
      </c>
      <c r="B14" s="98">
        <v>3.3941634241245133E-2</v>
      </c>
      <c r="C14" s="98">
        <v>2.899610894941634E-2</v>
      </c>
      <c r="D14" s="98">
        <v>6.2899999999999998E-2</v>
      </c>
      <c r="F14" s="21" t="s">
        <v>483</v>
      </c>
      <c r="G14" s="23">
        <v>25390</v>
      </c>
      <c r="H14" s="21">
        <v>0.99</v>
      </c>
      <c r="W14" s="21">
        <v>30</v>
      </c>
      <c r="X14" s="21">
        <v>2595</v>
      </c>
      <c r="Y14" s="24">
        <v>45324</v>
      </c>
      <c r="Z14" s="21" t="s">
        <v>509</v>
      </c>
      <c r="AA14" s="21" t="s">
        <v>496</v>
      </c>
      <c r="AB14" s="21">
        <v>10.1</v>
      </c>
      <c r="AC14" s="21" t="s">
        <v>499</v>
      </c>
      <c r="AD14" s="21">
        <v>56</v>
      </c>
    </row>
    <row r="15" spans="1:30" ht="15" thickBot="1" x14ac:dyDescent="0.25">
      <c r="A15" s="21">
        <v>10</v>
      </c>
      <c r="B15" s="98">
        <v>3.5080933852140075E-2</v>
      </c>
      <c r="C15" s="98">
        <v>3.1044747081712062E-2</v>
      </c>
      <c r="D15" s="98">
        <v>6.6100000000000006E-2</v>
      </c>
      <c r="F15" s="21" t="s">
        <v>484</v>
      </c>
      <c r="G15" s="23">
        <v>25761</v>
      </c>
      <c r="H15" s="21">
        <v>1</v>
      </c>
      <c r="W15" s="21">
        <v>35</v>
      </c>
      <c r="X15" s="21">
        <v>2588</v>
      </c>
      <c r="Y15" s="24">
        <v>45310</v>
      </c>
      <c r="Z15" s="21" t="s">
        <v>509</v>
      </c>
      <c r="AA15" s="21" t="s">
        <v>496</v>
      </c>
      <c r="AB15" s="21">
        <v>10.1</v>
      </c>
      <c r="AC15" s="21" t="s">
        <v>499</v>
      </c>
      <c r="AD15" s="21">
        <v>59</v>
      </c>
    </row>
    <row r="16" spans="1:30" ht="15" thickBot="1" x14ac:dyDescent="0.25">
      <c r="A16" s="21">
        <v>11</v>
      </c>
      <c r="B16" s="98">
        <v>3.5413229571984436E-2</v>
      </c>
      <c r="C16" s="98">
        <v>3.4879377431906611E-2</v>
      </c>
      <c r="D16" s="98">
        <v>7.0300000000000001E-2</v>
      </c>
      <c r="F16" s="21" t="s">
        <v>485</v>
      </c>
      <c r="G16" s="23">
        <v>25994</v>
      </c>
      <c r="H16" s="21">
        <v>1.01</v>
      </c>
      <c r="W16" s="21">
        <v>40</v>
      </c>
      <c r="X16" s="21">
        <v>2577</v>
      </c>
      <c r="Y16" s="24">
        <v>45337</v>
      </c>
      <c r="Z16" s="21" t="s">
        <v>509</v>
      </c>
      <c r="AA16" s="21" t="s">
        <v>495</v>
      </c>
      <c r="AB16" s="21">
        <v>10</v>
      </c>
      <c r="AC16" s="21" t="s">
        <v>499</v>
      </c>
      <c r="AD16" s="21">
        <v>55</v>
      </c>
    </row>
    <row r="17" spans="1:30" ht="15" thickBot="1" x14ac:dyDescent="0.25">
      <c r="A17" s="21">
        <v>12</v>
      </c>
      <c r="B17" s="98">
        <v>3.5887937743190663E-2</v>
      </c>
      <c r="C17" s="98">
        <v>3.7138132295719842E-2</v>
      </c>
      <c r="D17" s="98">
        <v>7.2999999999999995E-2</v>
      </c>
      <c r="W17" s="21">
        <v>45</v>
      </c>
      <c r="X17" s="21">
        <v>2571</v>
      </c>
      <c r="Y17" s="24">
        <v>45308</v>
      </c>
      <c r="Z17" s="21" t="s">
        <v>508</v>
      </c>
      <c r="AA17" s="21" t="s">
        <v>494</v>
      </c>
      <c r="AB17" s="21">
        <v>10</v>
      </c>
      <c r="AC17" s="21" t="s">
        <v>499</v>
      </c>
      <c r="AD17" s="21">
        <v>58</v>
      </c>
    </row>
    <row r="18" spans="1:30" ht="15" thickBot="1" x14ac:dyDescent="0.25">
      <c r="A18" s="21">
        <v>13</v>
      </c>
      <c r="B18" s="98">
        <v>3.5413229571984436E-2</v>
      </c>
      <c r="C18" s="98">
        <v>3.824124513618677E-2</v>
      </c>
      <c r="D18" s="98">
        <v>7.3599999999999999E-2</v>
      </c>
      <c r="W18" s="21">
        <v>50</v>
      </c>
      <c r="X18" s="21">
        <v>2563</v>
      </c>
      <c r="Y18" s="24">
        <v>45337</v>
      </c>
      <c r="Z18" s="21" t="s">
        <v>508</v>
      </c>
      <c r="AA18" s="21" t="s">
        <v>495</v>
      </c>
      <c r="AB18" s="21">
        <v>10</v>
      </c>
      <c r="AC18" s="21" t="s">
        <v>499</v>
      </c>
      <c r="AD18" s="21">
        <v>58</v>
      </c>
    </row>
    <row r="19" spans="1:30" ht="17.25" customHeight="1" thickBot="1" x14ac:dyDescent="0.25">
      <c r="A19" s="21">
        <v>14</v>
      </c>
      <c r="B19" s="98">
        <v>3.3989105058365755E-2</v>
      </c>
      <c r="C19" s="98">
        <v>3.9501945525291828E-2</v>
      </c>
      <c r="D19" s="98">
        <v>7.3499999999999996E-2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2527</v>
      </c>
      <c r="Y19" s="24">
        <v>45379</v>
      </c>
      <c r="Z19" s="21" t="s">
        <v>510</v>
      </c>
      <c r="AA19" s="21" t="s">
        <v>495</v>
      </c>
      <c r="AB19" s="21">
        <v>9.8000000000000007</v>
      </c>
      <c r="AC19" s="21" t="s">
        <v>499</v>
      </c>
      <c r="AD19" s="21">
        <v>59</v>
      </c>
    </row>
    <row r="20" spans="1:30" ht="17.25" customHeight="1" thickBot="1" x14ac:dyDescent="0.25">
      <c r="A20" s="21">
        <v>15</v>
      </c>
      <c r="B20" s="98">
        <v>3.2232684824902727E-2</v>
      </c>
      <c r="C20" s="98">
        <v>4.2653696498054471E-2</v>
      </c>
      <c r="D20" s="98">
        <v>7.4899999999999994E-2</v>
      </c>
      <c r="F20" s="21" t="s">
        <v>488</v>
      </c>
      <c r="G20" s="23">
        <v>17817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2491</v>
      </c>
      <c r="Y20" s="24">
        <v>45632</v>
      </c>
      <c r="Z20" s="21" t="s">
        <v>509</v>
      </c>
      <c r="AA20" s="21" t="s">
        <v>496</v>
      </c>
      <c r="AB20" s="21">
        <v>9.6999999999999993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98">
        <v>3.3277042801556418E-2</v>
      </c>
      <c r="C21" s="98">
        <v>4.5647859922178992E-2</v>
      </c>
      <c r="D21" s="98">
        <v>7.9000000000000001E-2</v>
      </c>
      <c r="F21" s="21" t="s">
        <v>492</v>
      </c>
      <c r="G21" s="23">
        <v>26684</v>
      </c>
      <c r="H21" s="21">
        <v>1.04</v>
      </c>
      <c r="J21" s="12">
        <v>5</v>
      </c>
      <c r="K21" s="12">
        <f>X6</f>
        <v>2696</v>
      </c>
      <c r="L21" s="18"/>
      <c r="M21" s="12"/>
      <c r="N21" s="20">
        <f>K21/$F$2</f>
        <v>0.10490272373540856</v>
      </c>
      <c r="W21" s="21">
        <v>125</v>
      </c>
      <c r="X21" s="21">
        <v>2463</v>
      </c>
      <c r="Y21" s="24">
        <v>45331</v>
      </c>
      <c r="Z21" s="21" t="s">
        <v>510</v>
      </c>
      <c r="AA21" s="21" t="s">
        <v>496</v>
      </c>
      <c r="AB21" s="21">
        <v>9.6</v>
      </c>
      <c r="AC21" s="21" t="s">
        <v>499</v>
      </c>
      <c r="AD21" s="21">
        <v>58</v>
      </c>
    </row>
    <row r="22" spans="1:30" ht="17.25" customHeight="1" thickBot="1" x14ac:dyDescent="0.25">
      <c r="A22" s="21">
        <v>17</v>
      </c>
      <c r="B22" s="98">
        <v>3.0998443579766537E-2</v>
      </c>
      <c r="C22" s="98">
        <v>4.4649805447470818E-2</v>
      </c>
      <c r="D22" s="98">
        <v>7.5700000000000003E-2</v>
      </c>
      <c r="F22" s="21" t="s">
        <v>493</v>
      </c>
      <c r="G22" s="23">
        <v>28343</v>
      </c>
      <c r="H22" s="21">
        <v>1.1100000000000001</v>
      </c>
      <c r="J22" s="12">
        <v>10</v>
      </c>
      <c r="K22" s="12">
        <f>X11</f>
        <v>2669</v>
      </c>
      <c r="L22" s="18"/>
      <c r="M22" s="12"/>
      <c r="N22" s="20">
        <f t="shared" ref="N22:N28" si="0">K22/$F$2</f>
        <v>0.10385214007782101</v>
      </c>
      <c r="W22" s="21">
        <v>150</v>
      </c>
      <c r="X22" s="21">
        <v>2441</v>
      </c>
      <c r="Y22" s="24">
        <v>45324</v>
      </c>
      <c r="Z22" s="21" t="s">
        <v>510</v>
      </c>
      <c r="AA22" s="21" t="s">
        <v>496</v>
      </c>
      <c r="AB22" s="21">
        <v>9.5</v>
      </c>
      <c r="AC22" s="21" t="s">
        <v>499</v>
      </c>
      <c r="AD22" s="21">
        <v>58</v>
      </c>
    </row>
    <row r="23" spans="1:30" ht="17.25" customHeight="1" thickBot="1" x14ac:dyDescent="0.25">
      <c r="A23" s="21">
        <v>18</v>
      </c>
      <c r="B23" s="98">
        <v>2.4067704280155644E-2</v>
      </c>
      <c r="C23" s="98">
        <v>3.3618677042801554E-2</v>
      </c>
      <c r="D23" s="98">
        <v>5.7700000000000001E-2</v>
      </c>
      <c r="F23" s="21" t="s">
        <v>494</v>
      </c>
      <c r="G23" s="23">
        <v>28740</v>
      </c>
      <c r="H23" s="21">
        <v>1.1200000000000001</v>
      </c>
      <c r="J23" s="12">
        <v>20</v>
      </c>
      <c r="K23" s="12">
        <f>X12</f>
        <v>2632</v>
      </c>
      <c r="L23" s="18"/>
      <c r="M23" s="12"/>
      <c r="N23" s="20">
        <f t="shared" si="0"/>
        <v>0.1024124513618677</v>
      </c>
      <c r="W23" s="21">
        <v>175</v>
      </c>
      <c r="X23" s="21">
        <v>2425</v>
      </c>
      <c r="Y23" s="24">
        <v>45323</v>
      </c>
      <c r="Z23" s="21" t="s">
        <v>510</v>
      </c>
      <c r="AA23" s="21" t="s">
        <v>495</v>
      </c>
      <c r="AB23" s="21">
        <v>9.4</v>
      </c>
      <c r="AC23" s="21" t="s">
        <v>499</v>
      </c>
      <c r="AD23" s="21">
        <v>56</v>
      </c>
    </row>
    <row r="24" spans="1:30" ht="17.25" customHeight="1" thickBot="1" x14ac:dyDescent="0.25">
      <c r="A24" s="21">
        <v>19</v>
      </c>
      <c r="B24" s="98">
        <v>1.7991439688715954E-2</v>
      </c>
      <c r="C24" s="98">
        <v>2.5108949416342414E-2</v>
      </c>
      <c r="D24" s="98">
        <v>4.3099999999999999E-2</v>
      </c>
      <c r="F24" s="21" t="s">
        <v>495</v>
      </c>
      <c r="G24" s="23">
        <v>28050</v>
      </c>
      <c r="H24" s="21">
        <v>1.0900000000000001</v>
      </c>
      <c r="J24" s="12">
        <v>30</v>
      </c>
      <c r="K24" s="12">
        <f>X14</f>
        <v>2595</v>
      </c>
      <c r="L24" s="18"/>
      <c r="M24" s="12"/>
      <c r="N24" s="20">
        <f t="shared" si="0"/>
        <v>0.1009727626459144</v>
      </c>
      <c r="W24" s="21">
        <v>200</v>
      </c>
      <c r="X24" s="21">
        <v>2409</v>
      </c>
      <c r="Y24" s="24">
        <v>45352</v>
      </c>
      <c r="Z24" s="21" t="s">
        <v>513</v>
      </c>
      <c r="AA24" s="21" t="s">
        <v>496</v>
      </c>
      <c r="AB24" s="21">
        <v>9.4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98">
        <v>1.3196887159533073E-2</v>
      </c>
      <c r="C25" s="98">
        <v>1.8963035019455253E-2</v>
      </c>
      <c r="D25" s="98">
        <v>3.2199999999999999E-2</v>
      </c>
      <c r="F25" s="21" t="s">
        <v>496</v>
      </c>
      <c r="G25" s="23">
        <v>28599</v>
      </c>
      <c r="H25" s="21">
        <v>1.1200000000000001</v>
      </c>
      <c r="J25" s="12">
        <v>50</v>
      </c>
      <c r="K25" s="12">
        <f>X18</f>
        <v>2563</v>
      </c>
      <c r="L25" s="18"/>
      <c r="M25" s="12"/>
      <c r="N25" s="20">
        <f t="shared" si="0"/>
        <v>9.9727626459143973E-2</v>
      </c>
    </row>
    <row r="26" spans="1:30" ht="17.25" customHeight="1" thickBot="1" x14ac:dyDescent="0.25">
      <c r="A26" s="21">
        <v>21</v>
      </c>
      <c r="B26" s="98">
        <v>9.2093385214007777E-3</v>
      </c>
      <c r="C26" s="98">
        <v>1.3710116731517511E-2</v>
      </c>
      <c r="D26" s="98">
        <v>2.29E-2</v>
      </c>
      <c r="F26" s="21" t="s">
        <v>497</v>
      </c>
      <c r="G26" s="23">
        <v>21443</v>
      </c>
      <c r="H26" s="21">
        <v>0.84</v>
      </c>
      <c r="J26" s="12">
        <v>100</v>
      </c>
      <c r="K26" s="12">
        <f>X20</f>
        <v>2491</v>
      </c>
      <c r="L26" s="18"/>
      <c r="M26" s="12"/>
      <c r="N26" s="20">
        <f t="shared" si="0"/>
        <v>9.6926070038910503E-2</v>
      </c>
    </row>
    <row r="27" spans="1:30" ht="17.25" customHeight="1" thickBot="1" x14ac:dyDescent="0.25">
      <c r="A27" s="21">
        <v>22</v>
      </c>
      <c r="B27" s="98">
        <v>5.9813229571984436E-3</v>
      </c>
      <c r="C27" s="98">
        <v>8.7723735408560301E-3</v>
      </c>
      <c r="D27" s="98">
        <v>1.47E-2</v>
      </c>
      <c r="J27" s="12">
        <v>150</v>
      </c>
      <c r="K27" s="12">
        <f>X22</f>
        <v>2441</v>
      </c>
      <c r="L27" s="18"/>
      <c r="M27" s="12"/>
      <c r="N27" s="20">
        <f t="shared" si="0"/>
        <v>9.4980544747081716E-2</v>
      </c>
    </row>
    <row r="28" spans="1:30" ht="17.25" customHeight="1" thickBot="1" x14ac:dyDescent="0.25">
      <c r="A28" s="21">
        <v>23</v>
      </c>
      <c r="B28" s="98">
        <v>3.1805447470817125E-3</v>
      </c>
      <c r="C28" s="98">
        <v>4.9902723735408558E-3</v>
      </c>
      <c r="D28" s="98">
        <v>8.2000000000000007E-3</v>
      </c>
      <c r="J28" s="12">
        <v>200</v>
      </c>
      <c r="K28" s="12">
        <f>X24</f>
        <v>2409</v>
      </c>
      <c r="L28" s="18"/>
      <c r="M28" s="12"/>
      <c r="N28" s="20">
        <f t="shared" si="0"/>
        <v>9.373540856031129E-2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D05A-07F9-4364-893B-1A9A20594BDC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691</v>
      </c>
      <c r="F2" s="6">
        <v>19100</v>
      </c>
      <c r="H2" s="7" t="s">
        <v>462</v>
      </c>
      <c r="W2" s="21">
        <v>1</v>
      </c>
      <c r="X2" s="21">
        <v>2058</v>
      </c>
      <c r="Y2" s="24">
        <v>45358</v>
      </c>
      <c r="Z2" s="21" t="s">
        <v>510</v>
      </c>
      <c r="AA2" s="21" t="s">
        <v>495</v>
      </c>
      <c r="AB2" s="21">
        <v>10.8</v>
      </c>
      <c r="AC2" s="21" t="s">
        <v>464</v>
      </c>
      <c r="AD2" s="21">
        <v>58</v>
      </c>
    </row>
    <row r="3" spans="1:30" ht="15" thickBot="1" x14ac:dyDescent="0.25">
      <c r="W3" s="21">
        <v>2</v>
      </c>
      <c r="X3" s="21">
        <v>2024</v>
      </c>
      <c r="Y3" s="24">
        <v>45336</v>
      </c>
      <c r="Z3" s="21" t="s">
        <v>510</v>
      </c>
      <c r="AA3" s="21" t="s">
        <v>494</v>
      </c>
      <c r="AB3" s="21">
        <v>10.6</v>
      </c>
      <c r="AC3" s="21" t="s">
        <v>464</v>
      </c>
      <c r="AD3" s="21">
        <v>59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2021</v>
      </c>
      <c r="Y4" s="24">
        <v>45595</v>
      </c>
      <c r="Z4" s="21" t="s">
        <v>510</v>
      </c>
      <c r="AA4" s="21" t="s">
        <v>494</v>
      </c>
      <c r="AB4" s="21">
        <v>10.6</v>
      </c>
      <c r="AC4" s="21" t="s">
        <v>464</v>
      </c>
      <c r="AD4" s="21">
        <v>57</v>
      </c>
    </row>
    <row r="5" spans="1:30" ht="18.75" customHeight="1" thickBot="1" x14ac:dyDescent="0.25">
      <c r="A5" s="21">
        <v>0</v>
      </c>
      <c r="B5" s="22">
        <v>2.3120418848167536E-3</v>
      </c>
      <c r="C5" s="22">
        <v>1.9397905759162301E-3</v>
      </c>
      <c r="D5" s="22">
        <v>4.1999999999999997E-3</v>
      </c>
      <c r="F5" s="21" t="s">
        <v>471</v>
      </c>
      <c r="G5" s="23">
        <v>19616</v>
      </c>
      <c r="H5" s="21">
        <v>1.03</v>
      </c>
      <c r="J5" s="213" t="s">
        <v>472</v>
      </c>
      <c r="K5" s="214"/>
      <c r="L5" s="214"/>
      <c r="M5" s="214"/>
      <c r="N5" s="215"/>
      <c r="W5" s="21">
        <v>4</v>
      </c>
      <c r="X5" s="21">
        <v>2017</v>
      </c>
      <c r="Y5" s="24">
        <v>45321</v>
      </c>
      <c r="Z5" s="21" t="s">
        <v>510</v>
      </c>
      <c r="AA5" s="21" t="s">
        <v>493</v>
      </c>
      <c r="AB5" s="21">
        <v>10.6</v>
      </c>
      <c r="AC5" s="21" t="s">
        <v>464</v>
      </c>
      <c r="AD5" s="21">
        <v>58</v>
      </c>
    </row>
    <row r="6" spans="1:30" ht="17.25" customHeight="1" thickBot="1" x14ac:dyDescent="0.25">
      <c r="A6" s="21">
        <v>1</v>
      </c>
      <c r="B6" s="22">
        <v>1.3068062827225129E-3</v>
      </c>
      <c r="C6" s="22">
        <v>1.2434554973821989E-3</v>
      </c>
      <c r="D6" s="22">
        <v>2.5999999999999999E-3</v>
      </c>
      <c r="F6" s="21" t="s">
        <v>473</v>
      </c>
      <c r="G6" s="23">
        <v>21081</v>
      </c>
      <c r="H6" s="21">
        <v>1.1000000000000001</v>
      </c>
      <c r="J6" s="13" t="s">
        <v>474</v>
      </c>
      <c r="K6" s="14">
        <f>LARGE((K8,K9),1)</f>
        <v>0.71987289171351743</v>
      </c>
      <c r="N6" s="14" t="s">
        <v>465</v>
      </c>
      <c r="W6" s="21">
        <v>5</v>
      </c>
      <c r="X6" s="21">
        <v>2017</v>
      </c>
      <c r="Y6" s="24">
        <v>45324</v>
      </c>
      <c r="Z6" s="21" t="s">
        <v>510</v>
      </c>
      <c r="AA6" s="21" t="s">
        <v>496</v>
      </c>
      <c r="AB6" s="21">
        <v>10.6</v>
      </c>
      <c r="AC6" s="21" t="s">
        <v>464</v>
      </c>
      <c r="AD6" s="21">
        <v>57</v>
      </c>
    </row>
    <row r="7" spans="1:30" ht="17.25" customHeight="1" thickBot="1" x14ac:dyDescent="0.25">
      <c r="A7" s="21">
        <v>2</v>
      </c>
      <c r="B7" s="22">
        <v>9.5497382198952876E-4</v>
      </c>
      <c r="C7" s="22">
        <v>9.947643979057591E-4</v>
      </c>
      <c r="D7" s="22">
        <v>2E-3</v>
      </c>
      <c r="F7" s="21" t="s">
        <v>475</v>
      </c>
      <c r="G7" s="23">
        <v>20012</v>
      </c>
      <c r="H7" s="21">
        <v>1.05</v>
      </c>
      <c r="J7" s="15" t="s">
        <v>476</v>
      </c>
      <c r="K7" s="14">
        <f>LARGE((K10,K11),1)</f>
        <v>0.61570052773157569</v>
      </c>
      <c r="N7" s="14" t="s">
        <v>464</v>
      </c>
      <c r="W7" s="21">
        <v>6</v>
      </c>
      <c r="X7" s="21">
        <v>2013</v>
      </c>
      <c r="Y7" s="24">
        <v>45328</v>
      </c>
      <c r="Z7" s="21" t="s">
        <v>510</v>
      </c>
      <c r="AA7" s="21" t="s">
        <v>493</v>
      </c>
      <c r="AB7" s="21">
        <v>10.5</v>
      </c>
      <c r="AC7" s="21" t="s">
        <v>464</v>
      </c>
      <c r="AD7" s="21">
        <v>56</v>
      </c>
    </row>
    <row r="8" spans="1:30" ht="17.25" customHeight="1" thickBot="1" x14ac:dyDescent="0.3">
      <c r="A8" s="21">
        <v>3</v>
      </c>
      <c r="B8" s="22">
        <v>8.0418848167539277E-4</v>
      </c>
      <c r="C8" s="22">
        <v>1.1439790575916229E-3</v>
      </c>
      <c r="D8" s="22">
        <v>2E-3</v>
      </c>
      <c r="F8" s="21" t="s">
        <v>477</v>
      </c>
      <c r="G8" s="23">
        <v>20062</v>
      </c>
      <c r="H8" s="21">
        <v>1.05</v>
      </c>
      <c r="K8" s="16">
        <f>LARGE(B11:C11,1)/(B11+C11)</f>
        <v>0.71987289171351743</v>
      </c>
      <c r="W8" s="21">
        <v>7</v>
      </c>
      <c r="X8" s="21">
        <v>2012</v>
      </c>
      <c r="Y8" s="24">
        <v>45344</v>
      </c>
      <c r="Z8" s="21" t="s">
        <v>512</v>
      </c>
      <c r="AA8" s="21" t="s">
        <v>495</v>
      </c>
      <c r="AB8" s="21">
        <v>10.5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1.0554973821989529E-3</v>
      </c>
      <c r="C9" s="22">
        <v>2.4371727748691099E-3</v>
      </c>
      <c r="D9" s="22">
        <v>3.5000000000000001E-3</v>
      </c>
      <c r="F9" s="21" t="s">
        <v>478</v>
      </c>
      <c r="G9" s="23">
        <v>19900</v>
      </c>
      <c r="H9" s="21">
        <v>1.04</v>
      </c>
      <c r="K9" s="16">
        <f>LARGE(B12:C12,1)/(B12+C12)</f>
        <v>0.6321495327102804</v>
      </c>
      <c r="W9" s="21">
        <v>8</v>
      </c>
      <c r="X9" s="21">
        <v>2009</v>
      </c>
      <c r="Y9" s="24">
        <v>45357</v>
      </c>
      <c r="Z9" s="21" t="s">
        <v>512</v>
      </c>
      <c r="AA9" s="21" t="s">
        <v>494</v>
      </c>
      <c r="AB9" s="21">
        <v>10.5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2.9654450261780104E-3</v>
      </c>
      <c r="C10" s="22">
        <v>8.554973821989529E-3</v>
      </c>
      <c r="D10" s="22">
        <v>1.15E-2</v>
      </c>
      <c r="F10" s="21" t="s">
        <v>479</v>
      </c>
      <c r="G10" s="23">
        <v>17797</v>
      </c>
      <c r="H10" s="21">
        <v>0.93</v>
      </c>
      <c r="K10" s="16">
        <f>LARGE(B20:C20,1)/(B20+C20)</f>
        <v>0.57879378078531207</v>
      </c>
      <c r="W10" s="21">
        <v>9</v>
      </c>
      <c r="X10" s="21">
        <v>2009</v>
      </c>
      <c r="Y10" s="24">
        <v>45377</v>
      </c>
      <c r="Z10" s="21" t="s">
        <v>510</v>
      </c>
      <c r="AA10" s="21" t="s">
        <v>493</v>
      </c>
      <c r="AB10" s="21">
        <v>10.5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9.5999999999999992E-3</v>
      </c>
      <c r="C11" s="22">
        <v>2.4670157068062828E-2</v>
      </c>
      <c r="D11" s="22">
        <v>3.44E-2</v>
      </c>
      <c r="F11" s="21" t="s">
        <v>480</v>
      </c>
      <c r="G11" s="23">
        <v>18052</v>
      </c>
      <c r="H11" s="21">
        <v>0.95</v>
      </c>
      <c r="K11" s="16">
        <f>LARGE(B21:C21,1)/(B21+C21)</f>
        <v>0.61570052773157569</v>
      </c>
      <c r="W11" s="21">
        <v>10</v>
      </c>
      <c r="X11" s="21">
        <v>2006</v>
      </c>
      <c r="Y11" s="24">
        <v>45328</v>
      </c>
      <c r="Z11" s="21" t="s">
        <v>512</v>
      </c>
      <c r="AA11" s="21" t="s">
        <v>493</v>
      </c>
      <c r="AB11" s="21">
        <v>10.5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22">
        <v>2.0607329842931937E-2</v>
      </c>
      <c r="C12" s="22">
        <v>3.5413612565445028E-2</v>
      </c>
      <c r="D12" s="22">
        <v>5.6099999999999997E-2</v>
      </c>
      <c r="F12" s="21" t="s">
        <v>481</v>
      </c>
      <c r="G12" s="23">
        <v>18481</v>
      </c>
      <c r="H12" s="21">
        <v>0.97</v>
      </c>
      <c r="W12" s="21">
        <v>20</v>
      </c>
      <c r="X12" s="21">
        <v>1980</v>
      </c>
      <c r="Y12" s="24">
        <v>45364</v>
      </c>
      <c r="Z12" s="21" t="s">
        <v>510</v>
      </c>
      <c r="AA12" s="21" t="s">
        <v>494</v>
      </c>
      <c r="AB12" s="21">
        <v>10.4</v>
      </c>
      <c r="AC12" s="21" t="s">
        <v>464</v>
      </c>
      <c r="AD12" s="21">
        <v>60</v>
      </c>
    </row>
    <row r="13" spans="1:30" ht="17.25" customHeight="1" thickBot="1" x14ac:dyDescent="0.25">
      <c r="A13" s="21">
        <v>8</v>
      </c>
      <c r="B13" s="22">
        <v>2.4779057591623035E-2</v>
      </c>
      <c r="C13" s="22">
        <v>3.9890052356020944E-2</v>
      </c>
      <c r="D13" s="22">
        <v>6.4699999999999994E-2</v>
      </c>
      <c r="F13" s="21" t="s">
        <v>482</v>
      </c>
      <c r="G13" s="23">
        <v>17996</v>
      </c>
      <c r="H13" s="21">
        <v>0.94</v>
      </c>
      <c r="W13" s="21">
        <v>25</v>
      </c>
      <c r="X13" s="21">
        <v>1970</v>
      </c>
      <c r="Y13" s="24">
        <v>45355</v>
      </c>
      <c r="Z13" s="21" t="s">
        <v>510</v>
      </c>
      <c r="AA13" s="21" t="s">
        <v>492</v>
      </c>
      <c r="AB13" s="21">
        <v>10.3</v>
      </c>
      <c r="AC13" s="21" t="s">
        <v>464</v>
      </c>
      <c r="AD13" s="21">
        <v>62</v>
      </c>
    </row>
    <row r="14" spans="1:30" ht="15.75" customHeight="1" thickBot="1" x14ac:dyDescent="0.25">
      <c r="A14" s="21">
        <v>9</v>
      </c>
      <c r="B14" s="22">
        <v>2.5834554973821991E-2</v>
      </c>
      <c r="C14" s="22">
        <v>3.8447643979057589E-2</v>
      </c>
      <c r="D14" s="22">
        <v>6.4399999999999999E-2</v>
      </c>
      <c r="F14" s="21" t="s">
        <v>483</v>
      </c>
      <c r="G14" s="23">
        <v>19285</v>
      </c>
      <c r="H14" s="21">
        <v>1.01</v>
      </c>
      <c r="W14" s="21">
        <v>30</v>
      </c>
      <c r="X14" s="21">
        <v>1958</v>
      </c>
      <c r="Y14" s="24">
        <v>45350</v>
      </c>
      <c r="Z14" s="21" t="s">
        <v>510</v>
      </c>
      <c r="AA14" s="21" t="s">
        <v>494</v>
      </c>
      <c r="AB14" s="21">
        <v>10.3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2.9654450261780103E-2</v>
      </c>
      <c r="C15" s="22">
        <v>3.5314136125654441E-2</v>
      </c>
      <c r="D15" s="22">
        <v>6.5000000000000002E-2</v>
      </c>
      <c r="F15" s="21" t="s">
        <v>484</v>
      </c>
      <c r="G15" s="23">
        <v>18660</v>
      </c>
      <c r="H15" s="21">
        <v>0.98</v>
      </c>
      <c r="W15" s="21">
        <v>35</v>
      </c>
      <c r="X15" s="21">
        <v>1951</v>
      </c>
      <c r="Y15" s="24">
        <v>45310</v>
      </c>
      <c r="Z15" s="21" t="s">
        <v>510</v>
      </c>
      <c r="AA15" s="21" t="s">
        <v>496</v>
      </c>
      <c r="AB15" s="21">
        <v>10.199999999999999</v>
      </c>
      <c r="AC15" s="21" t="s">
        <v>464</v>
      </c>
      <c r="AD15" s="21">
        <v>58</v>
      </c>
    </row>
    <row r="16" spans="1:30" ht="15" thickBot="1" x14ac:dyDescent="0.25">
      <c r="A16" s="21">
        <v>11</v>
      </c>
      <c r="B16" s="22">
        <v>3.4178010471204195E-2</v>
      </c>
      <c r="C16" s="22">
        <v>3.4468586387434559E-2</v>
      </c>
      <c r="D16" s="22">
        <v>6.8699999999999997E-2</v>
      </c>
      <c r="F16" s="21" t="s">
        <v>485</v>
      </c>
      <c r="G16" s="23">
        <v>18003</v>
      </c>
      <c r="H16" s="21">
        <v>0.94</v>
      </c>
      <c r="W16" s="21">
        <v>40</v>
      </c>
      <c r="X16" s="21">
        <v>1945</v>
      </c>
      <c r="Y16" s="24">
        <v>45323</v>
      </c>
      <c r="Z16" s="21" t="s">
        <v>510</v>
      </c>
      <c r="AA16" s="21" t="s">
        <v>495</v>
      </c>
      <c r="AB16" s="21">
        <v>10.199999999999999</v>
      </c>
      <c r="AC16" s="21" t="s">
        <v>464</v>
      </c>
      <c r="AD16" s="21">
        <v>58</v>
      </c>
    </row>
    <row r="17" spans="1:30" ht="15" thickBot="1" x14ac:dyDescent="0.25">
      <c r="A17" s="21">
        <v>12</v>
      </c>
      <c r="B17" s="22">
        <v>3.6992670157068058E-2</v>
      </c>
      <c r="C17" s="22">
        <v>3.6706806282722514E-2</v>
      </c>
      <c r="D17" s="22">
        <v>7.3700000000000002E-2</v>
      </c>
      <c r="W17" s="21">
        <v>45</v>
      </c>
      <c r="X17" s="21">
        <v>1936</v>
      </c>
      <c r="Y17" s="24">
        <v>45334</v>
      </c>
      <c r="Z17" s="21" t="s">
        <v>509</v>
      </c>
      <c r="AA17" s="21" t="s">
        <v>492</v>
      </c>
      <c r="AB17" s="21">
        <v>10.1</v>
      </c>
      <c r="AC17" s="21" t="s">
        <v>464</v>
      </c>
      <c r="AD17" s="21">
        <v>65</v>
      </c>
    </row>
    <row r="18" spans="1:30" ht="15" thickBot="1" x14ac:dyDescent="0.25">
      <c r="A18" s="21">
        <v>13</v>
      </c>
      <c r="B18" s="22">
        <v>3.6791623036649214E-2</v>
      </c>
      <c r="C18" s="22">
        <v>3.4916230366492149E-2</v>
      </c>
      <c r="D18" s="22">
        <v>7.17E-2</v>
      </c>
      <c r="W18" s="21">
        <v>50</v>
      </c>
      <c r="X18" s="21">
        <v>1932</v>
      </c>
      <c r="Y18" s="24">
        <v>45351</v>
      </c>
      <c r="Z18" s="21" t="s">
        <v>510</v>
      </c>
      <c r="AA18" s="21" t="s">
        <v>495</v>
      </c>
      <c r="AB18" s="21">
        <v>10.1</v>
      </c>
      <c r="AC18" s="21" t="s">
        <v>464</v>
      </c>
      <c r="AD18" s="21">
        <v>59</v>
      </c>
    </row>
    <row r="19" spans="1:30" ht="17.25" customHeight="1" thickBot="1" x14ac:dyDescent="0.25">
      <c r="A19" s="21">
        <v>14</v>
      </c>
      <c r="B19" s="22">
        <v>4.1114136125654448E-2</v>
      </c>
      <c r="C19" s="22">
        <v>3.5363874345549731E-2</v>
      </c>
      <c r="D19" s="22">
        <v>7.6499999999999999E-2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1899</v>
      </c>
      <c r="Y19" s="24">
        <v>45310</v>
      </c>
      <c r="Z19" s="21" t="s">
        <v>509</v>
      </c>
      <c r="AA19" s="21" t="s">
        <v>496</v>
      </c>
      <c r="AB19" s="21">
        <v>9.9</v>
      </c>
      <c r="AC19" s="21" t="s">
        <v>464</v>
      </c>
      <c r="AD19" s="21">
        <v>64</v>
      </c>
    </row>
    <row r="20" spans="1:30" ht="17.25" customHeight="1" thickBot="1" x14ac:dyDescent="0.25">
      <c r="A20" s="21">
        <v>15</v>
      </c>
      <c r="B20" s="22">
        <v>4.558743455497382E-2</v>
      </c>
      <c r="C20" s="22">
        <v>3.3175392670157067E-2</v>
      </c>
      <c r="D20" s="22">
        <v>7.8700000000000006E-2</v>
      </c>
      <c r="F20" s="21" t="s">
        <v>488</v>
      </c>
      <c r="G20" s="23">
        <v>11251</v>
      </c>
      <c r="H20" s="21">
        <v>0.59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1879</v>
      </c>
      <c r="Y20" s="24">
        <v>45643</v>
      </c>
      <c r="Z20" s="21" t="s">
        <v>508</v>
      </c>
      <c r="AA20" s="21" t="s">
        <v>493</v>
      </c>
      <c r="AB20" s="21">
        <v>9.8000000000000007</v>
      </c>
      <c r="AC20" s="21" t="s">
        <v>464</v>
      </c>
      <c r="AD20" s="21">
        <v>59</v>
      </c>
    </row>
    <row r="21" spans="1:30" ht="17.25" customHeight="1" thickBot="1" x14ac:dyDescent="0.25">
      <c r="A21" s="21">
        <v>16</v>
      </c>
      <c r="B21" s="22">
        <v>4.7095287958115191E-2</v>
      </c>
      <c r="C21" s="22">
        <v>2.9395287958115187E-2</v>
      </c>
      <c r="D21" s="22">
        <v>7.6399999999999996E-2</v>
      </c>
      <c r="F21" s="21" t="s">
        <v>492</v>
      </c>
      <c r="G21" s="23">
        <v>20546</v>
      </c>
      <c r="H21" s="21">
        <v>1.08</v>
      </c>
      <c r="J21" s="12">
        <v>5</v>
      </c>
      <c r="K21" s="12">
        <f>X6</f>
        <v>2017</v>
      </c>
      <c r="L21" s="18"/>
      <c r="M21" s="12"/>
      <c r="N21" s="20">
        <f>K21/$F$2</f>
        <v>0.10560209424083769</v>
      </c>
      <c r="W21" s="21">
        <v>125</v>
      </c>
      <c r="X21" s="21">
        <v>1868</v>
      </c>
      <c r="Y21" s="24">
        <v>45301</v>
      </c>
      <c r="Z21" s="21" t="s">
        <v>510</v>
      </c>
      <c r="AA21" s="21" t="s">
        <v>494</v>
      </c>
      <c r="AB21" s="21">
        <v>9.8000000000000007</v>
      </c>
      <c r="AC21" s="21" t="s">
        <v>464</v>
      </c>
      <c r="AD21" s="21">
        <v>60</v>
      </c>
    </row>
    <row r="22" spans="1:30" ht="17.25" customHeight="1" thickBot="1" x14ac:dyDescent="0.25">
      <c r="A22" s="21">
        <v>17</v>
      </c>
      <c r="B22" s="22">
        <v>4.1264921465968593E-2</v>
      </c>
      <c r="C22" s="22">
        <v>2.7554973821989525E-2</v>
      </c>
      <c r="D22" s="22">
        <v>6.8699999999999997E-2</v>
      </c>
      <c r="F22" s="21" t="s">
        <v>493</v>
      </c>
      <c r="G22" s="23">
        <v>21762</v>
      </c>
      <c r="H22" s="21">
        <v>1.1399999999999999</v>
      </c>
      <c r="J22" s="12">
        <v>10</v>
      </c>
      <c r="K22" s="12">
        <f>X11</f>
        <v>2006</v>
      </c>
      <c r="L22" s="18"/>
      <c r="M22" s="12"/>
      <c r="N22" s="20">
        <f t="shared" ref="N22:N28" si="0">K22/$F$2</f>
        <v>0.10502617801047121</v>
      </c>
      <c r="W22" s="21">
        <v>150</v>
      </c>
      <c r="X22" s="21">
        <v>1857</v>
      </c>
      <c r="Y22" s="24">
        <v>45581</v>
      </c>
      <c r="Z22" s="21" t="s">
        <v>510</v>
      </c>
      <c r="AA22" s="21" t="s">
        <v>494</v>
      </c>
      <c r="AB22" s="21">
        <v>9.6999999999999993</v>
      </c>
      <c r="AC22" s="21" t="s">
        <v>464</v>
      </c>
      <c r="AD22" s="21">
        <v>60</v>
      </c>
    </row>
    <row r="23" spans="1:30" ht="17.25" customHeight="1" thickBot="1" x14ac:dyDescent="0.25">
      <c r="A23" s="21">
        <v>18</v>
      </c>
      <c r="B23" s="22">
        <v>3.3273298429319371E-2</v>
      </c>
      <c r="C23" s="22">
        <v>2.4421465968586388E-2</v>
      </c>
      <c r="D23" s="22">
        <v>5.7700000000000001E-2</v>
      </c>
      <c r="F23" s="21" t="s">
        <v>494</v>
      </c>
      <c r="G23" s="23">
        <v>22043</v>
      </c>
      <c r="H23" s="21">
        <v>1.1599999999999999</v>
      </c>
      <c r="J23" s="12">
        <v>20</v>
      </c>
      <c r="K23" s="12">
        <f>X12</f>
        <v>1980</v>
      </c>
      <c r="L23" s="18"/>
      <c r="M23" s="12"/>
      <c r="N23" s="20">
        <f t="shared" si="0"/>
        <v>0.10366492146596859</v>
      </c>
      <c r="W23" s="21">
        <v>175</v>
      </c>
      <c r="X23" s="21">
        <v>1841</v>
      </c>
      <c r="Y23" s="24">
        <v>45336</v>
      </c>
      <c r="Z23" s="21" t="s">
        <v>513</v>
      </c>
      <c r="AA23" s="21" t="s">
        <v>494</v>
      </c>
      <c r="AB23" s="21">
        <v>9.6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22">
        <v>2.4125654450261779E-2</v>
      </c>
      <c r="C24" s="22">
        <v>1.7358638743455498E-2</v>
      </c>
      <c r="D24" s="22">
        <v>4.1500000000000002E-2</v>
      </c>
      <c r="F24" s="21" t="s">
        <v>495</v>
      </c>
      <c r="G24" s="23">
        <v>21843</v>
      </c>
      <c r="H24" s="21">
        <v>1.1399999999999999</v>
      </c>
      <c r="J24" s="12">
        <v>30</v>
      </c>
      <c r="K24" s="12">
        <f>X14</f>
        <v>1958</v>
      </c>
      <c r="L24" s="18"/>
      <c r="M24" s="12"/>
      <c r="N24" s="20">
        <f t="shared" si="0"/>
        <v>0.10251308900523561</v>
      </c>
      <c r="W24" s="21">
        <v>200</v>
      </c>
      <c r="X24" s="21">
        <v>1828</v>
      </c>
      <c r="Y24" s="24">
        <v>45379</v>
      </c>
      <c r="Z24" s="21" t="s">
        <v>510</v>
      </c>
      <c r="AA24" s="21" t="s">
        <v>495</v>
      </c>
      <c r="AB24" s="21">
        <v>9.6</v>
      </c>
      <c r="AC24" s="21" t="s">
        <v>464</v>
      </c>
      <c r="AD24" s="21">
        <v>58</v>
      </c>
    </row>
    <row r="25" spans="1:30" ht="17.25" customHeight="1" thickBot="1" x14ac:dyDescent="0.25">
      <c r="A25" s="21">
        <v>20</v>
      </c>
      <c r="B25" s="22">
        <v>1.749109947643979E-2</v>
      </c>
      <c r="C25" s="22">
        <v>1.3230366492146596E-2</v>
      </c>
      <c r="D25" s="22">
        <v>3.0700000000000002E-2</v>
      </c>
      <c r="F25" s="21" t="s">
        <v>496</v>
      </c>
      <c r="G25" s="23">
        <v>21665</v>
      </c>
      <c r="H25" s="21">
        <v>1.1399999999999999</v>
      </c>
      <c r="J25" s="12">
        <v>50</v>
      </c>
      <c r="K25" s="12">
        <f>X18</f>
        <v>1932</v>
      </c>
      <c r="L25" s="18"/>
      <c r="M25" s="12"/>
      <c r="N25" s="20">
        <f t="shared" si="0"/>
        <v>0.10115183246073299</v>
      </c>
    </row>
    <row r="26" spans="1:30" ht="17.25" customHeight="1" thickBot="1" x14ac:dyDescent="0.25">
      <c r="A26" s="21">
        <v>21</v>
      </c>
      <c r="B26" s="22">
        <v>1.2364397905759161E-2</v>
      </c>
      <c r="C26" s="22">
        <v>1.0345549738219896E-2</v>
      </c>
      <c r="D26" s="22">
        <v>2.2700000000000001E-2</v>
      </c>
      <c r="F26" s="21" t="s">
        <v>497</v>
      </c>
      <c r="G26" s="23">
        <v>14597</v>
      </c>
      <c r="H26" s="21">
        <v>0.76</v>
      </c>
      <c r="J26" s="12">
        <v>100</v>
      </c>
      <c r="K26" s="12">
        <f>X20</f>
        <v>1879</v>
      </c>
      <c r="L26" s="18"/>
      <c r="M26" s="12"/>
      <c r="N26" s="20">
        <f t="shared" si="0"/>
        <v>9.8376963350785343E-2</v>
      </c>
    </row>
    <row r="27" spans="1:30" ht="17.25" customHeight="1" thickBot="1" x14ac:dyDescent="0.25">
      <c r="A27" s="21">
        <v>22</v>
      </c>
      <c r="B27" s="22">
        <v>7.6397905759162301E-3</v>
      </c>
      <c r="C27" s="22">
        <v>6.7146596858638739E-3</v>
      </c>
      <c r="D27" s="22">
        <v>1.44E-2</v>
      </c>
      <c r="J27" s="12">
        <v>150</v>
      </c>
      <c r="K27" s="12">
        <f>X22</f>
        <v>1857</v>
      </c>
      <c r="L27" s="18"/>
      <c r="M27" s="12"/>
      <c r="N27" s="20">
        <f t="shared" si="0"/>
        <v>9.7225130890052358E-2</v>
      </c>
    </row>
    <row r="28" spans="1:30" ht="17.25" customHeight="1" thickBot="1" x14ac:dyDescent="0.25">
      <c r="A28" s="21">
        <v>23</v>
      </c>
      <c r="B28" s="22">
        <v>4.875392670157068E-3</v>
      </c>
      <c r="C28" s="22">
        <v>3.6308900523560205E-3</v>
      </c>
      <c r="D28" s="22">
        <v>8.5000000000000006E-3</v>
      </c>
      <c r="J28" s="12">
        <v>200</v>
      </c>
      <c r="K28" s="12">
        <f>X24</f>
        <v>1828</v>
      </c>
      <c r="L28" s="18"/>
      <c r="M28" s="12"/>
      <c r="N28" s="20">
        <f t="shared" si="0"/>
        <v>9.5706806282722517E-2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E205-33BE-4F72-91CB-4BF5CC06B379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5" x14ac:dyDescent="0.25"/>
  <cols>
    <col min="1" max="1" width="4.75" style="115" customWidth="1"/>
    <col min="2" max="2" width="5.75" style="115" customWidth="1"/>
    <col min="3" max="3" width="5.375" style="115" customWidth="1"/>
    <col min="4" max="4" width="5.25" style="115" customWidth="1"/>
    <col min="5" max="5" width="1.875" style="115" customWidth="1"/>
    <col min="6" max="6" width="9.25" style="115" bestFit="1" customWidth="1"/>
    <col min="7" max="7" width="6.625" style="115" hidden="1" customWidth="1"/>
    <col min="8" max="8" width="6.5" style="115" customWidth="1"/>
    <col min="9" max="9" width="1.625" style="115" customWidth="1"/>
    <col min="10" max="10" width="6.25" style="115" customWidth="1"/>
    <col min="11" max="11" width="6" style="115" customWidth="1"/>
    <col min="12" max="13" width="6.25" style="115" hidden="1" customWidth="1"/>
    <col min="14" max="14" width="5.625" style="115" customWidth="1"/>
    <col min="15" max="15" width="4.375" style="115" customWidth="1"/>
    <col min="16" max="18" width="9" style="115"/>
    <col min="19" max="19" width="8.375" style="115" customWidth="1"/>
    <col min="20" max="20" width="11" style="115" customWidth="1"/>
    <col min="21" max="22" width="9" style="115"/>
    <col min="23" max="30" width="0" style="115" hidden="1" customWidth="1"/>
    <col min="31" max="16384" width="9" style="115"/>
  </cols>
  <sheetData>
    <row r="1" spans="1:30" ht="24" thickBot="1" x14ac:dyDescent="0.4">
      <c r="A1" s="230" t="s">
        <v>746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W1" s="122" t="s">
        <v>489</v>
      </c>
      <c r="X1" s="122" t="s">
        <v>490</v>
      </c>
      <c r="Y1" s="122" t="s">
        <v>491</v>
      </c>
      <c r="Z1" s="122" t="s">
        <v>503</v>
      </c>
      <c r="AA1" s="122" t="s">
        <v>504</v>
      </c>
      <c r="AB1" s="122" t="s">
        <v>505</v>
      </c>
      <c r="AC1" s="122" t="s">
        <v>506</v>
      </c>
      <c r="AD1" s="122" t="s">
        <v>507</v>
      </c>
    </row>
    <row r="2" spans="1:30" ht="21.75" thickBot="1" x14ac:dyDescent="0.4">
      <c r="D2" s="126" t="s">
        <v>691</v>
      </c>
      <c r="F2" s="125">
        <v>50400</v>
      </c>
      <c r="H2" s="124" t="s">
        <v>462</v>
      </c>
      <c r="W2" s="119">
        <v>1</v>
      </c>
      <c r="X2" s="119">
        <v>5122</v>
      </c>
      <c r="Y2" s="121">
        <v>45428</v>
      </c>
      <c r="Z2" s="119" t="s">
        <v>517</v>
      </c>
      <c r="AA2" s="119" t="s">
        <v>495</v>
      </c>
      <c r="AB2" s="119">
        <v>10.199999999999999</v>
      </c>
      <c r="AC2" s="119" t="s">
        <v>499</v>
      </c>
      <c r="AD2" s="119">
        <v>64</v>
      </c>
    </row>
    <row r="3" spans="1:30" ht="15.75" customHeight="1" thickBot="1" x14ac:dyDescent="0.3">
      <c r="W3" s="119">
        <v>2</v>
      </c>
      <c r="X3" s="119">
        <v>5002</v>
      </c>
      <c r="Y3" s="121">
        <v>45337</v>
      </c>
      <c r="Z3" s="119" t="s">
        <v>519</v>
      </c>
      <c r="AA3" s="119" t="s">
        <v>495</v>
      </c>
      <c r="AB3" s="119">
        <v>9.9</v>
      </c>
      <c r="AC3" s="119" t="s">
        <v>499</v>
      </c>
      <c r="AD3" s="119">
        <v>64</v>
      </c>
    </row>
    <row r="4" spans="1:30" ht="23.25" thickBot="1" x14ac:dyDescent="0.3">
      <c r="A4" s="123" t="s">
        <v>463</v>
      </c>
      <c r="B4" s="169" t="s">
        <v>498</v>
      </c>
      <c r="C4" s="170" t="s">
        <v>499</v>
      </c>
      <c r="D4" s="166" t="s">
        <v>466</v>
      </c>
      <c r="F4" s="122" t="s">
        <v>467</v>
      </c>
      <c r="G4" s="122" t="s">
        <v>468</v>
      </c>
      <c r="H4" s="122" t="s">
        <v>469</v>
      </c>
      <c r="J4" s="231" t="s">
        <v>470</v>
      </c>
      <c r="K4" s="232"/>
      <c r="L4" s="232"/>
      <c r="M4" s="232"/>
      <c r="N4" s="233"/>
      <c r="W4" s="119">
        <v>3</v>
      </c>
      <c r="X4" s="119">
        <v>4996</v>
      </c>
      <c r="Y4" s="121">
        <v>45345</v>
      </c>
      <c r="Z4" s="119" t="s">
        <v>519</v>
      </c>
      <c r="AA4" s="119" t="s">
        <v>496</v>
      </c>
      <c r="AB4" s="119">
        <v>9.9</v>
      </c>
      <c r="AC4" s="119" t="s">
        <v>499</v>
      </c>
      <c r="AD4" s="119">
        <v>63</v>
      </c>
    </row>
    <row r="5" spans="1:30" ht="18.75" customHeight="1" thickBot="1" x14ac:dyDescent="0.3">
      <c r="A5" s="119">
        <v>0</v>
      </c>
      <c r="B5" s="118">
        <v>3.7297619047619046E-3</v>
      </c>
      <c r="C5" s="118">
        <v>3.7571428571428569E-3</v>
      </c>
      <c r="D5" s="118">
        <v>7.4999999999999997E-3</v>
      </c>
      <c r="F5" s="119" t="s">
        <v>471</v>
      </c>
      <c r="G5" s="120">
        <v>51363</v>
      </c>
      <c r="H5" s="119">
        <v>1.02</v>
      </c>
      <c r="J5" s="234" t="s">
        <v>472</v>
      </c>
      <c r="K5" s="235"/>
      <c r="L5" s="235"/>
      <c r="M5" s="235"/>
      <c r="N5" s="236"/>
      <c r="W5" s="119">
        <v>4</v>
      </c>
      <c r="X5" s="119">
        <v>4969</v>
      </c>
      <c r="Y5" s="121">
        <v>45349</v>
      </c>
      <c r="Z5" s="119" t="s">
        <v>519</v>
      </c>
      <c r="AA5" s="119" t="s">
        <v>493</v>
      </c>
      <c r="AB5" s="119">
        <v>9.9</v>
      </c>
      <c r="AC5" s="119" t="s">
        <v>499</v>
      </c>
      <c r="AD5" s="119">
        <v>64</v>
      </c>
    </row>
    <row r="6" spans="1:30" ht="17.25" customHeight="1" thickBot="1" x14ac:dyDescent="0.3">
      <c r="A6" s="119">
        <v>1</v>
      </c>
      <c r="B6" s="118">
        <v>2.4865079365079365E-3</v>
      </c>
      <c r="C6" s="118">
        <v>2.5569444444444446E-3</v>
      </c>
      <c r="D6" s="118">
        <v>5.0000000000000001E-3</v>
      </c>
      <c r="F6" s="119" t="s">
        <v>473</v>
      </c>
      <c r="G6" s="120">
        <v>53434</v>
      </c>
      <c r="H6" s="119">
        <v>1.06</v>
      </c>
      <c r="J6" s="171" t="s">
        <v>474</v>
      </c>
      <c r="K6" s="172">
        <f>LARGE((K8,K9),1)</f>
        <v>0.61943634076492793</v>
      </c>
      <c r="N6" s="172" t="s">
        <v>499</v>
      </c>
      <c r="W6" s="119">
        <v>5</v>
      </c>
      <c r="X6" s="119">
        <v>4958</v>
      </c>
      <c r="Y6" s="121">
        <v>45335</v>
      </c>
      <c r="Z6" s="119" t="s">
        <v>519</v>
      </c>
      <c r="AA6" s="119" t="s">
        <v>493</v>
      </c>
      <c r="AB6" s="119">
        <v>9.8000000000000007</v>
      </c>
      <c r="AC6" s="119" t="s">
        <v>499</v>
      </c>
      <c r="AD6" s="119">
        <v>64</v>
      </c>
    </row>
    <row r="7" spans="1:30" ht="17.25" customHeight="1" thickBot="1" x14ac:dyDescent="0.3">
      <c r="A7" s="119">
        <v>2</v>
      </c>
      <c r="B7" s="118">
        <v>2.5343253968253968E-3</v>
      </c>
      <c r="C7" s="118">
        <v>1.7742063492063493E-3</v>
      </c>
      <c r="D7" s="118">
        <v>4.3E-3</v>
      </c>
      <c r="F7" s="119" t="s">
        <v>475</v>
      </c>
      <c r="G7" s="120">
        <v>51945</v>
      </c>
      <c r="H7" s="119">
        <v>1.03</v>
      </c>
      <c r="J7" s="173" t="s">
        <v>476</v>
      </c>
      <c r="K7" s="172">
        <f>LARGE((K10,K11),1)</f>
        <v>0.51129815136946855</v>
      </c>
      <c r="N7" s="172" t="s">
        <v>498</v>
      </c>
      <c r="W7" s="119">
        <v>6</v>
      </c>
      <c r="X7" s="119">
        <v>4926</v>
      </c>
      <c r="Y7" s="121">
        <v>45344</v>
      </c>
      <c r="Z7" s="119" t="s">
        <v>519</v>
      </c>
      <c r="AA7" s="119" t="s">
        <v>495</v>
      </c>
      <c r="AB7" s="119">
        <v>9.8000000000000007</v>
      </c>
      <c r="AC7" s="119" t="s">
        <v>499</v>
      </c>
      <c r="AD7" s="119">
        <v>65</v>
      </c>
    </row>
    <row r="8" spans="1:30" ht="17.25" customHeight="1" thickBot="1" x14ac:dyDescent="0.3">
      <c r="A8" s="119">
        <v>3</v>
      </c>
      <c r="B8" s="118">
        <v>2.7734126984126986E-3</v>
      </c>
      <c r="C8" s="118">
        <v>1.8785714285714284E-3</v>
      </c>
      <c r="D8" s="118">
        <v>4.7000000000000002E-3</v>
      </c>
      <c r="F8" s="119" t="s">
        <v>477</v>
      </c>
      <c r="G8" s="120">
        <v>52514</v>
      </c>
      <c r="H8" s="119">
        <v>1.04</v>
      </c>
      <c r="K8" s="174">
        <f>LARGE(B11:C11,1)/(B11+C11)</f>
        <v>0.59103834158869928</v>
      </c>
      <c r="W8" s="119">
        <v>7</v>
      </c>
      <c r="X8" s="119">
        <v>4908</v>
      </c>
      <c r="Y8" s="121">
        <v>45342</v>
      </c>
      <c r="Z8" s="119" t="s">
        <v>519</v>
      </c>
      <c r="AA8" s="119" t="s">
        <v>493</v>
      </c>
      <c r="AB8" s="119">
        <v>9.6999999999999993</v>
      </c>
      <c r="AC8" s="119" t="s">
        <v>499</v>
      </c>
      <c r="AD8" s="119">
        <v>64</v>
      </c>
    </row>
    <row r="9" spans="1:30" ht="17.25" customHeight="1" thickBot="1" x14ac:dyDescent="0.3">
      <c r="A9" s="119">
        <v>4</v>
      </c>
      <c r="B9" s="118">
        <v>4.6861111111111105E-3</v>
      </c>
      <c r="C9" s="118">
        <v>3.6005952380952382E-3</v>
      </c>
      <c r="D9" s="118">
        <v>8.3000000000000001E-3</v>
      </c>
      <c r="F9" s="119" t="s">
        <v>478</v>
      </c>
      <c r="G9" s="120">
        <v>50953</v>
      </c>
      <c r="H9" s="119">
        <v>1.01</v>
      </c>
      <c r="K9" s="174">
        <f>LARGE(B12:C12,1)/(B12+C12)</f>
        <v>0.61943634076492793</v>
      </c>
      <c r="W9" s="119">
        <v>8</v>
      </c>
      <c r="X9" s="119">
        <v>4906</v>
      </c>
      <c r="Y9" s="121">
        <v>45310</v>
      </c>
      <c r="Z9" s="119" t="s">
        <v>512</v>
      </c>
      <c r="AA9" s="119" t="s">
        <v>496</v>
      </c>
      <c r="AB9" s="119">
        <v>9.6999999999999993</v>
      </c>
      <c r="AC9" s="119" t="s">
        <v>499</v>
      </c>
      <c r="AD9" s="119">
        <v>52</v>
      </c>
    </row>
    <row r="10" spans="1:30" ht="17.25" customHeight="1" thickBot="1" x14ac:dyDescent="0.3">
      <c r="A10" s="119">
        <v>5</v>
      </c>
      <c r="B10" s="118">
        <v>9.9460317460317461E-3</v>
      </c>
      <c r="C10" s="118">
        <v>1.0175595238095239E-2</v>
      </c>
      <c r="D10" s="118">
        <v>2.01E-2</v>
      </c>
      <c r="F10" s="119" t="s">
        <v>479</v>
      </c>
      <c r="G10" s="120">
        <v>50527</v>
      </c>
      <c r="H10" s="119">
        <v>1</v>
      </c>
      <c r="K10" s="174">
        <f>LARGE(B20:C20,1)/(B20+C20)</f>
        <v>0.51129815136946855</v>
      </c>
      <c r="W10" s="119">
        <v>9</v>
      </c>
      <c r="X10" s="119">
        <v>4888</v>
      </c>
      <c r="Y10" s="121">
        <v>45323</v>
      </c>
      <c r="Z10" s="119" t="s">
        <v>510</v>
      </c>
      <c r="AA10" s="119" t="s">
        <v>495</v>
      </c>
      <c r="AB10" s="119">
        <v>9.6999999999999993</v>
      </c>
      <c r="AC10" s="119" t="s">
        <v>498</v>
      </c>
      <c r="AD10" s="119">
        <v>53</v>
      </c>
    </row>
    <row r="11" spans="1:30" ht="17.25" customHeight="1" thickBot="1" x14ac:dyDescent="0.3">
      <c r="A11" s="119">
        <v>6</v>
      </c>
      <c r="B11" s="118">
        <v>1.7692460317460315E-2</v>
      </c>
      <c r="C11" s="118">
        <v>2.5569444444444447E-2</v>
      </c>
      <c r="D11" s="118">
        <v>4.3299999999999998E-2</v>
      </c>
      <c r="F11" s="119" t="s">
        <v>480</v>
      </c>
      <c r="G11" s="120">
        <v>48678</v>
      </c>
      <c r="H11" s="119">
        <v>0.97</v>
      </c>
      <c r="K11" s="174">
        <f>LARGE(B21:C21,1)/(B21+C21)</f>
        <v>0.50313893016344724</v>
      </c>
      <c r="W11" s="119">
        <v>10</v>
      </c>
      <c r="X11" s="119">
        <v>4866</v>
      </c>
      <c r="Y11" s="121">
        <v>45348</v>
      </c>
      <c r="Z11" s="119" t="s">
        <v>519</v>
      </c>
      <c r="AA11" s="119" t="s">
        <v>492</v>
      </c>
      <c r="AB11" s="119">
        <v>9.6999999999999993</v>
      </c>
      <c r="AC11" s="119" t="s">
        <v>499</v>
      </c>
      <c r="AD11" s="119">
        <v>64</v>
      </c>
    </row>
    <row r="12" spans="1:30" ht="17.25" customHeight="1" thickBot="1" x14ac:dyDescent="0.3">
      <c r="A12" s="119">
        <v>7</v>
      </c>
      <c r="B12" s="118">
        <v>2.2569841269841271E-2</v>
      </c>
      <c r="C12" s="118">
        <v>3.6736507936507942E-2</v>
      </c>
      <c r="D12" s="118">
        <v>5.9299999999999999E-2</v>
      </c>
      <c r="F12" s="119" t="s">
        <v>481</v>
      </c>
      <c r="G12" s="120">
        <v>49803</v>
      </c>
      <c r="H12" s="119">
        <v>0.99</v>
      </c>
      <c r="W12" s="119">
        <v>20</v>
      </c>
      <c r="X12" s="119">
        <v>4726</v>
      </c>
      <c r="Y12" s="121">
        <v>45322</v>
      </c>
      <c r="Z12" s="119" t="s">
        <v>510</v>
      </c>
      <c r="AA12" s="119" t="s">
        <v>494</v>
      </c>
      <c r="AB12" s="119">
        <v>9.4</v>
      </c>
      <c r="AC12" s="119" t="s">
        <v>498</v>
      </c>
      <c r="AD12" s="119">
        <v>51</v>
      </c>
    </row>
    <row r="13" spans="1:30" ht="17.25" customHeight="1" thickBot="1" x14ac:dyDescent="0.3">
      <c r="A13" s="119">
        <v>8</v>
      </c>
      <c r="B13" s="118">
        <v>2.3574007936507935E-2</v>
      </c>
      <c r="C13" s="118">
        <v>3.61625E-2</v>
      </c>
      <c r="D13" s="118">
        <v>5.9700000000000003E-2</v>
      </c>
      <c r="F13" s="119" t="s">
        <v>482</v>
      </c>
      <c r="G13" s="120">
        <v>48874</v>
      </c>
      <c r="H13" s="119">
        <v>0.97</v>
      </c>
      <c r="W13" s="119">
        <v>25</v>
      </c>
      <c r="X13" s="119">
        <v>4688</v>
      </c>
      <c r="Y13" s="121">
        <v>45392</v>
      </c>
      <c r="Z13" s="119" t="s">
        <v>510</v>
      </c>
      <c r="AA13" s="119" t="s">
        <v>494</v>
      </c>
      <c r="AB13" s="119">
        <v>9.3000000000000007</v>
      </c>
      <c r="AC13" s="119" t="s">
        <v>498</v>
      </c>
      <c r="AD13" s="119">
        <v>53</v>
      </c>
    </row>
    <row r="14" spans="1:30" ht="15.75" customHeight="1" thickBot="1" x14ac:dyDescent="0.3">
      <c r="A14" s="119">
        <v>9</v>
      </c>
      <c r="B14" s="118">
        <v>2.5917063492063491E-2</v>
      </c>
      <c r="C14" s="118">
        <v>3.4231746031746037E-2</v>
      </c>
      <c r="D14" s="118">
        <v>6.0100000000000001E-2</v>
      </c>
      <c r="F14" s="119" t="s">
        <v>483</v>
      </c>
      <c r="G14" s="120">
        <v>49757</v>
      </c>
      <c r="H14" s="119">
        <v>0.99</v>
      </c>
      <c r="W14" s="119">
        <v>30</v>
      </c>
      <c r="X14" s="119">
        <v>4667</v>
      </c>
      <c r="Y14" s="121">
        <v>45316</v>
      </c>
      <c r="Z14" s="119" t="s">
        <v>512</v>
      </c>
      <c r="AA14" s="119" t="s">
        <v>495</v>
      </c>
      <c r="AB14" s="119">
        <v>9.3000000000000007</v>
      </c>
      <c r="AC14" s="119" t="s">
        <v>499</v>
      </c>
      <c r="AD14" s="119">
        <v>53</v>
      </c>
    </row>
    <row r="15" spans="1:30" ht="15.75" thickBot="1" x14ac:dyDescent="0.3">
      <c r="A15" s="119">
        <v>10</v>
      </c>
      <c r="B15" s="118">
        <v>2.869047619047619E-2</v>
      </c>
      <c r="C15" s="118">
        <v>3.4023015873015872E-2</v>
      </c>
      <c r="D15" s="118">
        <v>6.2700000000000006E-2</v>
      </c>
      <c r="F15" s="119" t="s">
        <v>484</v>
      </c>
      <c r="G15" s="120">
        <v>48776</v>
      </c>
      <c r="H15" s="119">
        <v>0.97</v>
      </c>
      <c r="W15" s="119">
        <v>35</v>
      </c>
      <c r="X15" s="119">
        <v>4626</v>
      </c>
      <c r="Y15" s="121">
        <v>45365</v>
      </c>
      <c r="Z15" s="119" t="s">
        <v>513</v>
      </c>
      <c r="AA15" s="119" t="s">
        <v>495</v>
      </c>
      <c r="AB15" s="119">
        <v>9.1999999999999993</v>
      </c>
      <c r="AC15" s="119" t="s">
        <v>499</v>
      </c>
      <c r="AD15" s="119">
        <v>51</v>
      </c>
    </row>
    <row r="16" spans="1:30" ht="15.75" customHeight="1" thickBot="1" x14ac:dyDescent="0.3">
      <c r="A16" s="119">
        <v>11</v>
      </c>
      <c r="B16" s="118">
        <v>3.112916666666667E-2</v>
      </c>
      <c r="C16" s="118">
        <v>3.4075198412698411E-2</v>
      </c>
      <c r="D16" s="118">
        <v>6.5199999999999994E-2</v>
      </c>
      <c r="F16" s="119" t="s">
        <v>485</v>
      </c>
      <c r="G16" s="120">
        <v>47542</v>
      </c>
      <c r="H16" s="119">
        <v>0.94</v>
      </c>
      <c r="W16" s="119">
        <v>40</v>
      </c>
      <c r="X16" s="119">
        <v>4589</v>
      </c>
      <c r="Y16" s="121">
        <v>45390</v>
      </c>
      <c r="Z16" s="119" t="s">
        <v>510</v>
      </c>
      <c r="AA16" s="119" t="s">
        <v>492</v>
      </c>
      <c r="AB16" s="119">
        <v>9.1</v>
      </c>
      <c r="AC16" s="119" t="s">
        <v>498</v>
      </c>
      <c r="AD16" s="119">
        <v>56</v>
      </c>
    </row>
    <row r="17" spans="1:30" ht="15.75" thickBot="1" x14ac:dyDescent="0.3">
      <c r="A17" s="119">
        <v>12</v>
      </c>
      <c r="B17" s="118">
        <v>3.2802777777777771E-2</v>
      </c>
      <c r="C17" s="118">
        <v>3.4805753968253965E-2</v>
      </c>
      <c r="D17" s="118">
        <v>6.7599999999999993E-2</v>
      </c>
      <c r="W17" s="119">
        <v>45</v>
      </c>
      <c r="X17" s="119">
        <v>4520</v>
      </c>
      <c r="Y17" s="121">
        <v>45348</v>
      </c>
      <c r="Z17" s="119" t="s">
        <v>513</v>
      </c>
      <c r="AA17" s="119" t="s">
        <v>492</v>
      </c>
      <c r="AB17" s="119">
        <v>9</v>
      </c>
      <c r="AC17" s="119" t="s">
        <v>499</v>
      </c>
      <c r="AD17" s="119">
        <v>54</v>
      </c>
    </row>
    <row r="18" spans="1:30" ht="15.75" customHeight="1" thickBot="1" x14ac:dyDescent="0.3">
      <c r="A18" s="119">
        <v>13</v>
      </c>
      <c r="B18" s="118">
        <v>3.2802777777777771E-2</v>
      </c>
      <c r="C18" s="118">
        <v>3.5327579365079367E-2</v>
      </c>
      <c r="D18" s="118">
        <v>6.8199999999999997E-2</v>
      </c>
      <c r="W18" s="119">
        <v>50</v>
      </c>
      <c r="X18" s="119">
        <v>4490</v>
      </c>
      <c r="Y18" s="121">
        <v>45338</v>
      </c>
      <c r="Z18" s="119" t="s">
        <v>519</v>
      </c>
      <c r="AA18" s="119" t="s">
        <v>496</v>
      </c>
      <c r="AB18" s="119">
        <v>8.9</v>
      </c>
      <c r="AC18" s="119" t="s">
        <v>499</v>
      </c>
      <c r="AD18" s="119">
        <v>64</v>
      </c>
    </row>
    <row r="19" spans="1:30" ht="17.25" customHeight="1" thickBot="1" x14ac:dyDescent="0.3">
      <c r="A19" s="119">
        <v>14</v>
      </c>
      <c r="B19" s="118">
        <v>3.323313492063492E-2</v>
      </c>
      <c r="C19" s="118">
        <v>3.5536309523809519E-2</v>
      </c>
      <c r="D19" s="118">
        <v>6.88E-2</v>
      </c>
      <c r="F19" s="122" t="s">
        <v>486</v>
      </c>
      <c r="G19" s="122" t="s">
        <v>468</v>
      </c>
      <c r="H19" s="122" t="s">
        <v>469</v>
      </c>
      <c r="J19" s="237" t="s">
        <v>487</v>
      </c>
      <c r="K19" s="238"/>
      <c r="L19" s="238"/>
      <c r="M19" s="238"/>
      <c r="N19" s="239"/>
      <c r="W19" s="119">
        <v>75</v>
      </c>
      <c r="X19" s="119">
        <v>4252</v>
      </c>
      <c r="Y19" s="121">
        <v>45317</v>
      </c>
      <c r="Z19" s="119" t="s">
        <v>517</v>
      </c>
      <c r="AA19" s="119" t="s">
        <v>496</v>
      </c>
      <c r="AB19" s="119">
        <v>8.4</v>
      </c>
      <c r="AC19" s="119" t="s">
        <v>499</v>
      </c>
      <c r="AD19" s="119">
        <v>59</v>
      </c>
    </row>
    <row r="20" spans="1:30" ht="17.25" customHeight="1" thickBot="1" x14ac:dyDescent="0.3">
      <c r="A20" s="119">
        <v>15</v>
      </c>
      <c r="B20" s="118">
        <v>3.5050198412698415E-2</v>
      </c>
      <c r="C20" s="118">
        <v>3.3501190476190469E-2</v>
      </c>
      <c r="D20" s="118">
        <v>6.8599999999999994E-2</v>
      </c>
      <c r="F20" s="119" t="s">
        <v>488</v>
      </c>
      <c r="G20" s="120">
        <v>39418</v>
      </c>
      <c r="H20" s="119">
        <v>0.78</v>
      </c>
      <c r="J20" s="175" t="s">
        <v>489</v>
      </c>
      <c r="K20" s="175" t="s">
        <v>490</v>
      </c>
      <c r="L20" s="175" t="s">
        <v>491</v>
      </c>
      <c r="M20" s="175" t="s">
        <v>463</v>
      </c>
      <c r="N20" s="175" t="s">
        <v>472</v>
      </c>
      <c r="W20" s="119">
        <v>100</v>
      </c>
      <c r="X20" s="119">
        <v>4065</v>
      </c>
      <c r="Y20" s="121">
        <v>45433</v>
      </c>
      <c r="Z20" s="119" t="s">
        <v>519</v>
      </c>
      <c r="AA20" s="119" t="s">
        <v>493</v>
      </c>
      <c r="AB20" s="119">
        <v>8.1</v>
      </c>
      <c r="AC20" s="119" t="s">
        <v>499</v>
      </c>
      <c r="AD20" s="119">
        <v>63</v>
      </c>
    </row>
    <row r="21" spans="1:30" ht="17.25" customHeight="1" thickBot="1" x14ac:dyDescent="0.3">
      <c r="A21" s="119">
        <v>16</v>
      </c>
      <c r="B21" s="118">
        <v>3.1846428571428574E-2</v>
      </c>
      <c r="C21" s="118">
        <v>3.224880952380952E-2</v>
      </c>
      <c r="D21" s="118">
        <v>6.4100000000000004E-2</v>
      </c>
      <c r="F21" s="119" t="s">
        <v>492</v>
      </c>
      <c r="G21" s="120">
        <v>51233</v>
      </c>
      <c r="H21" s="119">
        <v>1.02</v>
      </c>
      <c r="J21" s="116">
        <v>5</v>
      </c>
      <c r="K21" s="116">
        <f>X6</f>
        <v>4958</v>
      </c>
      <c r="L21" s="117"/>
      <c r="M21" s="116"/>
      <c r="N21" s="176">
        <f t="shared" ref="N21:N28" si="0">K21/$F$2</f>
        <v>9.8373015873015876E-2</v>
      </c>
      <c r="W21" s="119">
        <v>125</v>
      </c>
      <c r="X21" s="119">
        <v>3990</v>
      </c>
      <c r="Y21" s="121">
        <v>45594</v>
      </c>
      <c r="Z21" s="119" t="s">
        <v>519</v>
      </c>
      <c r="AA21" s="119" t="s">
        <v>493</v>
      </c>
      <c r="AB21" s="119">
        <v>7.9</v>
      </c>
      <c r="AC21" s="119" t="s">
        <v>499</v>
      </c>
      <c r="AD21" s="119">
        <v>63</v>
      </c>
    </row>
    <row r="22" spans="1:30" ht="17.25" customHeight="1" thickBot="1" x14ac:dyDescent="0.3">
      <c r="A22" s="119">
        <v>17</v>
      </c>
      <c r="B22" s="118">
        <v>3.0411904761904762E-2</v>
      </c>
      <c r="C22" s="118">
        <v>3.0683333333333333E-2</v>
      </c>
      <c r="D22" s="118">
        <v>6.1100000000000002E-2</v>
      </c>
      <c r="F22" s="119" t="s">
        <v>493</v>
      </c>
      <c r="G22" s="120">
        <v>52660</v>
      </c>
      <c r="H22" s="119">
        <v>1.05</v>
      </c>
      <c r="J22" s="116">
        <v>10</v>
      </c>
      <c r="K22" s="116">
        <f>X11</f>
        <v>4866</v>
      </c>
      <c r="L22" s="117"/>
      <c r="M22" s="116"/>
      <c r="N22" s="176">
        <f t="shared" si="0"/>
        <v>9.6547619047619049E-2</v>
      </c>
      <c r="W22" s="119">
        <v>150</v>
      </c>
      <c r="X22" s="119">
        <v>3935</v>
      </c>
      <c r="Y22" s="121">
        <v>45357</v>
      </c>
      <c r="Z22" s="119" t="s">
        <v>510</v>
      </c>
      <c r="AA22" s="119" t="s">
        <v>494</v>
      </c>
      <c r="AB22" s="119">
        <v>7.8</v>
      </c>
      <c r="AC22" s="119" t="s">
        <v>498</v>
      </c>
      <c r="AD22" s="119">
        <v>53</v>
      </c>
    </row>
    <row r="23" spans="1:30" ht="17.25" customHeight="1" thickBot="1" x14ac:dyDescent="0.3">
      <c r="A23" s="119">
        <v>18</v>
      </c>
      <c r="B23" s="118">
        <v>2.744722222222222E-2</v>
      </c>
      <c r="C23" s="118">
        <v>2.7134920634920633E-2</v>
      </c>
      <c r="D23" s="118">
        <v>5.4600000000000003E-2</v>
      </c>
      <c r="F23" s="119" t="s">
        <v>494</v>
      </c>
      <c r="G23" s="120">
        <v>53594</v>
      </c>
      <c r="H23" s="119">
        <v>1.06</v>
      </c>
      <c r="J23" s="116">
        <v>20</v>
      </c>
      <c r="K23" s="116">
        <f>X12</f>
        <v>4726</v>
      </c>
      <c r="L23" s="117"/>
      <c r="M23" s="116"/>
      <c r="N23" s="176">
        <f t="shared" si="0"/>
        <v>9.3769841269841267E-2</v>
      </c>
      <c r="W23" s="119">
        <v>175</v>
      </c>
      <c r="X23" s="119">
        <v>3904</v>
      </c>
      <c r="Y23" s="121">
        <v>45351</v>
      </c>
      <c r="Z23" s="119" t="s">
        <v>519</v>
      </c>
      <c r="AA23" s="119" t="s">
        <v>495</v>
      </c>
      <c r="AB23" s="119">
        <v>7.7</v>
      </c>
      <c r="AC23" s="119" t="s">
        <v>499</v>
      </c>
      <c r="AD23" s="119">
        <v>64</v>
      </c>
    </row>
    <row r="24" spans="1:30" ht="17.25" customHeight="1" thickBot="1" x14ac:dyDescent="0.3">
      <c r="A24" s="119">
        <v>19</v>
      </c>
      <c r="B24" s="118">
        <v>2.4721626984126985E-2</v>
      </c>
      <c r="C24" s="118">
        <v>2.1603571428571427E-2</v>
      </c>
      <c r="D24" s="118">
        <v>4.6300000000000001E-2</v>
      </c>
      <c r="F24" s="119" t="s">
        <v>495</v>
      </c>
      <c r="G24" s="120">
        <v>53155</v>
      </c>
      <c r="H24" s="119">
        <v>1.06</v>
      </c>
      <c r="J24" s="116">
        <v>30</v>
      </c>
      <c r="K24" s="116">
        <f>X14</f>
        <v>4667</v>
      </c>
      <c r="L24" s="117"/>
      <c r="M24" s="116"/>
      <c r="N24" s="176">
        <f t="shared" si="0"/>
        <v>9.2599206349206348E-2</v>
      </c>
      <c r="W24" s="119">
        <v>200</v>
      </c>
      <c r="X24" s="119">
        <v>3868</v>
      </c>
      <c r="Y24" s="121">
        <v>45355</v>
      </c>
      <c r="Z24" s="119" t="s">
        <v>510</v>
      </c>
      <c r="AA24" s="119" t="s">
        <v>492</v>
      </c>
      <c r="AB24" s="119">
        <v>7.7</v>
      </c>
      <c r="AC24" s="119" t="s">
        <v>498</v>
      </c>
      <c r="AD24" s="119">
        <v>54</v>
      </c>
    </row>
    <row r="25" spans="1:30" ht="17.25" customHeight="1" thickBot="1" x14ac:dyDescent="0.3">
      <c r="A25" s="119">
        <v>20</v>
      </c>
      <c r="B25" s="118">
        <v>2.0800595238095236E-2</v>
      </c>
      <c r="C25" s="118">
        <v>1.6959325396825396E-2</v>
      </c>
      <c r="D25" s="118">
        <v>3.78E-2</v>
      </c>
      <c r="F25" s="119" t="s">
        <v>496</v>
      </c>
      <c r="G25" s="120">
        <v>55143</v>
      </c>
      <c r="H25" s="119">
        <v>1.0900000000000001</v>
      </c>
      <c r="J25" s="116">
        <v>50</v>
      </c>
      <c r="K25" s="116">
        <f>X18</f>
        <v>4490</v>
      </c>
      <c r="L25" s="117"/>
      <c r="M25" s="116"/>
      <c r="N25" s="176">
        <f t="shared" si="0"/>
        <v>8.908730158730159E-2</v>
      </c>
    </row>
    <row r="26" spans="1:30" ht="17.25" customHeight="1" thickBot="1" x14ac:dyDescent="0.3">
      <c r="A26" s="119">
        <v>21</v>
      </c>
      <c r="B26" s="118">
        <v>1.6018849206349207E-2</v>
      </c>
      <c r="C26" s="118">
        <v>1.3567460317460317E-2</v>
      </c>
      <c r="D26" s="118">
        <v>2.9600000000000001E-2</v>
      </c>
      <c r="F26" s="119" t="s">
        <v>497</v>
      </c>
      <c r="G26" s="120">
        <v>47693</v>
      </c>
      <c r="H26" s="119">
        <v>0.95</v>
      </c>
      <c r="J26" s="116">
        <v>100</v>
      </c>
      <c r="K26" s="116">
        <f>X20</f>
        <v>4065</v>
      </c>
      <c r="L26" s="117"/>
      <c r="M26" s="116"/>
      <c r="N26" s="176">
        <f t="shared" si="0"/>
        <v>8.065476190476191E-2</v>
      </c>
    </row>
    <row r="27" spans="1:30" ht="17.25" customHeight="1" thickBot="1" x14ac:dyDescent="0.3">
      <c r="A27" s="119">
        <v>22</v>
      </c>
      <c r="B27" s="118">
        <v>1.0663293650793652E-2</v>
      </c>
      <c r="C27" s="118">
        <v>9.7059523809523793E-3</v>
      </c>
      <c r="D27" s="118">
        <v>2.0400000000000001E-2</v>
      </c>
      <c r="J27" s="116">
        <v>150</v>
      </c>
      <c r="K27" s="116">
        <f>X22</f>
        <v>3935</v>
      </c>
      <c r="L27" s="117"/>
      <c r="M27" s="116"/>
      <c r="N27" s="176">
        <f t="shared" si="0"/>
        <v>7.8075396825396826E-2</v>
      </c>
    </row>
    <row r="28" spans="1:30" ht="17.25" customHeight="1" thickBot="1" x14ac:dyDescent="0.3">
      <c r="A28" s="119">
        <v>23</v>
      </c>
      <c r="B28" s="118">
        <v>6.5988095238095233E-3</v>
      </c>
      <c r="C28" s="118">
        <v>6.2097222222222224E-3</v>
      </c>
      <c r="D28" s="118">
        <v>1.2800000000000001E-2</v>
      </c>
      <c r="J28" s="116">
        <v>200</v>
      </c>
      <c r="K28" s="116">
        <f>X24</f>
        <v>3868</v>
      </c>
      <c r="L28" s="117"/>
      <c r="M28" s="116"/>
      <c r="N28" s="176">
        <f t="shared" si="0"/>
        <v>7.6746031746031743E-2</v>
      </c>
    </row>
    <row r="33" s="115" customFormat="1" ht="16.5" customHeight="1" x14ac:dyDescent="0.25"/>
    <row r="34" s="115" customFormat="1" ht="16.5" customHeight="1" x14ac:dyDescent="0.25"/>
    <row r="35" s="115" customFormat="1" ht="16.5" customHeight="1" x14ac:dyDescent="0.25"/>
    <row r="36" s="115" customFormat="1" ht="16.5" customHeight="1" x14ac:dyDescent="0.25"/>
    <row r="37" s="115" customFormat="1" ht="16.5" customHeight="1" x14ac:dyDescent="0.25"/>
    <row r="38" s="115" customFormat="1" ht="16.5" customHeight="1" x14ac:dyDescent="0.25"/>
    <row r="39" s="115" customFormat="1" ht="16.5" customHeight="1" x14ac:dyDescent="0.25"/>
    <row r="40" s="115" customFormat="1" ht="16.5" customHeight="1" x14ac:dyDescent="0.25"/>
    <row r="43" s="115" customFormat="1" ht="31.5" customHeight="1" x14ac:dyDescent="0.25"/>
    <row r="50" s="115" customFormat="1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19400</v>
      </c>
      <c r="H2" s="7" t="s">
        <v>462</v>
      </c>
      <c r="W2" s="21">
        <v>1</v>
      </c>
      <c r="X2" s="21">
        <v>2249</v>
      </c>
      <c r="Y2" s="24">
        <v>45301</v>
      </c>
      <c r="Z2" s="21" t="s">
        <v>509</v>
      </c>
      <c r="AA2" s="21" t="s">
        <v>494</v>
      </c>
      <c r="AB2" s="21">
        <v>11.6</v>
      </c>
      <c r="AC2" s="21" t="s">
        <v>499</v>
      </c>
      <c r="AD2" s="21">
        <v>54</v>
      </c>
    </row>
    <row r="3" spans="1:30" ht="15" thickBot="1" x14ac:dyDescent="0.25">
      <c r="W3" s="21">
        <v>2</v>
      </c>
      <c r="X3" s="21">
        <v>2199</v>
      </c>
      <c r="Y3" s="24">
        <v>45377</v>
      </c>
      <c r="Z3" s="21" t="s">
        <v>508</v>
      </c>
      <c r="AA3" s="21" t="s">
        <v>493</v>
      </c>
      <c r="AB3" s="21">
        <v>11.3</v>
      </c>
      <c r="AC3" s="21" t="s">
        <v>499</v>
      </c>
      <c r="AD3" s="21">
        <v>63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2194</v>
      </c>
      <c r="Y4" s="24">
        <v>45336</v>
      </c>
      <c r="Z4" s="21" t="s">
        <v>508</v>
      </c>
      <c r="AA4" s="21" t="s">
        <v>494</v>
      </c>
      <c r="AB4" s="21">
        <v>11.3</v>
      </c>
      <c r="AC4" s="21" t="s">
        <v>499</v>
      </c>
      <c r="AD4" s="21">
        <v>61</v>
      </c>
    </row>
    <row r="5" spans="1:30" ht="18.75" customHeight="1" thickBot="1" x14ac:dyDescent="0.25">
      <c r="A5" s="21">
        <v>0</v>
      </c>
      <c r="B5" s="22">
        <v>2.1546391752577322E-3</v>
      </c>
      <c r="C5" s="22">
        <v>2.449484536082474E-3</v>
      </c>
      <c r="D5" s="22">
        <v>4.5999999999999999E-3</v>
      </c>
      <c r="F5" s="21" t="s">
        <v>471</v>
      </c>
      <c r="G5" s="23">
        <v>20009</v>
      </c>
      <c r="H5" s="21">
        <v>1.03</v>
      </c>
      <c r="J5" s="213" t="s">
        <v>472</v>
      </c>
      <c r="K5" s="214"/>
      <c r="L5" s="214"/>
      <c r="M5" s="214"/>
      <c r="N5" s="215"/>
      <c r="W5" s="21">
        <v>4</v>
      </c>
      <c r="X5" s="21">
        <v>2176</v>
      </c>
      <c r="Y5" s="24">
        <v>45309</v>
      </c>
      <c r="Z5" s="21" t="s">
        <v>508</v>
      </c>
      <c r="AA5" s="21" t="s">
        <v>495</v>
      </c>
      <c r="AB5" s="21">
        <v>11.2</v>
      </c>
      <c r="AC5" s="21" t="s">
        <v>499</v>
      </c>
      <c r="AD5" s="21">
        <v>59</v>
      </c>
    </row>
    <row r="6" spans="1:30" ht="17.25" customHeight="1" thickBot="1" x14ac:dyDescent="0.25">
      <c r="A6" s="21">
        <v>1</v>
      </c>
      <c r="B6" s="22">
        <v>1.2731958762886597E-3</v>
      </c>
      <c r="C6" s="22">
        <v>1.5819587628865979E-3</v>
      </c>
      <c r="D6" s="22">
        <v>2.8999999999999998E-3</v>
      </c>
      <c r="F6" s="21" t="s">
        <v>473</v>
      </c>
      <c r="G6" s="23">
        <v>22387</v>
      </c>
      <c r="H6" s="21">
        <v>1.1499999999999999</v>
      </c>
      <c r="J6" s="13" t="s">
        <v>474</v>
      </c>
      <c r="K6" s="14">
        <f>LARGE((K8,K9),1)</f>
        <v>0.62932027649769584</v>
      </c>
      <c r="N6" s="14" t="s">
        <v>498</v>
      </c>
      <c r="W6" s="21">
        <v>5</v>
      </c>
      <c r="X6" s="21">
        <v>2169</v>
      </c>
      <c r="Y6" s="24">
        <v>45335</v>
      </c>
      <c r="Z6" s="21" t="s">
        <v>509</v>
      </c>
      <c r="AA6" s="21" t="s">
        <v>493</v>
      </c>
      <c r="AB6" s="21">
        <v>11.2</v>
      </c>
      <c r="AC6" s="21" t="s">
        <v>499</v>
      </c>
      <c r="AD6" s="21">
        <v>61</v>
      </c>
    </row>
    <row r="7" spans="1:30" ht="17.25" customHeight="1" thickBot="1" x14ac:dyDescent="0.25">
      <c r="A7" s="21">
        <v>2</v>
      </c>
      <c r="B7" s="22">
        <v>9.7938144329896902E-4</v>
      </c>
      <c r="C7" s="22">
        <v>1.020618556701031E-3</v>
      </c>
      <c r="D7" s="22">
        <v>2E-3</v>
      </c>
      <c r="F7" s="21" t="s">
        <v>475</v>
      </c>
      <c r="G7" s="23">
        <v>21775</v>
      </c>
      <c r="H7" s="21">
        <v>1.1200000000000001</v>
      </c>
      <c r="J7" s="15" t="s">
        <v>476</v>
      </c>
      <c r="K7" s="14">
        <f>LARGE((K10,K11),1)</f>
        <v>0.57732442632753178</v>
      </c>
      <c r="N7" s="14" t="s">
        <v>499</v>
      </c>
      <c r="W7" s="21">
        <v>6</v>
      </c>
      <c r="X7" s="21">
        <v>2166</v>
      </c>
      <c r="Y7" s="24">
        <v>45335</v>
      </c>
      <c r="Z7" s="21" t="s">
        <v>508</v>
      </c>
      <c r="AA7" s="21" t="s">
        <v>493</v>
      </c>
      <c r="AB7" s="21">
        <v>11.2</v>
      </c>
      <c r="AC7" s="21" t="s">
        <v>499</v>
      </c>
      <c r="AD7" s="21">
        <v>63</v>
      </c>
    </row>
    <row r="8" spans="1:30" ht="17.25" customHeight="1" thickBot="1" x14ac:dyDescent="0.3">
      <c r="A8" s="21">
        <v>3</v>
      </c>
      <c r="B8" s="22">
        <v>1.2242268041237113E-3</v>
      </c>
      <c r="C8" s="22">
        <v>9.6958762886597931E-4</v>
      </c>
      <c r="D8" s="22">
        <v>2.2000000000000001E-3</v>
      </c>
      <c r="F8" s="21" t="s">
        <v>477</v>
      </c>
      <c r="G8" s="23">
        <v>21113</v>
      </c>
      <c r="H8" s="21">
        <v>1.0900000000000001</v>
      </c>
      <c r="K8" s="16">
        <f>LARGE(B11:C11,1)/(B11+C11)</f>
        <v>0.62932027649769584</v>
      </c>
      <c r="W8" s="21">
        <v>7</v>
      </c>
      <c r="X8" s="21">
        <v>2147</v>
      </c>
      <c r="Y8" s="24">
        <v>45336</v>
      </c>
      <c r="Z8" s="21" t="s">
        <v>509</v>
      </c>
      <c r="AA8" s="21" t="s">
        <v>494</v>
      </c>
      <c r="AB8" s="21">
        <v>11.1</v>
      </c>
      <c r="AC8" s="21" t="s">
        <v>499</v>
      </c>
      <c r="AD8" s="21">
        <v>61</v>
      </c>
    </row>
    <row r="9" spans="1:30" ht="17.25" customHeight="1" thickBot="1" x14ac:dyDescent="0.3">
      <c r="A9" s="21">
        <v>4</v>
      </c>
      <c r="B9" s="22">
        <v>1.8118556701030926E-3</v>
      </c>
      <c r="C9" s="22">
        <v>1.6329896907216496E-3</v>
      </c>
      <c r="D9" s="22">
        <v>3.5000000000000001E-3</v>
      </c>
      <c r="F9" s="21" t="s">
        <v>478</v>
      </c>
      <c r="G9" s="23">
        <v>19556</v>
      </c>
      <c r="H9" s="21">
        <v>1.01</v>
      </c>
      <c r="K9" s="16">
        <f>LARGE(B12:C12,1)/(B12+C12)</f>
        <v>0.57748313512025162</v>
      </c>
      <c r="W9" s="21">
        <v>8</v>
      </c>
      <c r="X9" s="21">
        <v>2141</v>
      </c>
      <c r="Y9" s="24">
        <v>45328</v>
      </c>
      <c r="Z9" s="21" t="s">
        <v>509</v>
      </c>
      <c r="AA9" s="21" t="s">
        <v>493</v>
      </c>
      <c r="AB9" s="21">
        <v>11</v>
      </c>
      <c r="AC9" s="21" t="s">
        <v>499</v>
      </c>
      <c r="AD9" s="21">
        <v>59</v>
      </c>
    </row>
    <row r="10" spans="1:30" ht="17.25" customHeight="1" thickBot="1" x14ac:dyDescent="0.3">
      <c r="A10" s="21">
        <v>5</v>
      </c>
      <c r="B10" s="22">
        <v>5.9742268041237112E-3</v>
      </c>
      <c r="C10" s="22">
        <v>3.5721649484536083E-3</v>
      </c>
      <c r="D10" s="22">
        <v>9.4999999999999998E-3</v>
      </c>
      <c r="F10" s="21" t="s">
        <v>479</v>
      </c>
      <c r="G10" s="23">
        <v>17592</v>
      </c>
      <c r="H10" s="21">
        <v>0.9</v>
      </c>
      <c r="K10" s="16">
        <f>LARGE(B20:C20,1)/(B20+C20)</f>
        <v>0.5426596758817922</v>
      </c>
      <c r="W10" s="21">
        <v>9</v>
      </c>
      <c r="X10" s="21">
        <v>2139</v>
      </c>
      <c r="Y10" s="24">
        <v>45364</v>
      </c>
      <c r="Z10" s="21" t="s">
        <v>508</v>
      </c>
      <c r="AA10" s="21" t="s">
        <v>494</v>
      </c>
      <c r="AB10" s="21">
        <v>11</v>
      </c>
      <c r="AC10" s="21" t="s">
        <v>499</v>
      </c>
      <c r="AD10" s="21">
        <v>63</v>
      </c>
    </row>
    <row r="11" spans="1:30" ht="17.25" customHeight="1" thickBot="1" x14ac:dyDescent="0.3">
      <c r="A11" s="21">
        <v>6</v>
      </c>
      <c r="B11" s="22">
        <v>1.6894329896907215E-2</v>
      </c>
      <c r="C11" s="22">
        <v>9.9510309278350514E-3</v>
      </c>
      <c r="D11" s="22">
        <v>2.69E-2</v>
      </c>
      <c r="F11" s="21" t="s">
        <v>480</v>
      </c>
      <c r="G11" s="23">
        <v>15910</v>
      </c>
      <c r="H11" s="21">
        <v>0.82</v>
      </c>
      <c r="K11" s="16">
        <f>LARGE(B21:C21,1)/(B21+C21)</f>
        <v>0.57732442632753178</v>
      </c>
      <c r="W11" s="21">
        <v>10</v>
      </c>
      <c r="X11" s="21">
        <v>2129</v>
      </c>
      <c r="Y11" s="24">
        <v>45330</v>
      </c>
      <c r="Z11" s="21" t="s">
        <v>508</v>
      </c>
      <c r="AA11" s="21" t="s">
        <v>495</v>
      </c>
      <c r="AB11" s="21">
        <v>11</v>
      </c>
      <c r="AC11" s="21" t="s">
        <v>499</v>
      </c>
      <c r="AD11" s="21">
        <v>59</v>
      </c>
    </row>
    <row r="12" spans="1:30" ht="17.25" customHeight="1" thickBot="1" x14ac:dyDescent="0.25">
      <c r="A12" s="21">
        <v>7</v>
      </c>
      <c r="B12" s="22">
        <v>2.8108247422680411E-2</v>
      </c>
      <c r="C12" s="22">
        <v>2.0565463917525773E-2</v>
      </c>
      <c r="D12" s="22">
        <v>4.87E-2</v>
      </c>
      <c r="F12" s="21" t="s">
        <v>481</v>
      </c>
      <c r="G12" s="23">
        <v>17823</v>
      </c>
      <c r="H12" s="21">
        <v>0.92</v>
      </c>
      <c r="W12" s="21">
        <v>20</v>
      </c>
      <c r="X12" s="21">
        <v>2089</v>
      </c>
      <c r="Y12" s="24">
        <v>45356</v>
      </c>
      <c r="Z12" s="21" t="s">
        <v>508</v>
      </c>
      <c r="AA12" s="21" t="s">
        <v>493</v>
      </c>
      <c r="AB12" s="21">
        <v>10.8</v>
      </c>
      <c r="AC12" s="21"/>
      <c r="AD12" s="21">
        <v>0</v>
      </c>
    </row>
    <row r="13" spans="1:30" ht="17.25" customHeight="1" thickBot="1" x14ac:dyDescent="0.25">
      <c r="A13" s="21">
        <v>8</v>
      </c>
      <c r="B13" s="22">
        <v>3.0115979381443298E-2</v>
      </c>
      <c r="C13" s="22">
        <v>2.7913917525773196E-2</v>
      </c>
      <c r="D13" s="22">
        <v>5.8000000000000003E-2</v>
      </c>
      <c r="F13" s="21" t="s">
        <v>482</v>
      </c>
      <c r="G13" s="23">
        <v>17823</v>
      </c>
      <c r="H13" s="21">
        <v>0.92</v>
      </c>
      <c r="W13" s="21">
        <v>25</v>
      </c>
      <c r="X13" s="21">
        <v>2078</v>
      </c>
      <c r="Y13" s="24">
        <v>45342</v>
      </c>
      <c r="Z13" s="21" t="s">
        <v>508</v>
      </c>
      <c r="AA13" s="21" t="s">
        <v>493</v>
      </c>
      <c r="AB13" s="21">
        <v>10.7</v>
      </c>
      <c r="AC13" s="21" t="s">
        <v>499</v>
      </c>
      <c r="AD13" s="21">
        <v>60</v>
      </c>
    </row>
    <row r="14" spans="1:30" ht="15" thickBot="1" x14ac:dyDescent="0.25">
      <c r="A14" s="21">
        <v>9</v>
      </c>
      <c r="B14" s="22">
        <v>3.418041237113402E-2</v>
      </c>
      <c r="C14" s="22">
        <v>2.939381443298969E-2</v>
      </c>
      <c r="D14" s="22">
        <v>6.3700000000000007E-2</v>
      </c>
      <c r="F14" s="21" t="s">
        <v>483</v>
      </c>
      <c r="G14" s="23">
        <v>19630</v>
      </c>
      <c r="H14" s="21">
        <v>1.01</v>
      </c>
      <c r="W14" s="21">
        <v>30</v>
      </c>
      <c r="X14" s="21">
        <v>2067</v>
      </c>
      <c r="Y14" s="24">
        <v>45344</v>
      </c>
      <c r="Z14" s="21" t="s">
        <v>508</v>
      </c>
      <c r="AA14" s="21" t="s">
        <v>495</v>
      </c>
      <c r="AB14" s="21">
        <v>10.7</v>
      </c>
      <c r="AC14" s="21" t="s">
        <v>499</v>
      </c>
      <c r="AD14" s="21">
        <v>58</v>
      </c>
    </row>
    <row r="15" spans="1:30" ht="15" thickBot="1" x14ac:dyDescent="0.25">
      <c r="A15" s="21">
        <v>10</v>
      </c>
      <c r="B15" s="22">
        <v>3.6237113402061857E-2</v>
      </c>
      <c r="C15" s="22">
        <v>3.1894329896907214E-2</v>
      </c>
      <c r="D15" s="22">
        <v>6.8099999999999994E-2</v>
      </c>
      <c r="F15" s="21" t="s">
        <v>484</v>
      </c>
      <c r="G15" s="23">
        <v>19926</v>
      </c>
      <c r="H15" s="21">
        <v>1.02</v>
      </c>
      <c r="W15" s="21">
        <v>35</v>
      </c>
      <c r="X15" s="21">
        <v>2056</v>
      </c>
      <c r="Y15" s="24">
        <v>45328</v>
      </c>
      <c r="Z15" s="21" t="s">
        <v>508</v>
      </c>
      <c r="AA15" s="21" t="s">
        <v>493</v>
      </c>
      <c r="AB15" s="21">
        <v>10.6</v>
      </c>
      <c r="AC15" s="21" t="s">
        <v>499</v>
      </c>
      <c r="AD15" s="21">
        <v>59</v>
      </c>
    </row>
    <row r="16" spans="1:30" ht="15" thickBot="1" x14ac:dyDescent="0.25">
      <c r="A16" s="21">
        <v>11</v>
      </c>
      <c r="B16" s="22">
        <v>3.6628865979381448E-2</v>
      </c>
      <c r="C16" s="22">
        <v>3.4956185567010314E-2</v>
      </c>
      <c r="D16" s="22">
        <v>7.1499999999999994E-2</v>
      </c>
      <c r="F16" s="21" t="s">
        <v>485</v>
      </c>
      <c r="G16" s="23">
        <v>19513</v>
      </c>
      <c r="H16" s="21">
        <v>1</v>
      </c>
      <c r="W16" s="21">
        <v>40</v>
      </c>
      <c r="X16" s="21">
        <v>2045</v>
      </c>
      <c r="Y16" s="24">
        <v>45400</v>
      </c>
      <c r="Z16" s="21" t="s">
        <v>508</v>
      </c>
      <c r="AA16" s="21" t="s">
        <v>495</v>
      </c>
      <c r="AB16" s="21">
        <v>10.5</v>
      </c>
      <c r="AC16" s="21" t="s">
        <v>499</v>
      </c>
      <c r="AD16" s="21">
        <v>60</v>
      </c>
    </row>
    <row r="17" spans="1:30" ht="15" thickBot="1" x14ac:dyDescent="0.25">
      <c r="A17" s="21">
        <v>12</v>
      </c>
      <c r="B17" s="22">
        <v>3.7510309278350515E-2</v>
      </c>
      <c r="C17" s="22">
        <v>3.7201546391752577E-2</v>
      </c>
      <c r="D17" s="22">
        <v>7.4800000000000005E-2</v>
      </c>
      <c r="W17" s="21">
        <v>45</v>
      </c>
      <c r="X17" s="21">
        <v>2039</v>
      </c>
      <c r="Y17" s="24">
        <v>45314</v>
      </c>
      <c r="Z17" s="21" t="s">
        <v>509</v>
      </c>
      <c r="AA17" s="21" t="s">
        <v>493</v>
      </c>
      <c r="AB17" s="21">
        <v>10.5</v>
      </c>
      <c r="AC17" s="21" t="s">
        <v>499</v>
      </c>
      <c r="AD17" s="21">
        <v>59</v>
      </c>
    </row>
    <row r="18" spans="1:30" ht="15" thickBot="1" x14ac:dyDescent="0.25">
      <c r="A18" s="21">
        <v>13</v>
      </c>
      <c r="B18" s="22">
        <v>3.6628865979381448E-2</v>
      </c>
      <c r="C18" s="22">
        <v>3.7558762886597936E-2</v>
      </c>
      <c r="D18" s="22">
        <v>7.4300000000000005E-2</v>
      </c>
      <c r="W18" s="21">
        <v>50</v>
      </c>
      <c r="X18" s="21">
        <v>2037</v>
      </c>
      <c r="Y18" s="24">
        <v>45631</v>
      </c>
      <c r="Z18" s="21" t="s">
        <v>509</v>
      </c>
      <c r="AA18" s="21" t="s">
        <v>495</v>
      </c>
      <c r="AB18" s="21">
        <v>10.5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22">
        <v>3.5551546391752571E-2</v>
      </c>
      <c r="C19" s="22">
        <v>3.8171134020618565E-2</v>
      </c>
      <c r="D19" s="22">
        <v>7.3700000000000002E-2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2002</v>
      </c>
      <c r="Y19" s="24">
        <v>45317</v>
      </c>
      <c r="Z19" s="21" t="s">
        <v>509</v>
      </c>
      <c r="AA19" s="21" t="s">
        <v>496</v>
      </c>
      <c r="AB19" s="21">
        <v>10.3</v>
      </c>
      <c r="AC19" s="21" t="s">
        <v>499</v>
      </c>
      <c r="AD19" s="21">
        <v>58</v>
      </c>
    </row>
    <row r="20" spans="1:30" ht="17.25" customHeight="1" thickBot="1" x14ac:dyDescent="0.25">
      <c r="A20" s="21">
        <v>15</v>
      </c>
      <c r="B20" s="22">
        <v>3.4621134020618553E-2</v>
      </c>
      <c r="C20" s="22">
        <v>4.1079896907216494E-2</v>
      </c>
      <c r="D20" s="22">
        <v>7.5800000000000006E-2</v>
      </c>
      <c r="F20" s="21" t="s">
        <v>488</v>
      </c>
      <c r="G20" s="23">
        <v>13496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1959</v>
      </c>
      <c r="Y20" s="24">
        <v>45355</v>
      </c>
      <c r="Z20" s="21" t="s">
        <v>508</v>
      </c>
      <c r="AA20" s="21" t="s">
        <v>492</v>
      </c>
      <c r="AB20" s="21">
        <v>10.1</v>
      </c>
      <c r="AC20" s="21" t="s">
        <v>499</v>
      </c>
      <c r="AD20" s="21">
        <v>61</v>
      </c>
    </row>
    <row r="21" spans="1:30" ht="17.25" customHeight="1" thickBot="1" x14ac:dyDescent="0.25">
      <c r="A21" s="21">
        <v>16</v>
      </c>
      <c r="B21" s="22">
        <v>3.3886597938144331E-2</v>
      </c>
      <c r="C21" s="22">
        <v>4.6285051546391759E-2</v>
      </c>
      <c r="D21" s="22">
        <v>8.0299999999999996E-2</v>
      </c>
      <c r="F21" s="21" t="s">
        <v>492</v>
      </c>
      <c r="G21" s="23">
        <v>19805</v>
      </c>
      <c r="H21" s="21">
        <v>1.02</v>
      </c>
      <c r="J21" s="12">
        <v>5</v>
      </c>
      <c r="K21" s="12">
        <f>X6</f>
        <v>2169</v>
      </c>
      <c r="L21" s="18"/>
      <c r="M21" s="12"/>
      <c r="N21" s="20">
        <f>K21/$F$2</f>
        <v>0.1118041237113402</v>
      </c>
      <c r="W21" s="21">
        <v>125</v>
      </c>
      <c r="X21" s="21">
        <v>1926</v>
      </c>
      <c r="Y21" s="24">
        <v>45308</v>
      </c>
      <c r="Z21" s="21" t="s">
        <v>510</v>
      </c>
      <c r="AA21" s="21" t="s">
        <v>494</v>
      </c>
      <c r="AB21" s="21">
        <v>9.9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3.2809278350515461E-2</v>
      </c>
      <c r="C22" s="22">
        <v>4.5825773195876295E-2</v>
      </c>
      <c r="D22" s="22">
        <v>7.8700000000000006E-2</v>
      </c>
      <c r="F22" s="21" t="s">
        <v>493</v>
      </c>
      <c r="G22" s="23">
        <v>21313</v>
      </c>
      <c r="H22" s="21">
        <v>1.1000000000000001</v>
      </c>
      <c r="J22" s="12">
        <v>10</v>
      </c>
      <c r="K22" s="12">
        <f>X11</f>
        <v>2129</v>
      </c>
      <c r="L22" s="18"/>
      <c r="M22" s="12"/>
      <c r="N22" s="20">
        <f t="shared" ref="N22:N28" si="0">K22/$F$2</f>
        <v>0.10974226804123711</v>
      </c>
      <c r="W22" s="21">
        <v>150</v>
      </c>
      <c r="X22" s="21">
        <v>1903</v>
      </c>
      <c r="Y22" s="24">
        <v>45608</v>
      </c>
      <c r="Z22" s="21" t="s">
        <v>509</v>
      </c>
      <c r="AA22" s="21" t="s">
        <v>493</v>
      </c>
      <c r="AB22" s="21">
        <v>9.8000000000000007</v>
      </c>
      <c r="AC22" s="21" t="s">
        <v>499</v>
      </c>
      <c r="AD22" s="21">
        <v>60</v>
      </c>
    </row>
    <row r="23" spans="1:30" ht="17.25" customHeight="1" thickBot="1" x14ac:dyDescent="0.25">
      <c r="A23" s="21">
        <v>18</v>
      </c>
      <c r="B23" s="22">
        <v>2.6786082474226803E-2</v>
      </c>
      <c r="C23" s="22">
        <v>3.2353608247422679E-2</v>
      </c>
      <c r="D23" s="22">
        <v>5.8999999999999997E-2</v>
      </c>
      <c r="F23" s="21" t="s">
        <v>494</v>
      </c>
      <c r="G23" s="23">
        <v>21534</v>
      </c>
      <c r="H23" s="21">
        <v>1.1100000000000001</v>
      </c>
      <c r="J23" s="12">
        <v>20</v>
      </c>
      <c r="K23" s="12">
        <f>X12</f>
        <v>2089</v>
      </c>
      <c r="L23" s="18"/>
      <c r="M23" s="12"/>
      <c r="N23" s="20">
        <f t="shared" si="0"/>
        <v>0.10768041237113402</v>
      </c>
      <c r="W23" s="21">
        <v>175</v>
      </c>
      <c r="X23" s="21">
        <v>1885</v>
      </c>
      <c r="Y23" s="24">
        <v>45420</v>
      </c>
      <c r="Z23" s="21" t="s">
        <v>509</v>
      </c>
      <c r="AA23" s="21" t="s">
        <v>494</v>
      </c>
      <c r="AB23" s="21">
        <v>9.6999999999999993</v>
      </c>
      <c r="AC23" s="21" t="s">
        <v>499</v>
      </c>
      <c r="AD23" s="21">
        <v>59</v>
      </c>
    </row>
    <row r="24" spans="1:30" ht="17.25" customHeight="1" thickBot="1" x14ac:dyDescent="0.25">
      <c r="A24" s="21">
        <v>19</v>
      </c>
      <c r="B24" s="22">
        <v>1.9685567010309279E-2</v>
      </c>
      <c r="C24" s="22">
        <v>2.3678350515463915E-2</v>
      </c>
      <c r="D24" s="22">
        <v>4.3299999999999998E-2</v>
      </c>
      <c r="F24" s="21" t="s">
        <v>495</v>
      </c>
      <c r="G24" s="23">
        <v>21545</v>
      </c>
      <c r="H24" s="21">
        <v>1.1100000000000001</v>
      </c>
      <c r="J24" s="12">
        <v>30</v>
      </c>
      <c r="K24" s="12">
        <f>X14</f>
        <v>2067</v>
      </c>
      <c r="L24" s="18"/>
      <c r="M24" s="12"/>
      <c r="N24" s="20">
        <f t="shared" si="0"/>
        <v>0.10654639175257732</v>
      </c>
      <c r="W24" s="21">
        <v>200</v>
      </c>
      <c r="X24" s="21">
        <v>1863</v>
      </c>
      <c r="Y24" s="24">
        <v>45602</v>
      </c>
      <c r="Z24" s="21" t="s">
        <v>509</v>
      </c>
      <c r="AA24" s="21" t="s">
        <v>494</v>
      </c>
      <c r="AB24" s="21">
        <v>9.6</v>
      </c>
      <c r="AC24" s="21" t="s">
        <v>499</v>
      </c>
      <c r="AD24" s="21">
        <v>60</v>
      </c>
    </row>
    <row r="25" spans="1:30" ht="17.25" customHeight="1" thickBot="1" x14ac:dyDescent="0.25">
      <c r="A25" s="21">
        <v>20</v>
      </c>
      <c r="B25" s="22">
        <v>1.5033505154639177E-2</v>
      </c>
      <c r="C25" s="22">
        <v>1.750360824742268E-2</v>
      </c>
      <c r="D25" s="22">
        <v>3.2399999999999998E-2</v>
      </c>
      <c r="F25" s="21" t="s">
        <v>496</v>
      </c>
      <c r="G25" s="23">
        <v>21696</v>
      </c>
      <c r="H25" s="21">
        <v>1.1200000000000001</v>
      </c>
      <c r="J25" s="12">
        <v>50</v>
      </c>
      <c r="K25" s="12">
        <f>X18</f>
        <v>2037</v>
      </c>
      <c r="L25" s="18"/>
      <c r="M25" s="12"/>
      <c r="N25" s="20">
        <f t="shared" si="0"/>
        <v>0.105</v>
      </c>
    </row>
    <row r="26" spans="1:30" ht="17.25" customHeight="1" thickBot="1" x14ac:dyDescent="0.25">
      <c r="A26" s="21">
        <v>21</v>
      </c>
      <c r="B26" s="22">
        <v>1.072422680412371E-2</v>
      </c>
      <c r="C26" s="22">
        <v>1.2400515463917525E-2</v>
      </c>
      <c r="D26" s="22">
        <v>2.3E-2</v>
      </c>
      <c r="F26" s="21" t="s">
        <v>497</v>
      </c>
      <c r="G26" s="23">
        <v>16680</v>
      </c>
      <c r="H26" s="21">
        <v>0.86</v>
      </c>
      <c r="J26" s="12">
        <v>100</v>
      </c>
      <c r="K26" s="12">
        <f>X20</f>
        <v>1959</v>
      </c>
      <c r="L26" s="18"/>
      <c r="M26" s="12"/>
      <c r="N26" s="20">
        <f t="shared" si="0"/>
        <v>0.10097938144329897</v>
      </c>
    </row>
    <row r="27" spans="1:30" ht="17.25" customHeight="1" thickBot="1" x14ac:dyDescent="0.25">
      <c r="A27" s="21">
        <v>22</v>
      </c>
      <c r="B27" s="22">
        <v>7.1005154639175259E-3</v>
      </c>
      <c r="C27" s="22">
        <v>7.8587628865979392E-3</v>
      </c>
      <c r="D27" s="22">
        <v>1.49E-2</v>
      </c>
      <c r="J27" s="12">
        <v>150</v>
      </c>
      <c r="K27" s="12">
        <f>X22</f>
        <v>1903</v>
      </c>
      <c r="L27" s="18"/>
      <c r="M27" s="12"/>
      <c r="N27" s="20">
        <f t="shared" si="0"/>
        <v>9.8092783505154643E-2</v>
      </c>
    </row>
    <row r="28" spans="1:30" ht="17.25" customHeight="1" thickBot="1" x14ac:dyDescent="0.25">
      <c r="A28" s="21">
        <v>23</v>
      </c>
      <c r="B28" s="22">
        <v>3.819587628865979E-3</v>
      </c>
      <c r="C28" s="22">
        <v>4.5417525773195876E-3</v>
      </c>
      <c r="D28" s="22">
        <v>8.3000000000000001E-3</v>
      </c>
      <c r="J28" s="12">
        <v>200</v>
      </c>
      <c r="K28" s="12">
        <f>X24</f>
        <v>1863</v>
      </c>
      <c r="L28" s="18"/>
      <c r="M28" s="12"/>
      <c r="N28" s="20">
        <f t="shared" si="0"/>
        <v>9.6030927835051544E-2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41100</v>
      </c>
      <c r="H2" s="7" t="s">
        <v>462</v>
      </c>
      <c r="W2" s="21">
        <v>1</v>
      </c>
      <c r="X2" s="21">
        <v>4858</v>
      </c>
      <c r="Y2" s="24">
        <v>45294</v>
      </c>
      <c r="Z2" s="21" t="s">
        <v>509</v>
      </c>
      <c r="AA2" s="21" t="s">
        <v>494</v>
      </c>
      <c r="AB2" s="21">
        <v>11.8</v>
      </c>
      <c r="AC2" s="21" t="s">
        <v>499</v>
      </c>
      <c r="AD2" s="21">
        <v>55</v>
      </c>
    </row>
    <row r="3" spans="1:30" ht="15" thickBot="1" x14ac:dyDescent="0.25">
      <c r="W3" s="21">
        <v>2</v>
      </c>
      <c r="X3" s="21">
        <v>4197</v>
      </c>
      <c r="Y3" s="24">
        <v>45309</v>
      </c>
      <c r="Z3" s="21" t="s">
        <v>509</v>
      </c>
      <c r="AA3" s="21" t="s">
        <v>495</v>
      </c>
      <c r="AB3" s="21">
        <v>10.199999999999999</v>
      </c>
      <c r="AC3" s="21" t="s">
        <v>499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4160</v>
      </c>
      <c r="Y4" s="24">
        <v>45335</v>
      </c>
      <c r="Z4" s="21" t="s">
        <v>509</v>
      </c>
      <c r="AA4" s="21" t="s">
        <v>493</v>
      </c>
      <c r="AB4" s="21">
        <v>10.1</v>
      </c>
      <c r="AC4" s="21" t="s">
        <v>499</v>
      </c>
      <c r="AD4" s="21">
        <v>53</v>
      </c>
    </row>
    <row r="5" spans="1:30" ht="18.75" customHeight="1" thickBot="1" x14ac:dyDescent="0.25">
      <c r="A5" s="21">
        <v>0</v>
      </c>
      <c r="B5" s="22">
        <v>1.4817518248175182E-3</v>
      </c>
      <c r="C5" s="22">
        <v>2.3785888077858881E-3</v>
      </c>
      <c r="D5" s="22">
        <v>3.8999999999999998E-3</v>
      </c>
      <c r="F5" s="21" t="s">
        <v>471</v>
      </c>
      <c r="G5" s="23">
        <v>43741</v>
      </c>
      <c r="H5" s="21">
        <v>1.06</v>
      </c>
      <c r="J5" s="213" t="s">
        <v>472</v>
      </c>
      <c r="K5" s="214"/>
      <c r="L5" s="214"/>
      <c r="M5" s="214"/>
      <c r="N5" s="215"/>
      <c r="W5" s="21">
        <v>4</v>
      </c>
      <c r="X5" s="21">
        <v>4154</v>
      </c>
      <c r="Y5" s="24">
        <v>45314</v>
      </c>
      <c r="Z5" s="21" t="s">
        <v>509</v>
      </c>
      <c r="AA5" s="21" t="s">
        <v>493</v>
      </c>
      <c r="AB5" s="21">
        <v>10.1</v>
      </c>
      <c r="AC5" s="21" t="s">
        <v>499</v>
      </c>
      <c r="AD5" s="21">
        <v>53</v>
      </c>
    </row>
    <row r="6" spans="1:30" ht="17.25" customHeight="1" thickBot="1" x14ac:dyDescent="0.25">
      <c r="A6" s="21">
        <v>1</v>
      </c>
      <c r="B6" s="22">
        <v>9.3844282238442819E-4</v>
      </c>
      <c r="C6" s="22">
        <v>1.5182481751824816E-3</v>
      </c>
      <c r="D6" s="22">
        <v>2.5000000000000001E-3</v>
      </c>
      <c r="F6" s="21" t="s">
        <v>473</v>
      </c>
      <c r="G6" s="23">
        <v>46596</v>
      </c>
      <c r="H6" s="21">
        <v>1.1299999999999999</v>
      </c>
      <c r="J6" s="13" t="s">
        <v>474</v>
      </c>
      <c r="K6" s="14">
        <f>LARGE((K8,K9),1)</f>
        <v>0.62952243125904495</v>
      </c>
      <c r="N6" s="14" t="s">
        <v>498</v>
      </c>
      <c r="W6" s="21">
        <v>5</v>
      </c>
      <c r="X6" s="21">
        <v>4135</v>
      </c>
      <c r="Y6" s="24">
        <v>45299</v>
      </c>
      <c r="Z6" s="21" t="s">
        <v>509</v>
      </c>
      <c r="AA6" s="21" t="s">
        <v>492</v>
      </c>
      <c r="AB6" s="21">
        <v>10.1</v>
      </c>
      <c r="AC6" s="21" t="s">
        <v>499</v>
      </c>
      <c r="AD6" s="21">
        <v>54</v>
      </c>
    </row>
    <row r="7" spans="1:30" ht="17.25" customHeight="1" thickBot="1" x14ac:dyDescent="0.25">
      <c r="A7" s="21">
        <v>2</v>
      </c>
      <c r="B7" s="22">
        <v>8.8905109489051089E-4</v>
      </c>
      <c r="C7" s="22">
        <v>9.1094890510948895E-4</v>
      </c>
      <c r="D7" s="22">
        <v>1.8E-3</v>
      </c>
      <c r="F7" s="21" t="s">
        <v>475</v>
      </c>
      <c r="G7" s="23">
        <v>45141</v>
      </c>
      <c r="H7" s="21">
        <v>1.1000000000000001</v>
      </c>
      <c r="J7" s="15" t="s">
        <v>476</v>
      </c>
      <c r="K7" s="14">
        <f>LARGE((K10,K11),1)</f>
        <v>0.53980397871067687</v>
      </c>
      <c r="N7" s="14" t="s">
        <v>499</v>
      </c>
      <c r="W7" s="21">
        <v>6</v>
      </c>
      <c r="X7" s="21">
        <v>4117</v>
      </c>
      <c r="Y7" s="24">
        <v>45335</v>
      </c>
      <c r="Z7" s="21" t="s">
        <v>508</v>
      </c>
      <c r="AA7" s="21" t="s">
        <v>493</v>
      </c>
      <c r="AB7" s="21">
        <v>10</v>
      </c>
      <c r="AC7" s="21" t="s">
        <v>499</v>
      </c>
      <c r="AD7" s="21">
        <v>55</v>
      </c>
    </row>
    <row r="8" spans="1:30" ht="17.25" customHeight="1" thickBot="1" x14ac:dyDescent="0.3">
      <c r="A8" s="21">
        <v>3</v>
      </c>
      <c r="B8" s="22">
        <v>1.3829683698296836E-3</v>
      </c>
      <c r="C8" s="22">
        <v>7.5912408759124081E-4</v>
      </c>
      <c r="D8" s="22">
        <v>2.2000000000000001E-3</v>
      </c>
      <c r="F8" s="21" t="s">
        <v>477</v>
      </c>
      <c r="G8" s="23">
        <v>44100</v>
      </c>
      <c r="H8" s="21">
        <v>1.07</v>
      </c>
      <c r="K8" s="16">
        <f>LARGE(B11:C11,1)/(B11+C11)</f>
        <v>0.62952243125904495</v>
      </c>
      <c r="W8" s="21">
        <v>7</v>
      </c>
      <c r="X8" s="21">
        <v>4116</v>
      </c>
      <c r="Y8" s="24">
        <v>45301</v>
      </c>
      <c r="Z8" s="21" t="s">
        <v>509</v>
      </c>
      <c r="AA8" s="21" t="s">
        <v>494</v>
      </c>
      <c r="AB8" s="21">
        <v>10</v>
      </c>
      <c r="AC8" s="21" t="s">
        <v>499</v>
      </c>
      <c r="AD8" s="21">
        <v>52</v>
      </c>
    </row>
    <row r="9" spans="1:30" ht="17.25" customHeight="1" thickBot="1" x14ac:dyDescent="0.3">
      <c r="A9" s="21">
        <v>4</v>
      </c>
      <c r="B9" s="22">
        <v>2.4201946472019466E-3</v>
      </c>
      <c r="C9" s="22">
        <v>1.3664233576642336E-3</v>
      </c>
      <c r="D9" s="22">
        <v>3.8E-3</v>
      </c>
      <c r="F9" s="21" t="s">
        <v>478</v>
      </c>
      <c r="G9" s="23">
        <v>40842</v>
      </c>
      <c r="H9" s="21">
        <v>0.99</v>
      </c>
      <c r="K9" s="16">
        <f>LARGE(B12:C12,1)/(B12+C12)</f>
        <v>0.56822152505119194</v>
      </c>
      <c r="W9" s="21">
        <v>8</v>
      </c>
      <c r="X9" s="21">
        <v>4116</v>
      </c>
      <c r="Y9" s="24">
        <v>45349</v>
      </c>
      <c r="Z9" s="21" t="s">
        <v>509</v>
      </c>
      <c r="AA9" s="21" t="s">
        <v>493</v>
      </c>
      <c r="AB9" s="21">
        <v>10</v>
      </c>
      <c r="AC9" s="21" t="s">
        <v>499</v>
      </c>
      <c r="AD9" s="21">
        <v>55</v>
      </c>
    </row>
    <row r="10" spans="1:30" ht="17.25" customHeight="1" thickBot="1" x14ac:dyDescent="0.3">
      <c r="A10" s="21">
        <v>5</v>
      </c>
      <c r="B10" s="22">
        <v>7.0136253041362525E-3</v>
      </c>
      <c r="C10" s="22">
        <v>3.5931873479318737E-3</v>
      </c>
      <c r="D10" s="22">
        <v>1.06E-2</v>
      </c>
      <c r="F10" s="21" t="s">
        <v>479</v>
      </c>
      <c r="G10" s="23">
        <v>36131</v>
      </c>
      <c r="H10" s="21">
        <v>0.88</v>
      </c>
      <c r="K10" s="16">
        <f>LARGE(B20:C20,1)/(B20+C20)</f>
        <v>0.53295681607594225</v>
      </c>
      <c r="W10" s="21">
        <v>9</v>
      </c>
      <c r="X10" s="21">
        <v>4095</v>
      </c>
      <c r="Y10" s="24">
        <v>45351</v>
      </c>
      <c r="Z10" s="21" t="s">
        <v>509</v>
      </c>
      <c r="AA10" s="21" t="s">
        <v>495</v>
      </c>
      <c r="AB10" s="21">
        <v>10</v>
      </c>
      <c r="AC10" s="21" t="s">
        <v>499</v>
      </c>
      <c r="AD10" s="21">
        <v>54</v>
      </c>
    </row>
    <row r="11" spans="1:30" ht="17.25" customHeight="1" thickBot="1" x14ac:dyDescent="0.3">
      <c r="A11" s="21">
        <v>6</v>
      </c>
      <c r="B11" s="22">
        <v>1.9262773722627739E-2</v>
      </c>
      <c r="C11" s="22">
        <v>1.1336253041362531E-2</v>
      </c>
      <c r="D11" s="22">
        <v>3.0499999999999999E-2</v>
      </c>
      <c r="F11" s="21" t="s">
        <v>480</v>
      </c>
      <c r="G11" s="23">
        <v>36033</v>
      </c>
      <c r="H11" s="21">
        <v>0.88</v>
      </c>
      <c r="K11" s="16">
        <f>LARGE(B21:C21,1)/(B21+C21)</f>
        <v>0.53980397871067687</v>
      </c>
      <c r="W11" s="21">
        <v>10</v>
      </c>
      <c r="X11" s="21">
        <v>4088</v>
      </c>
      <c r="Y11" s="24">
        <v>45321</v>
      </c>
      <c r="Z11" s="21" t="s">
        <v>509</v>
      </c>
      <c r="AA11" s="21" t="s">
        <v>493</v>
      </c>
      <c r="AB11" s="21">
        <v>9.9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2.94374695863747E-2</v>
      </c>
      <c r="C12" s="22">
        <v>2.2368856447688566E-2</v>
      </c>
      <c r="D12" s="22">
        <v>5.1700000000000003E-2</v>
      </c>
      <c r="F12" s="21" t="s">
        <v>481</v>
      </c>
      <c r="G12" s="23">
        <v>38113</v>
      </c>
      <c r="H12" s="21">
        <v>0.93</v>
      </c>
      <c r="W12" s="21">
        <v>20</v>
      </c>
      <c r="X12" s="21">
        <v>4039</v>
      </c>
      <c r="Y12" s="24">
        <v>45310</v>
      </c>
      <c r="Z12" s="21" t="s">
        <v>509</v>
      </c>
      <c r="AA12" s="21" t="s">
        <v>496</v>
      </c>
      <c r="AB12" s="21">
        <v>9.8000000000000007</v>
      </c>
      <c r="AC12" s="21" t="s">
        <v>499</v>
      </c>
      <c r="AD12" s="21">
        <v>54</v>
      </c>
    </row>
    <row r="13" spans="1:30" ht="17.25" customHeight="1" thickBot="1" x14ac:dyDescent="0.25">
      <c r="A13" s="21">
        <v>8</v>
      </c>
      <c r="B13" s="22">
        <v>3.0771046228710464E-2</v>
      </c>
      <c r="C13" s="22">
        <v>2.682238442822384E-2</v>
      </c>
      <c r="D13" s="22">
        <v>5.7500000000000002E-2</v>
      </c>
      <c r="F13" s="21" t="s">
        <v>482</v>
      </c>
      <c r="G13" s="23">
        <v>38089</v>
      </c>
      <c r="H13" s="21">
        <v>0.93</v>
      </c>
      <c r="W13" s="21">
        <v>25</v>
      </c>
      <c r="X13" s="21">
        <v>4031</v>
      </c>
      <c r="Y13" s="24">
        <v>45320</v>
      </c>
      <c r="Z13" s="21" t="s">
        <v>509</v>
      </c>
      <c r="AA13" s="21" t="s">
        <v>492</v>
      </c>
      <c r="AB13" s="21">
        <v>9.8000000000000007</v>
      </c>
      <c r="AC13" s="21" t="s">
        <v>499</v>
      </c>
      <c r="AD13" s="21">
        <v>54</v>
      </c>
    </row>
    <row r="14" spans="1:30" ht="15.75" customHeight="1" thickBot="1" x14ac:dyDescent="0.25">
      <c r="A14" s="21">
        <v>9</v>
      </c>
      <c r="B14" s="22">
        <v>3.3635766423357659E-2</v>
      </c>
      <c r="C14" s="22">
        <v>2.7176642335766426E-2</v>
      </c>
      <c r="D14" s="22">
        <v>6.08E-2</v>
      </c>
      <c r="F14" s="21" t="s">
        <v>483</v>
      </c>
      <c r="G14" s="23">
        <v>40858</v>
      </c>
      <c r="H14" s="21">
        <v>0.99</v>
      </c>
      <c r="W14" s="21">
        <v>30</v>
      </c>
      <c r="X14" s="21">
        <v>4019</v>
      </c>
      <c r="Y14" s="24">
        <v>45392</v>
      </c>
      <c r="Z14" s="21" t="s">
        <v>509</v>
      </c>
      <c r="AA14" s="21" t="s">
        <v>494</v>
      </c>
      <c r="AB14" s="21">
        <v>9.8000000000000007</v>
      </c>
      <c r="AC14" s="21" t="s">
        <v>499</v>
      </c>
      <c r="AD14" s="21">
        <v>53</v>
      </c>
    </row>
    <row r="15" spans="1:30" ht="15" thickBot="1" x14ac:dyDescent="0.25">
      <c r="A15" s="21">
        <v>10</v>
      </c>
      <c r="B15" s="22">
        <v>3.6599270072992698E-2</v>
      </c>
      <c r="C15" s="22">
        <v>3.0466180048661796E-2</v>
      </c>
      <c r="D15" s="22">
        <v>6.7100000000000007E-2</v>
      </c>
      <c r="F15" s="21" t="s">
        <v>484</v>
      </c>
      <c r="G15" s="23">
        <v>42123</v>
      </c>
      <c r="H15" s="21">
        <v>1.02</v>
      </c>
      <c r="W15" s="21">
        <v>35</v>
      </c>
      <c r="X15" s="21">
        <v>4008</v>
      </c>
      <c r="Y15" s="24">
        <v>45407</v>
      </c>
      <c r="Z15" s="21" t="s">
        <v>509</v>
      </c>
      <c r="AA15" s="21" t="s">
        <v>495</v>
      </c>
      <c r="AB15" s="21">
        <v>9.8000000000000007</v>
      </c>
      <c r="AC15" s="21" t="s">
        <v>499</v>
      </c>
      <c r="AD15" s="21">
        <v>54</v>
      </c>
    </row>
    <row r="16" spans="1:30" ht="15" thickBot="1" x14ac:dyDescent="0.25">
      <c r="A16" s="21">
        <v>11</v>
      </c>
      <c r="B16" s="22">
        <v>3.8426763990267634E-2</v>
      </c>
      <c r="C16" s="22">
        <v>3.4514841849148416E-2</v>
      </c>
      <c r="D16" s="22">
        <v>7.2999999999999995E-2</v>
      </c>
      <c r="F16" s="21" t="s">
        <v>485</v>
      </c>
      <c r="G16" s="23">
        <v>41513</v>
      </c>
      <c r="H16" s="21">
        <v>1.01</v>
      </c>
      <c r="W16" s="21">
        <v>40</v>
      </c>
      <c r="X16" s="21">
        <v>3994</v>
      </c>
      <c r="Y16" s="24">
        <v>45324</v>
      </c>
      <c r="Z16" s="21" t="s">
        <v>509</v>
      </c>
      <c r="AA16" s="21" t="s">
        <v>496</v>
      </c>
      <c r="AB16" s="21">
        <v>9.6999999999999993</v>
      </c>
      <c r="AC16" s="21" t="s">
        <v>499</v>
      </c>
      <c r="AD16" s="21">
        <v>53</v>
      </c>
    </row>
    <row r="17" spans="1:30" ht="15" thickBot="1" x14ac:dyDescent="0.25">
      <c r="A17" s="21">
        <v>12</v>
      </c>
      <c r="B17" s="22">
        <v>3.8476155717761557E-2</v>
      </c>
      <c r="C17" s="22">
        <v>3.7956204379562042E-2</v>
      </c>
      <c r="D17" s="22">
        <v>7.6499999999999999E-2</v>
      </c>
      <c r="W17" s="21">
        <v>45</v>
      </c>
      <c r="X17" s="21">
        <v>3989</v>
      </c>
      <c r="Y17" s="24">
        <v>45356</v>
      </c>
      <c r="Z17" s="21" t="s">
        <v>509</v>
      </c>
      <c r="AA17" s="21" t="s">
        <v>493</v>
      </c>
      <c r="AB17" s="21">
        <v>9.6999999999999993</v>
      </c>
      <c r="AC17" s="21" t="s">
        <v>499</v>
      </c>
      <c r="AD17" s="21">
        <v>53</v>
      </c>
    </row>
    <row r="18" spans="1:30" ht="15" thickBot="1" x14ac:dyDescent="0.25">
      <c r="A18" s="21">
        <v>13</v>
      </c>
      <c r="B18" s="22">
        <v>3.6994403892944033E-2</v>
      </c>
      <c r="C18" s="22">
        <v>3.881654501216545E-2</v>
      </c>
      <c r="D18" s="22">
        <v>7.5800000000000006E-2</v>
      </c>
      <c r="W18" s="21">
        <v>50</v>
      </c>
      <c r="X18" s="21">
        <v>3978</v>
      </c>
      <c r="Y18" s="24">
        <v>45328</v>
      </c>
      <c r="Z18" s="21" t="s">
        <v>512</v>
      </c>
      <c r="AA18" s="21" t="s">
        <v>493</v>
      </c>
      <c r="AB18" s="21">
        <v>9.6999999999999993</v>
      </c>
      <c r="AC18" s="21" t="s">
        <v>499</v>
      </c>
      <c r="AD18" s="21">
        <v>51</v>
      </c>
    </row>
    <row r="19" spans="1:30" ht="17.25" customHeight="1" thickBot="1" x14ac:dyDescent="0.25">
      <c r="A19" s="21">
        <v>14</v>
      </c>
      <c r="B19" s="22">
        <v>3.6895620437956203E-2</v>
      </c>
      <c r="C19" s="22">
        <v>3.9322627737226279E-2</v>
      </c>
      <c r="D19" s="22">
        <v>7.6200000000000004E-2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3954</v>
      </c>
      <c r="Y19" s="24">
        <v>45595</v>
      </c>
      <c r="Z19" s="21" t="s">
        <v>508</v>
      </c>
      <c r="AA19" s="21" t="s">
        <v>494</v>
      </c>
      <c r="AB19" s="21">
        <v>9.6</v>
      </c>
      <c r="AC19" s="21" t="s">
        <v>499</v>
      </c>
      <c r="AD19" s="21">
        <v>57</v>
      </c>
    </row>
    <row r="20" spans="1:30" ht="17.25" customHeight="1" thickBot="1" x14ac:dyDescent="0.25">
      <c r="A20" s="21">
        <v>15</v>
      </c>
      <c r="B20" s="22">
        <v>3.6055961070559604E-2</v>
      </c>
      <c r="C20" s="22">
        <v>4.1144525547445257E-2</v>
      </c>
      <c r="D20" s="22">
        <v>7.7200000000000005E-2</v>
      </c>
      <c r="F20" s="21" t="s">
        <v>488</v>
      </c>
      <c r="G20" s="23">
        <v>27854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3925</v>
      </c>
      <c r="Y20" s="24">
        <v>45617</v>
      </c>
      <c r="Z20" s="21" t="s">
        <v>509</v>
      </c>
      <c r="AA20" s="21" t="s">
        <v>495</v>
      </c>
      <c r="AB20" s="21">
        <v>9.5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22">
        <v>3.6500486618004861E-2</v>
      </c>
      <c r="C21" s="22">
        <v>4.2814598540145979E-2</v>
      </c>
      <c r="D21" s="22">
        <v>7.9299999999999995E-2</v>
      </c>
      <c r="F21" s="21" t="s">
        <v>492</v>
      </c>
      <c r="G21" s="23">
        <v>42782</v>
      </c>
      <c r="H21" s="21">
        <v>1.04</v>
      </c>
      <c r="J21" s="12">
        <v>5</v>
      </c>
      <c r="K21" s="12">
        <f>X6</f>
        <v>4135</v>
      </c>
      <c r="L21" s="18"/>
      <c r="M21" s="12"/>
      <c r="N21" s="20">
        <f>K21/$F$2</f>
        <v>0.10060827250608273</v>
      </c>
      <c r="W21" s="21">
        <v>125</v>
      </c>
      <c r="X21" s="21">
        <v>3906</v>
      </c>
      <c r="Y21" s="24">
        <v>45617</v>
      </c>
      <c r="Z21" s="21" t="s">
        <v>508</v>
      </c>
      <c r="AA21" s="21" t="s">
        <v>495</v>
      </c>
      <c r="AB21" s="21">
        <v>9.5</v>
      </c>
      <c r="AC21" s="21" t="s">
        <v>499</v>
      </c>
      <c r="AD21" s="21">
        <v>55</v>
      </c>
    </row>
    <row r="22" spans="1:30" ht="17.25" customHeight="1" thickBot="1" x14ac:dyDescent="0.25">
      <c r="A22" s="21">
        <v>17</v>
      </c>
      <c r="B22" s="22">
        <v>3.2697323600973237E-2</v>
      </c>
      <c r="C22" s="22">
        <v>4.2814598540145979E-2</v>
      </c>
      <c r="D22" s="22">
        <v>7.5499999999999998E-2</v>
      </c>
      <c r="F22" s="21" t="s">
        <v>493</v>
      </c>
      <c r="G22" s="23">
        <v>45538</v>
      </c>
      <c r="H22" s="21">
        <v>1.1100000000000001</v>
      </c>
      <c r="J22" s="12">
        <v>10</v>
      </c>
      <c r="K22" s="12">
        <f>X11</f>
        <v>4088</v>
      </c>
      <c r="L22" s="18"/>
      <c r="M22" s="12"/>
      <c r="N22" s="20">
        <f t="shared" ref="N22:N28" si="0">K22/$F$2</f>
        <v>9.9464720194647208E-2</v>
      </c>
      <c r="W22" s="21">
        <v>150</v>
      </c>
      <c r="X22" s="21">
        <v>3889</v>
      </c>
      <c r="Y22" s="24">
        <v>45316</v>
      </c>
      <c r="Z22" s="21" t="s">
        <v>510</v>
      </c>
      <c r="AA22" s="21" t="s">
        <v>495</v>
      </c>
      <c r="AB22" s="21">
        <v>9.5</v>
      </c>
      <c r="AC22" s="21" t="s">
        <v>499</v>
      </c>
      <c r="AD22" s="21">
        <v>52</v>
      </c>
    </row>
    <row r="23" spans="1:30" ht="17.25" customHeight="1" thickBot="1" x14ac:dyDescent="0.25">
      <c r="A23" s="21">
        <v>18</v>
      </c>
      <c r="B23" s="22">
        <v>2.4547688564476883E-2</v>
      </c>
      <c r="C23" s="22">
        <v>3.3350851581508516E-2</v>
      </c>
      <c r="D23" s="22">
        <v>5.79E-2</v>
      </c>
      <c r="F23" s="21" t="s">
        <v>494</v>
      </c>
      <c r="G23" s="23">
        <v>45863</v>
      </c>
      <c r="H23" s="21">
        <v>1.1200000000000001</v>
      </c>
      <c r="J23" s="12">
        <v>20</v>
      </c>
      <c r="K23" s="12">
        <f>X12</f>
        <v>4039</v>
      </c>
      <c r="L23" s="18"/>
      <c r="M23" s="12"/>
      <c r="N23" s="20">
        <f t="shared" si="0"/>
        <v>9.8272506082725058E-2</v>
      </c>
      <c r="W23" s="21">
        <v>175</v>
      </c>
      <c r="X23" s="21">
        <v>3871</v>
      </c>
      <c r="Y23" s="24">
        <v>45583</v>
      </c>
      <c r="Z23" s="21" t="s">
        <v>509</v>
      </c>
      <c r="AA23" s="21" t="s">
        <v>496</v>
      </c>
      <c r="AB23" s="21">
        <v>9.4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1.797858880778589E-2</v>
      </c>
      <c r="C24" s="22">
        <v>2.4848661800486619E-2</v>
      </c>
      <c r="D24" s="22">
        <v>4.2799999999999998E-2</v>
      </c>
      <c r="F24" s="21" t="s">
        <v>495</v>
      </c>
      <c r="G24" s="23">
        <v>45656</v>
      </c>
      <c r="H24" s="21">
        <v>1.1100000000000001</v>
      </c>
      <c r="J24" s="12">
        <v>30</v>
      </c>
      <c r="K24" s="12">
        <f>X14</f>
        <v>4019</v>
      </c>
      <c r="L24" s="18"/>
      <c r="M24" s="12"/>
      <c r="N24" s="20">
        <f t="shared" si="0"/>
        <v>9.7785888077858887E-2</v>
      </c>
      <c r="W24" s="21">
        <v>200</v>
      </c>
      <c r="X24" s="21">
        <v>3859</v>
      </c>
      <c r="Y24" s="24">
        <v>45358</v>
      </c>
      <c r="Z24" s="21" t="s">
        <v>513</v>
      </c>
      <c r="AA24" s="21" t="s">
        <v>495</v>
      </c>
      <c r="AB24" s="21">
        <v>9.4</v>
      </c>
      <c r="AC24" s="21" t="s">
        <v>499</v>
      </c>
      <c r="AD24" s="21">
        <v>50</v>
      </c>
    </row>
    <row r="25" spans="1:30" ht="17.25" customHeight="1" thickBot="1" x14ac:dyDescent="0.25">
      <c r="A25" s="21">
        <v>20</v>
      </c>
      <c r="B25" s="22">
        <v>1.2792457420924573E-2</v>
      </c>
      <c r="C25" s="22">
        <v>1.7965936739659367E-2</v>
      </c>
      <c r="D25" s="22">
        <v>3.0700000000000002E-2</v>
      </c>
      <c r="F25" s="21" t="s">
        <v>496</v>
      </c>
      <c r="G25" s="23">
        <v>45822</v>
      </c>
      <c r="H25" s="21">
        <v>1.1100000000000001</v>
      </c>
      <c r="J25" s="12">
        <v>50</v>
      </c>
      <c r="K25" s="12">
        <f>X18</f>
        <v>3978</v>
      </c>
      <c r="L25" s="18"/>
      <c r="M25" s="12"/>
      <c r="N25" s="20">
        <f t="shared" si="0"/>
        <v>9.6788321167883218E-2</v>
      </c>
    </row>
    <row r="26" spans="1:30" ht="17.25" customHeight="1" thickBot="1" x14ac:dyDescent="0.25">
      <c r="A26" s="21">
        <v>21</v>
      </c>
      <c r="B26" s="22">
        <v>9.2362530413625313E-3</v>
      </c>
      <c r="C26" s="22">
        <v>1.2196593673965936E-2</v>
      </c>
      <c r="D26" s="22">
        <v>2.1399999999999999E-2</v>
      </c>
      <c r="F26" s="21" t="s">
        <v>497</v>
      </c>
      <c r="G26" s="23">
        <v>34569</v>
      </c>
      <c r="H26" s="21">
        <v>0.84</v>
      </c>
      <c r="J26" s="12">
        <v>100</v>
      </c>
      <c r="K26" s="12">
        <f>X20</f>
        <v>3925</v>
      </c>
      <c r="L26" s="18"/>
      <c r="M26" s="12"/>
      <c r="N26" s="20">
        <f t="shared" si="0"/>
        <v>9.5498783454987829E-2</v>
      </c>
    </row>
    <row r="27" spans="1:30" ht="17.25" customHeight="1" thickBot="1" x14ac:dyDescent="0.25">
      <c r="A27" s="21">
        <v>22</v>
      </c>
      <c r="B27" s="22">
        <v>6.371532846715329E-3</v>
      </c>
      <c r="C27" s="22">
        <v>7.4394160583941601E-3</v>
      </c>
      <c r="D27" s="22">
        <v>1.38E-2</v>
      </c>
      <c r="J27" s="12">
        <v>150</v>
      </c>
      <c r="K27" s="12">
        <f>X22</f>
        <v>3889</v>
      </c>
      <c r="L27" s="18"/>
      <c r="M27" s="12"/>
      <c r="N27" s="20">
        <f t="shared" si="0"/>
        <v>9.4622871046228713E-2</v>
      </c>
    </row>
    <row r="28" spans="1:30" ht="17.25" customHeight="1" thickBot="1" x14ac:dyDescent="0.25">
      <c r="A28" s="21">
        <v>23</v>
      </c>
      <c r="B28" s="22">
        <v>3.1610705596107061E-3</v>
      </c>
      <c r="C28" s="22">
        <v>4.2510948905109492E-3</v>
      </c>
      <c r="D28" s="22">
        <v>7.4000000000000003E-3</v>
      </c>
      <c r="J28" s="12">
        <v>200</v>
      </c>
      <c r="K28" s="12">
        <f>X24</f>
        <v>3859</v>
      </c>
      <c r="L28" s="18"/>
      <c r="M28" s="12"/>
      <c r="N28" s="20">
        <f t="shared" si="0"/>
        <v>9.3892944038929435E-2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AD29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2" max="22" width="8" customWidth="1"/>
    <col min="23" max="30" width="8" hidden="1" customWidth="1"/>
  </cols>
  <sheetData>
    <row r="1" spans="1:30" ht="24" thickBot="1" x14ac:dyDescent="0.4">
      <c r="A1" s="186" t="s">
        <v>743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28200</v>
      </c>
      <c r="H2" s="7" t="s">
        <v>462</v>
      </c>
      <c r="W2" s="21">
        <v>1</v>
      </c>
      <c r="X2" s="21">
        <v>2758</v>
      </c>
      <c r="Y2" s="24">
        <v>45532</v>
      </c>
      <c r="Z2" s="21" t="s">
        <v>517</v>
      </c>
      <c r="AA2" s="21" t="s">
        <v>494</v>
      </c>
      <c r="AB2" s="21">
        <v>9.8000000000000007</v>
      </c>
      <c r="AC2" s="21" t="s">
        <v>499</v>
      </c>
      <c r="AD2" s="21">
        <v>64</v>
      </c>
    </row>
    <row r="3" spans="1:30" ht="17.25" customHeight="1" thickBot="1" x14ac:dyDescent="0.25">
      <c r="W3" s="21">
        <v>2</v>
      </c>
      <c r="X3" s="21">
        <v>2667</v>
      </c>
      <c r="Y3" s="24">
        <v>45538</v>
      </c>
      <c r="Z3" s="21" t="s">
        <v>510</v>
      </c>
      <c r="AA3" s="21" t="s">
        <v>493</v>
      </c>
      <c r="AB3" s="21">
        <v>9.5</v>
      </c>
      <c r="AC3" s="21" t="s">
        <v>499</v>
      </c>
      <c r="AD3" s="21">
        <v>59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2611</v>
      </c>
      <c r="Y4" s="24">
        <v>45385</v>
      </c>
      <c r="Z4" s="21" t="s">
        <v>509</v>
      </c>
      <c r="AA4" s="21" t="s">
        <v>494</v>
      </c>
      <c r="AB4" s="21">
        <v>9.3000000000000007</v>
      </c>
      <c r="AC4" s="21" t="s">
        <v>499</v>
      </c>
      <c r="AD4" s="21">
        <v>53</v>
      </c>
    </row>
    <row r="5" spans="1:30" ht="17.25" customHeight="1" thickBot="1" x14ac:dyDescent="0.25">
      <c r="A5" s="21">
        <v>0</v>
      </c>
      <c r="B5" s="22">
        <v>3.7879432624113472E-3</v>
      </c>
      <c r="C5" s="22">
        <v>7.3003546099290779E-3</v>
      </c>
      <c r="D5" s="22">
        <v>1.11E-2</v>
      </c>
      <c r="E5" s="44"/>
      <c r="F5" s="21" t="s">
        <v>471</v>
      </c>
      <c r="G5" s="23"/>
      <c r="H5" s="21"/>
      <c r="I5" s="44"/>
      <c r="J5" s="219" t="s">
        <v>472</v>
      </c>
      <c r="K5" s="220"/>
      <c r="L5" s="220"/>
      <c r="M5" s="220"/>
      <c r="N5" s="221"/>
      <c r="W5" s="21">
        <v>4</v>
      </c>
      <c r="X5" s="21">
        <v>2576</v>
      </c>
      <c r="Y5" s="24">
        <v>45385</v>
      </c>
      <c r="Z5" s="21" t="s">
        <v>510</v>
      </c>
      <c r="AA5" s="21" t="s">
        <v>494</v>
      </c>
      <c r="AB5" s="21">
        <v>9.1</v>
      </c>
      <c r="AC5" s="21" t="s">
        <v>499</v>
      </c>
      <c r="AD5" s="21">
        <v>54</v>
      </c>
    </row>
    <row r="6" spans="1:30" ht="17.25" customHeight="1" thickBot="1" x14ac:dyDescent="0.25">
      <c r="A6" s="21">
        <v>1</v>
      </c>
      <c r="B6" s="22">
        <v>2.8216312056737591E-3</v>
      </c>
      <c r="C6" s="22">
        <v>4.8464539007092204E-3</v>
      </c>
      <c r="D6" s="22">
        <v>7.6E-3</v>
      </c>
      <c r="E6" s="44"/>
      <c r="F6" s="21" t="s">
        <v>473</v>
      </c>
      <c r="G6" s="23"/>
      <c r="H6" s="21"/>
      <c r="I6" s="44"/>
      <c r="J6" s="103" t="s">
        <v>474</v>
      </c>
      <c r="K6" s="104">
        <f>LARGE((K8,K9),1)</f>
        <v>0.62905619190110607</v>
      </c>
      <c r="L6" s="44"/>
      <c r="M6" s="44"/>
      <c r="N6" s="104" t="s">
        <v>499</v>
      </c>
      <c r="W6" s="21">
        <v>5</v>
      </c>
      <c r="X6" s="21">
        <v>2542</v>
      </c>
      <c r="Y6" s="24">
        <v>45463</v>
      </c>
      <c r="Z6" s="21" t="s">
        <v>519</v>
      </c>
      <c r="AA6" s="21" t="s">
        <v>495</v>
      </c>
      <c r="AB6" s="21">
        <v>9</v>
      </c>
      <c r="AC6" s="21" t="s">
        <v>499</v>
      </c>
      <c r="AD6" s="21">
        <v>65</v>
      </c>
    </row>
    <row r="7" spans="1:30" ht="17.25" customHeight="1" thickBot="1" x14ac:dyDescent="0.25">
      <c r="A7" s="21">
        <v>2</v>
      </c>
      <c r="B7" s="22">
        <v>3.0148936170212763E-3</v>
      </c>
      <c r="C7" s="22">
        <v>3.3741134751773048E-3</v>
      </c>
      <c r="D7" s="22">
        <v>6.4000000000000003E-3</v>
      </c>
      <c r="E7" s="44"/>
      <c r="F7" s="21" t="s">
        <v>475</v>
      </c>
      <c r="G7" s="23">
        <v>29319</v>
      </c>
      <c r="H7" s="21">
        <v>1.04</v>
      </c>
      <c r="I7" s="44"/>
      <c r="J7" s="12" t="s">
        <v>476</v>
      </c>
      <c r="K7" s="104">
        <f>LARGE((K10,K11),1)</f>
        <v>0.59993927254906143</v>
      </c>
      <c r="L7" s="44"/>
      <c r="M7" s="44"/>
      <c r="N7" s="104" t="s">
        <v>499</v>
      </c>
      <c r="W7" s="21">
        <v>6</v>
      </c>
      <c r="X7" s="21">
        <v>2514</v>
      </c>
      <c r="Y7" s="24">
        <v>45388</v>
      </c>
      <c r="Z7" s="21" t="s">
        <v>513</v>
      </c>
      <c r="AA7" s="21" t="s">
        <v>497</v>
      </c>
      <c r="AB7" s="21">
        <v>8.9</v>
      </c>
      <c r="AC7" s="21" t="s">
        <v>499</v>
      </c>
      <c r="AD7" s="21">
        <v>65</v>
      </c>
    </row>
    <row r="8" spans="1:30" ht="17.25" customHeight="1" thickBot="1" x14ac:dyDescent="0.25">
      <c r="A8" s="21">
        <v>3</v>
      </c>
      <c r="B8" s="22">
        <v>2.5124113475177303E-3</v>
      </c>
      <c r="C8" s="22">
        <v>3.1900709219858155E-3</v>
      </c>
      <c r="D8" s="22">
        <v>5.7000000000000002E-3</v>
      </c>
      <c r="E8" s="44"/>
      <c r="F8" s="21" t="s">
        <v>477</v>
      </c>
      <c r="G8" s="23">
        <v>29438</v>
      </c>
      <c r="H8" s="21">
        <v>1.05</v>
      </c>
      <c r="I8" s="44"/>
      <c r="J8" s="44"/>
      <c r="K8" s="144">
        <f>LARGE(B11:C11,1)/(B11+C11)</f>
        <v>0.61108930673992934</v>
      </c>
      <c r="L8" s="44"/>
      <c r="M8" s="44"/>
      <c r="N8" s="44"/>
      <c r="W8" s="21">
        <v>7</v>
      </c>
      <c r="X8" s="21">
        <v>2491</v>
      </c>
      <c r="Y8" s="24">
        <v>45385</v>
      </c>
      <c r="Z8" s="21" t="s">
        <v>512</v>
      </c>
      <c r="AA8" s="21" t="s">
        <v>494</v>
      </c>
      <c r="AB8" s="21">
        <v>8.8000000000000007</v>
      </c>
      <c r="AC8" s="21" t="s">
        <v>499</v>
      </c>
      <c r="AD8" s="21">
        <v>52</v>
      </c>
    </row>
    <row r="9" spans="1:30" ht="17.25" customHeight="1" thickBot="1" x14ac:dyDescent="0.25">
      <c r="A9" s="21">
        <v>4</v>
      </c>
      <c r="B9" s="22">
        <v>4.599645390070922E-3</v>
      </c>
      <c r="C9" s="22">
        <v>5.2758865248226953E-3</v>
      </c>
      <c r="D9" s="22">
        <v>9.7999999999999997E-3</v>
      </c>
      <c r="E9" s="44"/>
      <c r="F9" s="21" t="s">
        <v>478</v>
      </c>
      <c r="G9" s="23">
        <v>28697</v>
      </c>
      <c r="H9" s="21">
        <v>1.02</v>
      </c>
      <c r="I9" s="44"/>
      <c r="J9" s="44"/>
      <c r="K9" s="144">
        <f>LARGE(B12:C12,1)/(B12+C12)</f>
        <v>0.62905619190110607</v>
      </c>
      <c r="L9" s="44"/>
      <c r="M9" s="44"/>
      <c r="N9" s="44"/>
      <c r="W9" s="21">
        <v>8</v>
      </c>
      <c r="X9" s="21">
        <v>2420</v>
      </c>
      <c r="Y9" s="24">
        <v>45583</v>
      </c>
      <c r="Z9" s="21" t="s">
        <v>510</v>
      </c>
      <c r="AA9" s="21" t="s">
        <v>496</v>
      </c>
      <c r="AB9" s="21">
        <v>8.6</v>
      </c>
      <c r="AC9" s="21" t="s">
        <v>499</v>
      </c>
      <c r="AD9" s="21">
        <v>60</v>
      </c>
    </row>
    <row r="10" spans="1:30" ht="17.25" customHeight="1" thickBot="1" x14ac:dyDescent="0.25">
      <c r="A10" s="21">
        <v>5</v>
      </c>
      <c r="B10" s="22">
        <v>1.0938652482269502E-2</v>
      </c>
      <c r="C10" s="22">
        <v>1.2392198581560283E-2</v>
      </c>
      <c r="D10" s="22">
        <v>2.3300000000000001E-2</v>
      </c>
      <c r="E10" s="44"/>
      <c r="F10" s="21" t="s">
        <v>479</v>
      </c>
      <c r="G10" s="23">
        <v>26523</v>
      </c>
      <c r="H10" s="21">
        <v>0.94</v>
      </c>
      <c r="I10" s="44"/>
      <c r="J10" s="44"/>
      <c r="K10" s="144">
        <f>LARGE(B20:C20,1)/(B20+C20)</f>
        <v>0.59993927254906143</v>
      </c>
      <c r="L10" s="44"/>
      <c r="M10" s="44"/>
      <c r="N10" s="44"/>
      <c r="W10" s="21">
        <v>9</v>
      </c>
      <c r="X10" s="21">
        <v>2395</v>
      </c>
      <c r="Y10" s="24">
        <v>45587</v>
      </c>
      <c r="Z10" s="21" t="s">
        <v>509</v>
      </c>
      <c r="AA10" s="21" t="s">
        <v>493</v>
      </c>
      <c r="AB10" s="21">
        <v>8.5</v>
      </c>
      <c r="AC10" s="21" t="s">
        <v>499</v>
      </c>
      <c r="AD10" s="21">
        <v>57</v>
      </c>
    </row>
    <row r="11" spans="1:30" ht="17.25" customHeight="1" thickBot="1" x14ac:dyDescent="0.25">
      <c r="A11" s="21">
        <v>6</v>
      </c>
      <c r="B11" s="22">
        <v>1.9326241134751773E-2</v>
      </c>
      <c r="C11" s="22">
        <v>3.0367021276595744E-2</v>
      </c>
      <c r="D11" s="22">
        <v>4.9700000000000001E-2</v>
      </c>
      <c r="E11" s="44"/>
      <c r="F11" s="21" t="s">
        <v>480</v>
      </c>
      <c r="G11" s="23">
        <v>26529</v>
      </c>
      <c r="H11" s="21">
        <v>0.94</v>
      </c>
      <c r="I11" s="44"/>
      <c r="J11" s="44"/>
      <c r="K11" s="144">
        <f>LARGE(B21:C21,1)/(B21+C21)</f>
        <v>0.58883083660329094</v>
      </c>
      <c r="L11" s="44"/>
      <c r="M11" s="44"/>
      <c r="N11" s="44"/>
      <c r="W11" s="21">
        <v>10</v>
      </c>
      <c r="X11" s="21">
        <v>2389</v>
      </c>
      <c r="Y11" s="24">
        <v>45461</v>
      </c>
      <c r="Z11" s="21" t="s">
        <v>514</v>
      </c>
      <c r="AA11" s="21" t="s">
        <v>493</v>
      </c>
      <c r="AB11" s="21">
        <v>8.5</v>
      </c>
      <c r="AC11" s="21" t="s">
        <v>499</v>
      </c>
      <c r="AD11" s="21">
        <v>58</v>
      </c>
    </row>
    <row r="12" spans="1:30" ht="17.25" customHeight="1" thickBot="1" x14ac:dyDescent="0.25">
      <c r="A12" s="21">
        <v>7</v>
      </c>
      <c r="B12" s="22">
        <v>2.1452127659574469E-2</v>
      </c>
      <c r="C12" s="22">
        <v>3.6379078014184392E-2</v>
      </c>
      <c r="D12" s="22">
        <v>5.7799999999999997E-2</v>
      </c>
      <c r="E12" s="44"/>
      <c r="F12" s="21" t="s">
        <v>481</v>
      </c>
      <c r="G12" s="23">
        <v>27667</v>
      </c>
      <c r="H12" s="21">
        <v>0.99</v>
      </c>
      <c r="I12" s="44"/>
      <c r="J12" s="44"/>
      <c r="K12" s="44"/>
      <c r="L12" s="44"/>
      <c r="M12" s="44"/>
      <c r="N12" s="44"/>
      <c r="W12" s="21">
        <v>20</v>
      </c>
      <c r="X12" s="21">
        <v>2345</v>
      </c>
      <c r="Y12" s="24">
        <v>45611</v>
      </c>
      <c r="Z12" s="21" t="s">
        <v>510</v>
      </c>
      <c r="AA12" s="21" t="s">
        <v>496</v>
      </c>
      <c r="AB12" s="21">
        <v>8.3000000000000007</v>
      </c>
      <c r="AC12" s="21" t="s">
        <v>499</v>
      </c>
      <c r="AD12" s="21">
        <v>61</v>
      </c>
    </row>
    <row r="13" spans="1:30" ht="17.25" customHeight="1" thickBot="1" x14ac:dyDescent="0.25">
      <c r="A13" s="21">
        <v>8</v>
      </c>
      <c r="B13" s="22">
        <v>2.1993262411347518E-2</v>
      </c>
      <c r="C13" s="22">
        <v>3.7360638297872339E-2</v>
      </c>
      <c r="D13" s="22">
        <v>5.9299999999999999E-2</v>
      </c>
      <c r="E13" s="44"/>
      <c r="F13" s="21" t="s">
        <v>482</v>
      </c>
      <c r="G13" s="23">
        <v>27599</v>
      </c>
      <c r="H13" s="21">
        <v>0.98</v>
      </c>
      <c r="I13" s="44"/>
      <c r="J13" s="44"/>
      <c r="K13" s="44"/>
      <c r="L13" s="44"/>
      <c r="M13" s="44"/>
      <c r="N13" s="44"/>
      <c r="W13" s="21">
        <v>25</v>
      </c>
      <c r="X13" s="21">
        <v>2322</v>
      </c>
      <c r="Y13" s="24">
        <v>45590</v>
      </c>
      <c r="Z13" s="21" t="s">
        <v>510</v>
      </c>
      <c r="AA13" s="21" t="s">
        <v>496</v>
      </c>
      <c r="AB13" s="21">
        <v>8.1999999999999993</v>
      </c>
      <c r="AC13" s="21" t="s">
        <v>499</v>
      </c>
      <c r="AD13" s="21">
        <v>61</v>
      </c>
    </row>
    <row r="14" spans="1:30" ht="17.25" customHeight="1" thickBot="1" x14ac:dyDescent="0.25">
      <c r="A14" s="21">
        <v>9</v>
      </c>
      <c r="B14" s="22">
        <v>2.230248226950355E-2</v>
      </c>
      <c r="C14" s="22">
        <v>3.5520212765957446E-2</v>
      </c>
      <c r="D14" s="22">
        <v>5.7799999999999997E-2</v>
      </c>
      <c r="E14" s="44"/>
      <c r="F14" s="21" t="s">
        <v>483</v>
      </c>
      <c r="G14" s="23">
        <v>28305</v>
      </c>
      <c r="H14" s="21">
        <v>1.01</v>
      </c>
      <c r="I14" s="44"/>
      <c r="J14" s="44"/>
      <c r="K14" s="44"/>
      <c r="L14" s="44"/>
      <c r="M14" s="44"/>
      <c r="N14" s="44"/>
      <c r="W14" s="21">
        <v>30</v>
      </c>
      <c r="X14" s="21">
        <v>2316</v>
      </c>
      <c r="Y14" s="24">
        <v>45644</v>
      </c>
      <c r="Z14" s="21" t="s">
        <v>519</v>
      </c>
      <c r="AA14" s="21" t="s">
        <v>494</v>
      </c>
      <c r="AB14" s="21">
        <v>8.1999999999999993</v>
      </c>
      <c r="AC14" s="21" t="s">
        <v>499</v>
      </c>
      <c r="AD14" s="21">
        <v>60</v>
      </c>
    </row>
    <row r="15" spans="1:30" ht="17.25" customHeight="1" thickBot="1" x14ac:dyDescent="0.25">
      <c r="A15" s="21">
        <v>10</v>
      </c>
      <c r="B15" s="22">
        <v>2.2573049645390073E-2</v>
      </c>
      <c r="C15" s="22">
        <v>3.5765602836879427E-2</v>
      </c>
      <c r="D15" s="22">
        <v>5.8299999999999998E-2</v>
      </c>
      <c r="E15" s="44"/>
      <c r="F15" s="21" t="s">
        <v>484</v>
      </c>
      <c r="G15" s="23">
        <v>29300</v>
      </c>
      <c r="H15" s="21">
        <v>1.04</v>
      </c>
      <c r="I15" s="44"/>
      <c r="J15" s="44"/>
      <c r="K15" s="44"/>
      <c r="L15" s="44"/>
      <c r="M15" s="44"/>
      <c r="N15" s="44"/>
      <c r="W15" s="21">
        <v>35</v>
      </c>
      <c r="X15" s="21">
        <v>2299</v>
      </c>
      <c r="Y15" s="24">
        <v>45632</v>
      </c>
      <c r="Z15" s="21" t="s">
        <v>510</v>
      </c>
      <c r="AA15" s="21" t="s">
        <v>496</v>
      </c>
      <c r="AB15" s="21">
        <v>8.1999999999999993</v>
      </c>
      <c r="AC15" s="21" t="s">
        <v>499</v>
      </c>
      <c r="AD15" s="21">
        <v>62</v>
      </c>
    </row>
    <row r="16" spans="1:30" ht="17.25" customHeight="1" thickBot="1" x14ac:dyDescent="0.25">
      <c r="A16" s="21">
        <v>11</v>
      </c>
      <c r="B16" s="22">
        <v>2.3268794326241134E-2</v>
      </c>
      <c r="C16" s="22">
        <v>3.6501773049645386E-2</v>
      </c>
      <c r="D16" s="22">
        <v>5.9799999999999999E-2</v>
      </c>
      <c r="E16" s="44"/>
      <c r="F16" s="21" t="s">
        <v>485</v>
      </c>
      <c r="G16" s="23">
        <v>28565</v>
      </c>
      <c r="H16" s="21">
        <v>1.02</v>
      </c>
      <c r="I16" s="44"/>
      <c r="J16" s="44"/>
      <c r="K16" s="44"/>
      <c r="L16" s="44"/>
      <c r="M16" s="44"/>
      <c r="N16" s="44"/>
      <c r="W16" s="21">
        <v>40</v>
      </c>
      <c r="X16" s="21">
        <v>2293</v>
      </c>
      <c r="Y16" s="24">
        <v>45604</v>
      </c>
      <c r="Z16" s="21" t="s">
        <v>510</v>
      </c>
      <c r="AA16" s="21" t="s">
        <v>496</v>
      </c>
      <c r="AB16" s="21">
        <v>8.1</v>
      </c>
      <c r="AC16" s="21" t="s">
        <v>499</v>
      </c>
      <c r="AD16" s="21">
        <v>61</v>
      </c>
    </row>
    <row r="17" spans="1:30" ht="17.25" customHeight="1" thickBot="1" x14ac:dyDescent="0.25">
      <c r="A17" s="21">
        <v>12</v>
      </c>
      <c r="B17" s="22">
        <v>2.4119148936170211E-2</v>
      </c>
      <c r="C17" s="22">
        <v>3.8342198581560287E-2</v>
      </c>
      <c r="D17" s="22">
        <v>6.25E-2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2287</v>
      </c>
      <c r="Y17" s="24">
        <v>45568</v>
      </c>
      <c r="Z17" s="21" t="s">
        <v>510</v>
      </c>
      <c r="AA17" s="21" t="s">
        <v>495</v>
      </c>
      <c r="AB17" s="21">
        <v>8.1</v>
      </c>
      <c r="AC17" s="21" t="s">
        <v>499</v>
      </c>
      <c r="AD17" s="21">
        <v>58</v>
      </c>
    </row>
    <row r="18" spans="1:30" ht="17.25" customHeight="1" thickBot="1" x14ac:dyDescent="0.25">
      <c r="A18" s="21">
        <v>13</v>
      </c>
      <c r="B18" s="22">
        <v>2.4467021276595741E-2</v>
      </c>
      <c r="C18" s="22">
        <v>3.913971631205674E-2</v>
      </c>
      <c r="D18" s="22">
        <v>6.3600000000000004E-2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2284</v>
      </c>
      <c r="Y18" s="24">
        <v>45628</v>
      </c>
      <c r="Z18" s="21" t="s">
        <v>519</v>
      </c>
      <c r="AA18" s="21" t="s">
        <v>492</v>
      </c>
      <c r="AB18" s="21">
        <v>8.1</v>
      </c>
      <c r="AC18" s="21" t="s">
        <v>499</v>
      </c>
      <c r="AD18" s="21">
        <v>61</v>
      </c>
    </row>
    <row r="19" spans="1:30" ht="17.25" customHeight="1" thickBot="1" x14ac:dyDescent="0.25">
      <c r="A19" s="21">
        <v>14</v>
      </c>
      <c r="B19" s="22">
        <v>2.500815602836879E-2</v>
      </c>
      <c r="C19" s="22">
        <v>3.9937234042553192E-2</v>
      </c>
      <c r="D19" s="22">
        <v>6.5000000000000002E-2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2269</v>
      </c>
      <c r="Y19" s="24">
        <v>45595</v>
      </c>
      <c r="Z19" s="21" t="s">
        <v>509</v>
      </c>
      <c r="AA19" s="21" t="s">
        <v>494</v>
      </c>
      <c r="AB19" s="21">
        <v>8</v>
      </c>
      <c r="AC19" s="21" t="s">
        <v>499</v>
      </c>
      <c r="AD19" s="21">
        <v>60</v>
      </c>
    </row>
    <row r="20" spans="1:30" ht="17.25" customHeight="1" thickBot="1" x14ac:dyDescent="0.25">
      <c r="A20" s="21">
        <v>15</v>
      </c>
      <c r="B20" s="22">
        <v>2.6631560283687943E-2</v>
      </c>
      <c r="C20" s="22">
        <v>3.9937234042553192E-2</v>
      </c>
      <c r="D20" s="22">
        <v>6.6600000000000006E-2</v>
      </c>
      <c r="E20" s="44"/>
      <c r="F20" s="21" t="s">
        <v>488</v>
      </c>
      <c r="G20" s="23">
        <v>21341</v>
      </c>
      <c r="H20" s="21">
        <v>0.76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2245</v>
      </c>
      <c r="Y20" s="24">
        <v>45583</v>
      </c>
      <c r="Z20" s="21" t="s">
        <v>519</v>
      </c>
      <c r="AA20" s="21" t="s">
        <v>496</v>
      </c>
      <c r="AB20" s="21">
        <v>8</v>
      </c>
      <c r="AC20" s="21" t="s">
        <v>499</v>
      </c>
      <c r="AD20" s="21">
        <v>62</v>
      </c>
    </row>
    <row r="21" spans="1:30" ht="17.25" customHeight="1" thickBot="1" x14ac:dyDescent="0.25">
      <c r="A21" s="21">
        <v>16</v>
      </c>
      <c r="B21" s="22">
        <v>2.6902127659574469E-2</v>
      </c>
      <c r="C21" s="22">
        <v>3.8526241134751768E-2</v>
      </c>
      <c r="D21" s="22">
        <v>6.54E-2</v>
      </c>
      <c r="E21" s="44"/>
      <c r="F21" s="21" t="s">
        <v>492</v>
      </c>
      <c r="G21" s="23">
        <v>28654</v>
      </c>
      <c r="H21" s="21">
        <v>1.02</v>
      </c>
      <c r="I21" s="44"/>
      <c r="J21" s="12">
        <v>5</v>
      </c>
      <c r="K21" s="12">
        <f>X6</f>
        <v>2542</v>
      </c>
      <c r="L21" s="18"/>
      <c r="M21" s="12"/>
      <c r="N21" s="110">
        <f>K21/$F$2</f>
        <v>9.0141843971631205E-2</v>
      </c>
      <c r="W21" s="21">
        <v>125</v>
      </c>
      <c r="X21" s="21">
        <v>2230</v>
      </c>
      <c r="Y21" s="24">
        <v>45595</v>
      </c>
      <c r="Z21" s="21" t="s">
        <v>510</v>
      </c>
      <c r="AA21" s="21" t="s">
        <v>494</v>
      </c>
      <c r="AB21" s="21">
        <v>7.9</v>
      </c>
      <c r="AC21" s="21" t="s">
        <v>499</v>
      </c>
      <c r="AD21" s="21">
        <v>62</v>
      </c>
    </row>
    <row r="22" spans="1:30" ht="17.25" customHeight="1" thickBot="1" x14ac:dyDescent="0.25">
      <c r="A22" s="21">
        <v>17</v>
      </c>
      <c r="B22" s="22">
        <v>2.4351063829787235E-2</v>
      </c>
      <c r="C22" s="22">
        <v>3.564290780141844E-2</v>
      </c>
      <c r="D22" s="22">
        <v>0.06</v>
      </c>
      <c r="E22" s="44"/>
      <c r="F22" s="21" t="s">
        <v>493</v>
      </c>
      <c r="G22" s="23">
        <v>29435</v>
      </c>
      <c r="H22" s="21">
        <v>1.05</v>
      </c>
      <c r="I22" s="44"/>
      <c r="J22" s="12">
        <v>10</v>
      </c>
      <c r="K22" s="12">
        <f>X11</f>
        <v>2389</v>
      </c>
      <c r="L22" s="18"/>
      <c r="M22" s="12"/>
      <c r="N22" s="110">
        <f t="shared" ref="N22:N28" si="0">K22/$F$2</f>
        <v>8.4716312056737589E-2</v>
      </c>
      <c r="W22" s="21">
        <v>150</v>
      </c>
      <c r="X22" s="21">
        <v>2219</v>
      </c>
      <c r="Y22" s="24">
        <v>45580</v>
      </c>
      <c r="Z22" s="21" t="s">
        <v>519</v>
      </c>
      <c r="AA22" s="21" t="s">
        <v>493</v>
      </c>
      <c r="AB22" s="21">
        <v>7.9</v>
      </c>
      <c r="AC22" s="21" t="s">
        <v>499</v>
      </c>
      <c r="AD22" s="21">
        <v>62</v>
      </c>
    </row>
    <row r="23" spans="1:30" ht="17.25" customHeight="1" thickBot="1" x14ac:dyDescent="0.25">
      <c r="A23" s="21">
        <v>18</v>
      </c>
      <c r="B23" s="22">
        <v>2.0485815602836879E-2</v>
      </c>
      <c r="C23" s="22">
        <v>3.5336170212765958E-2</v>
      </c>
      <c r="D23" s="22">
        <v>5.5800000000000002E-2</v>
      </c>
      <c r="E23" s="44"/>
      <c r="F23" s="21" t="s">
        <v>494</v>
      </c>
      <c r="G23" s="23">
        <v>29385</v>
      </c>
      <c r="H23" s="21">
        <v>1.05</v>
      </c>
      <c r="I23" s="44"/>
      <c r="J23" s="12">
        <v>20</v>
      </c>
      <c r="K23" s="12">
        <f>X12</f>
        <v>2345</v>
      </c>
      <c r="L23" s="18"/>
      <c r="M23" s="12"/>
      <c r="N23" s="110">
        <f t="shared" si="0"/>
        <v>8.3156028368794321E-2</v>
      </c>
      <c r="W23" s="21">
        <v>175</v>
      </c>
      <c r="X23" s="21">
        <v>2204</v>
      </c>
      <c r="Y23" s="24">
        <v>45582</v>
      </c>
      <c r="Z23" s="21" t="s">
        <v>519</v>
      </c>
      <c r="AA23" s="21" t="s">
        <v>495</v>
      </c>
      <c r="AB23" s="21">
        <v>7.8</v>
      </c>
      <c r="AC23" s="21" t="s">
        <v>499</v>
      </c>
      <c r="AD23" s="21">
        <v>59</v>
      </c>
    </row>
    <row r="24" spans="1:30" ht="17.25" customHeight="1" thickBot="1" x14ac:dyDescent="0.25">
      <c r="A24" s="21">
        <v>19</v>
      </c>
      <c r="B24" s="22">
        <v>1.6968439716312057E-2</v>
      </c>
      <c r="C24" s="22">
        <v>2.8833333333333336E-2</v>
      </c>
      <c r="D24" s="22">
        <v>4.58E-2</v>
      </c>
      <c r="E24" s="44"/>
      <c r="F24" s="21" t="s">
        <v>495</v>
      </c>
      <c r="G24" s="23">
        <v>29137</v>
      </c>
      <c r="H24" s="21">
        <v>1.04</v>
      </c>
      <c r="I24" s="44"/>
      <c r="J24" s="12">
        <v>30</v>
      </c>
      <c r="K24" s="12">
        <f>X14</f>
        <v>2316</v>
      </c>
      <c r="L24" s="18"/>
      <c r="M24" s="12"/>
      <c r="N24" s="110">
        <f t="shared" si="0"/>
        <v>8.212765957446809E-2</v>
      </c>
      <c r="W24" s="21">
        <v>200</v>
      </c>
      <c r="X24" s="21">
        <v>2193</v>
      </c>
      <c r="Y24" s="24">
        <v>45393</v>
      </c>
      <c r="Z24" s="21" t="s">
        <v>519</v>
      </c>
      <c r="AA24" s="21" t="s">
        <v>495</v>
      </c>
      <c r="AB24" s="21">
        <v>7.8</v>
      </c>
      <c r="AC24" s="21" t="s">
        <v>499</v>
      </c>
      <c r="AD24" s="21">
        <v>61</v>
      </c>
    </row>
    <row r="25" spans="1:30" ht="17.25" customHeight="1" thickBot="1" x14ac:dyDescent="0.25">
      <c r="A25" s="21">
        <v>20</v>
      </c>
      <c r="B25" s="22">
        <v>1.3644326241134751E-2</v>
      </c>
      <c r="C25" s="22">
        <v>2.3802836879432625E-2</v>
      </c>
      <c r="D25" s="22">
        <v>3.7400000000000003E-2</v>
      </c>
      <c r="E25" s="44"/>
      <c r="F25" s="21" t="s">
        <v>496</v>
      </c>
      <c r="G25" s="23">
        <v>31950</v>
      </c>
      <c r="H25" s="21">
        <v>1.1399999999999999</v>
      </c>
      <c r="I25" s="44"/>
      <c r="J25" s="12">
        <v>50</v>
      </c>
      <c r="K25" s="12">
        <f>X18</f>
        <v>2284</v>
      </c>
      <c r="L25" s="18"/>
      <c r="M25" s="12"/>
      <c r="N25" s="110">
        <f t="shared" si="0"/>
        <v>8.0992907801418434E-2</v>
      </c>
    </row>
    <row r="26" spans="1:30" ht="17.25" customHeight="1" thickBot="1" x14ac:dyDescent="0.25">
      <c r="A26" s="21">
        <v>21</v>
      </c>
      <c r="B26" s="22">
        <v>1.1247872340425532E-2</v>
      </c>
      <c r="C26" s="22">
        <v>1.9324468085106385E-2</v>
      </c>
      <c r="D26" s="22">
        <v>3.0599999999999999E-2</v>
      </c>
      <c r="E26" s="44"/>
      <c r="F26" s="21" t="s">
        <v>497</v>
      </c>
      <c r="G26" s="23">
        <v>26631</v>
      </c>
      <c r="H26" s="21">
        <v>0.95</v>
      </c>
      <c r="I26" s="44"/>
      <c r="J26" s="12">
        <v>100</v>
      </c>
      <c r="K26" s="12">
        <f>X20</f>
        <v>2245</v>
      </c>
      <c r="L26" s="18"/>
      <c r="M26" s="12"/>
      <c r="N26" s="110">
        <f t="shared" si="0"/>
        <v>7.9609929078014188E-2</v>
      </c>
    </row>
    <row r="27" spans="1:30" ht="17.25" customHeight="1" thickBot="1" x14ac:dyDescent="0.25">
      <c r="A27" s="21">
        <v>22</v>
      </c>
      <c r="B27" s="22">
        <v>8.2329787234042551E-3</v>
      </c>
      <c r="C27" s="22">
        <v>1.5275531914893616E-2</v>
      </c>
      <c r="D27" s="22">
        <v>2.35E-2</v>
      </c>
      <c r="E27" s="44"/>
      <c r="F27" s="44"/>
      <c r="G27" s="44"/>
      <c r="H27" s="44"/>
      <c r="I27" s="44"/>
      <c r="J27" s="12">
        <v>150</v>
      </c>
      <c r="K27" s="12">
        <f>X22</f>
        <v>2219</v>
      </c>
      <c r="L27" s="18"/>
      <c r="M27" s="12"/>
      <c r="N27" s="110">
        <f t="shared" si="0"/>
        <v>7.8687943262411353E-2</v>
      </c>
    </row>
    <row r="28" spans="1:30" ht="17.25" customHeight="1" thickBot="1" x14ac:dyDescent="0.25">
      <c r="A28" s="21">
        <v>23</v>
      </c>
      <c r="B28" s="22">
        <v>5.9524822695035465E-3</v>
      </c>
      <c r="C28" s="22">
        <v>1.110390070921986E-2</v>
      </c>
      <c r="D28" s="22">
        <v>1.7000000000000001E-2</v>
      </c>
      <c r="E28" s="44"/>
      <c r="F28" s="44"/>
      <c r="G28" s="44"/>
      <c r="H28" s="44"/>
      <c r="I28" s="44"/>
      <c r="J28" s="12">
        <v>200</v>
      </c>
      <c r="K28" s="12">
        <f>X24</f>
        <v>2193</v>
      </c>
      <c r="L28" s="18"/>
      <c r="M28" s="12"/>
      <c r="N28" s="110">
        <f t="shared" si="0"/>
        <v>7.7765957446808517E-2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2AB0-4A1E-4949-BAF6-ECB437C69ED1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692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33300</v>
      </c>
      <c r="H2" s="7" t="s">
        <v>462</v>
      </c>
      <c r="W2" s="21">
        <v>1</v>
      </c>
      <c r="X2" s="21">
        <v>3989</v>
      </c>
      <c r="Y2" s="24">
        <v>45302</v>
      </c>
      <c r="Z2" s="21" t="s">
        <v>510</v>
      </c>
      <c r="AA2" s="21" t="s">
        <v>495</v>
      </c>
      <c r="AB2" s="21">
        <v>12</v>
      </c>
      <c r="AC2" s="21" t="s">
        <v>499</v>
      </c>
      <c r="AD2" s="21">
        <v>51</v>
      </c>
    </row>
    <row r="3" spans="1:30" ht="15" thickBot="1" x14ac:dyDescent="0.25">
      <c r="W3" s="21">
        <v>2</v>
      </c>
      <c r="X3" s="21">
        <v>3930</v>
      </c>
      <c r="Y3" s="24">
        <v>45300</v>
      </c>
      <c r="Z3" s="21" t="s">
        <v>510</v>
      </c>
      <c r="AA3" s="21" t="s">
        <v>493</v>
      </c>
      <c r="AB3" s="21">
        <v>11.8</v>
      </c>
      <c r="AC3" s="21" t="s">
        <v>499</v>
      </c>
      <c r="AD3" s="21">
        <v>51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3896</v>
      </c>
      <c r="Y4" s="24">
        <v>45301</v>
      </c>
      <c r="Z4" s="21" t="s">
        <v>510</v>
      </c>
      <c r="AA4" s="21" t="s">
        <v>494</v>
      </c>
      <c r="AB4" s="21">
        <v>11.7</v>
      </c>
      <c r="AC4" s="21" t="s">
        <v>498</v>
      </c>
      <c r="AD4" s="21">
        <v>51</v>
      </c>
    </row>
    <row r="5" spans="1:30" ht="18.75" customHeight="1" thickBot="1" x14ac:dyDescent="0.25">
      <c r="A5" s="21">
        <v>0</v>
      </c>
      <c r="B5" s="22">
        <v>2.8012012012012012E-3</v>
      </c>
      <c r="C5" s="22">
        <v>3.8189189189189185E-3</v>
      </c>
      <c r="D5" s="22">
        <v>6.6E-3</v>
      </c>
      <c r="F5" s="21" t="s">
        <v>471</v>
      </c>
      <c r="G5" s="23">
        <v>35564</v>
      </c>
      <c r="H5" s="21">
        <v>1.07</v>
      </c>
      <c r="J5" s="213" t="s">
        <v>472</v>
      </c>
      <c r="K5" s="214"/>
      <c r="L5" s="214"/>
      <c r="M5" s="214"/>
      <c r="N5" s="215"/>
      <c r="W5" s="21">
        <v>4</v>
      </c>
      <c r="X5" s="21">
        <v>3879</v>
      </c>
      <c r="Y5" s="24">
        <v>45321</v>
      </c>
      <c r="Z5" s="21" t="s">
        <v>510</v>
      </c>
      <c r="AA5" s="21" t="s">
        <v>493</v>
      </c>
      <c r="AB5" s="21">
        <v>11.6</v>
      </c>
      <c r="AC5" s="21" t="s">
        <v>499</v>
      </c>
      <c r="AD5" s="21">
        <v>50</v>
      </c>
    </row>
    <row r="6" spans="1:30" ht="17.25" customHeight="1" thickBot="1" x14ac:dyDescent="0.25">
      <c r="A6" s="21">
        <v>1</v>
      </c>
      <c r="B6" s="22">
        <v>2.0612612612612613E-3</v>
      </c>
      <c r="C6" s="22">
        <v>2.5459459459459461E-3</v>
      </c>
      <c r="D6" s="22">
        <v>4.5999999999999999E-3</v>
      </c>
      <c r="F6" s="21" t="s">
        <v>473</v>
      </c>
      <c r="G6" s="23">
        <v>36886</v>
      </c>
      <c r="H6" s="21">
        <v>1.1100000000000001</v>
      </c>
      <c r="J6" s="13" t="s">
        <v>474</v>
      </c>
      <c r="K6" s="14">
        <f>LARGE((K8,K9),1)</f>
        <v>0.69804853447760051</v>
      </c>
      <c r="N6" s="14" t="s">
        <v>498</v>
      </c>
      <c r="W6" s="21">
        <v>5</v>
      </c>
      <c r="X6" s="21">
        <v>3815</v>
      </c>
      <c r="Y6" s="24">
        <v>45322</v>
      </c>
      <c r="Z6" s="21" t="s">
        <v>510</v>
      </c>
      <c r="AA6" s="21" t="s">
        <v>494</v>
      </c>
      <c r="AB6" s="21">
        <v>11.5</v>
      </c>
      <c r="AC6" s="21" t="s">
        <v>498</v>
      </c>
      <c r="AD6" s="21">
        <v>52</v>
      </c>
    </row>
    <row r="7" spans="1:30" ht="17.25" customHeight="1" thickBot="1" x14ac:dyDescent="0.25">
      <c r="A7" s="21">
        <v>2</v>
      </c>
      <c r="B7" s="22">
        <v>1.9555555555555559E-3</v>
      </c>
      <c r="C7" s="22">
        <v>1.6972972972972972E-3</v>
      </c>
      <c r="D7" s="22">
        <v>3.5999999999999999E-3</v>
      </c>
      <c r="F7" s="21" t="s">
        <v>475</v>
      </c>
      <c r="G7" s="23">
        <v>35575</v>
      </c>
      <c r="H7" s="21">
        <v>1.07</v>
      </c>
      <c r="J7" s="15" t="s">
        <v>476</v>
      </c>
      <c r="K7" s="14">
        <f>LARGE((K10,K11),1)</f>
        <v>0.52987091924055085</v>
      </c>
      <c r="N7" s="14" t="s">
        <v>499</v>
      </c>
      <c r="W7" s="21">
        <v>6</v>
      </c>
      <c r="X7" s="21">
        <v>3729</v>
      </c>
      <c r="Y7" s="24">
        <v>45315</v>
      </c>
      <c r="Z7" s="21" t="s">
        <v>512</v>
      </c>
      <c r="AA7" s="21" t="s">
        <v>494</v>
      </c>
      <c r="AB7" s="21">
        <v>11.2</v>
      </c>
      <c r="AC7" s="21" t="s">
        <v>498</v>
      </c>
      <c r="AD7" s="21">
        <v>53</v>
      </c>
    </row>
    <row r="8" spans="1:30" ht="17.25" customHeight="1" thickBot="1" x14ac:dyDescent="0.3">
      <c r="A8" s="21">
        <v>3</v>
      </c>
      <c r="B8" s="22">
        <v>2.1669669669669672E-3</v>
      </c>
      <c r="C8" s="22">
        <v>1.2258258258258257E-3</v>
      </c>
      <c r="D8" s="22">
        <v>3.3999999999999998E-3</v>
      </c>
      <c r="F8" s="21" t="s">
        <v>477</v>
      </c>
      <c r="G8" s="23">
        <v>35192</v>
      </c>
      <c r="H8" s="21">
        <v>1.06</v>
      </c>
      <c r="K8" s="16">
        <f>LARGE(B11:C11,1)/(B11+C11)</f>
        <v>0.69804853447760051</v>
      </c>
      <c r="W8" s="21">
        <v>7</v>
      </c>
      <c r="X8" s="21">
        <v>3729</v>
      </c>
      <c r="Y8" s="24">
        <v>45331</v>
      </c>
      <c r="Z8" s="21" t="s">
        <v>517</v>
      </c>
      <c r="AA8" s="21" t="s">
        <v>496</v>
      </c>
      <c r="AB8" s="21">
        <v>11.2</v>
      </c>
      <c r="AC8" s="21" t="s">
        <v>498</v>
      </c>
      <c r="AD8" s="21">
        <v>56</v>
      </c>
    </row>
    <row r="9" spans="1:30" ht="17.25" customHeight="1" thickBot="1" x14ac:dyDescent="0.3">
      <c r="A9" s="21">
        <v>4</v>
      </c>
      <c r="B9" s="22">
        <v>3.9111111111111117E-3</v>
      </c>
      <c r="C9" s="22">
        <v>1.6501501501501503E-3</v>
      </c>
      <c r="D9" s="22">
        <v>5.5999999999999999E-3</v>
      </c>
      <c r="F9" s="21" t="s">
        <v>478</v>
      </c>
      <c r="G9" s="23">
        <v>33704</v>
      </c>
      <c r="H9" s="21">
        <v>1.01</v>
      </c>
      <c r="K9" s="16">
        <f>LARGE(B12:C12,1)/(B12+C12)</f>
        <v>0.62604989344365047</v>
      </c>
      <c r="W9" s="21">
        <v>8</v>
      </c>
      <c r="X9" s="21">
        <v>3653</v>
      </c>
      <c r="Y9" s="24">
        <v>45343</v>
      </c>
      <c r="Z9" s="21" t="s">
        <v>513</v>
      </c>
      <c r="AA9" s="21" t="s">
        <v>494</v>
      </c>
      <c r="AB9" s="21">
        <v>11</v>
      </c>
      <c r="AC9" s="21" t="s">
        <v>498</v>
      </c>
      <c r="AD9" s="21">
        <v>52</v>
      </c>
    </row>
    <row r="10" spans="1:30" ht="17.25" customHeight="1" thickBot="1" x14ac:dyDescent="0.3">
      <c r="A10" s="21">
        <v>5</v>
      </c>
      <c r="B10" s="22">
        <v>1.0676276276276276E-2</v>
      </c>
      <c r="C10" s="22">
        <v>3.488888888888889E-3</v>
      </c>
      <c r="D10" s="22">
        <v>1.41E-2</v>
      </c>
      <c r="F10" s="21" t="s">
        <v>479</v>
      </c>
      <c r="G10" s="23">
        <v>31115</v>
      </c>
      <c r="H10" s="21">
        <v>0.93</v>
      </c>
      <c r="K10" s="16">
        <f>LARGE(B20:C20,1)/(B20+C20)</f>
        <v>0.51240124629031336</v>
      </c>
      <c r="W10" s="21">
        <v>9</v>
      </c>
      <c r="X10" s="21">
        <v>3638</v>
      </c>
      <c r="Y10" s="24">
        <v>45313</v>
      </c>
      <c r="Z10" s="21" t="s">
        <v>512</v>
      </c>
      <c r="AA10" s="21" t="s">
        <v>492</v>
      </c>
      <c r="AB10" s="21">
        <v>10.9</v>
      </c>
      <c r="AC10" s="21" t="s">
        <v>498</v>
      </c>
      <c r="AD10" s="21">
        <v>52</v>
      </c>
    </row>
    <row r="11" spans="1:30" ht="17.25" customHeight="1" thickBot="1" x14ac:dyDescent="0.3">
      <c r="A11" s="21">
        <v>6</v>
      </c>
      <c r="B11" s="22">
        <v>2.4523723723723724E-2</v>
      </c>
      <c r="C11" s="22">
        <v>1.0608108108108107E-2</v>
      </c>
      <c r="D11" s="22">
        <v>3.5099999999999999E-2</v>
      </c>
      <c r="F11" s="21" t="s">
        <v>480</v>
      </c>
      <c r="G11" s="23">
        <v>31721</v>
      </c>
      <c r="H11" s="21">
        <v>0.95</v>
      </c>
      <c r="K11" s="16">
        <f>LARGE(B21:C21,1)/(B21+C21)</f>
        <v>0.52987091924055085</v>
      </c>
      <c r="W11" s="21">
        <v>10</v>
      </c>
      <c r="X11" s="21">
        <v>3637</v>
      </c>
      <c r="Y11" s="24">
        <v>45314</v>
      </c>
      <c r="Z11" s="21" t="s">
        <v>512</v>
      </c>
      <c r="AA11" s="21" t="s">
        <v>493</v>
      </c>
      <c r="AB11" s="21">
        <v>10.9</v>
      </c>
      <c r="AC11" s="21" t="s">
        <v>498</v>
      </c>
      <c r="AD11" s="21">
        <v>54</v>
      </c>
    </row>
    <row r="12" spans="1:30" ht="17.25" customHeight="1" thickBot="1" x14ac:dyDescent="0.25">
      <c r="A12" s="21">
        <v>7</v>
      </c>
      <c r="B12" s="22">
        <v>3.5992792792792792E-2</v>
      </c>
      <c r="C12" s="22">
        <v>2.1499099099099101E-2</v>
      </c>
      <c r="D12" s="22">
        <v>5.7500000000000002E-2</v>
      </c>
      <c r="F12" s="21" t="s">
        <v>481</v>
      </c>
      <c r="G12" s="23">
        <v>32430</v>
      </c>
      <c r="H12" s="21">
        <v>0.97</v>
      </c>
      <c r="W12" s="21">
        <v>20</v>
      </c>
      <c r="X12" s="21">
        <v>3552</v>
      </c>
      <c r="Y12" s="24">
        <v>45299</v>
      </c>
      <c r="Z12" s="21" t="s">
        <v>510</v>
      </c>
      <c r="AA12" s="21" t="s">
        <v>492</v>
      </c>
      <c r="AB12" s="21">
        <v>10.7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22">
        <v>3.6732732732732733E-2</v>
      </c>
      <c r="C13" s="22">
        <v>2.5553753753753752E-2</v>
      </c>
      <c r="D13" s="22">
        <v>6.2300000000000001E-2</v>
      </c>
      <c r="F13" s="21" t="s">
        <v>482</v>
      </c>
      <c r="G13" s="23">
        <v>31004</v>
      </c>
      <c r="H13" s="21">
        <v>0.93</v>
      </c>
      <c r="W13" s="21">
        <v>25</v>
      </c>
      <c r="X13" s="21">
        <v>3485</v>
      </c>
      <c r="Y13" s="24">
        <v>45295</v>
      </c>
      <c r="Z13" s="21" t="s">
        <v>510</v>
      </c>
      <c r="AA13" s="21" t="s">
        <v>495</v>
      </c>
      <c r="AB13" s="21">
        <v>10.5</v>
      </c>
      <c r="AC13" s="21" t="s">
        <v>499</v>
      </c>
      <c r="AD13" s="21">
        <v>52</v>
      </c>
    </row>
    <row r="14" spans="1:30" ht="15" thickBot="1" x14ac:dyDescent="0.25">
      <c r="A14" s="21">
        <v>9</v>
      </c>
      <c r="B14" s="22">
        <v>3.5622822822822822E-2</v>
      </c>
      <c r="C14" s="22">
        <v>2.5365165165165165E-2</v>
      </c>
      <c r="D14" s="22">
        <v>6.0999999999999999E-2</v>
      </c>
      <c r="F14" s="21" t="s">
        <v>483</v>
      </c>
      <c r="G14" s="23">
        <v>31555</v>
      </c>
      <c r="H14" s="21">
        <v>0.95</v>
      </c>
      <c r="W14" s="21">
        <v>30</v>
      </c>
      <c r="X14" s="21">
        <v>3382</v>
      </c>
      <c r="Y14" s="24">
        <v>45502</v>
      </c>
      <c r="Z14" s="21" t="s">
        <v>509</v>
      </c>
      <c r="AA14" s="21" t="s">
        <v>492</v>
      </c>
      <c r="AB14" s="21">
        <v>10.199999999999999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3.6151351351351356E-2</v>
      </c>
      <c r="C15" s="22">
        <v>2.682672672672673E-2</v>
      </c>
      <c r="D15" s="22">
        <v>6.3E-2</v>
      </c>
      <c r="F15" s="21" t="s">
        <v>484</v>
      </c>
      <c r="G15" s="23">
        <v>32891</v>
      </c>
      <c r="H15" s="21">
        <v>0.99</v>
      </c>
      <c r="W15" s="21">
        <v>35</v>
      </c>
      <c r="X15" s="21">
        <v>3318</v>
      </c>
      <c r="Y15" s="24">
        <v>45336</v>
      </c>
      <c r="Z15" s="21" t="s">
        <v>509</v>
      </c>
      <c r="AA15" s="21" t="s">
        <v>494</v>
      </c>
      <c r="AB15" s="21">
        <v>10</v>
      </c>
      <c r="AC15" s="21" t="s">
        <v>499</v>
      </c>
      <c r="AD15" s="21">
        <v>53</v>
      </c>
    </row>
    <row r="16" spans="1:30" ht="15.75" customHeight="1" thickBot="1" x14ac:dyDescent="0.25">
      <c r="A16" s="21">
        <v>11</v>
      </c>
      <c r="B16" s="22">
        <v>3.7366966966966966E-2</v>
      </c>
      <c r="C16" s="22">
        <v>2.9844144144144144E-2</v>
      </c>
      <c r="D16" s="22">
        <v>6.7199999999999996E-2</v>
      </c>
      <c r="F16" s="21" t="s">
        <v>485</v>
      </c>
      <c r="G16" s="23">
        <v>31848</v>
      </c>
      <c r="H16" s="21">
        <v>0.96</v>
      </c>
      <c r="W16" s="21">
        <v>40</v>
      </c>
      <c r="X16" s="21">
        <v>3280</v>
      </c>
      <c r="Y16" s="24">
        <v>45308</v>
      </c>
      <c r="Z16" s="21" t="s">
        <v>509</v>
      </c>
      <c r="AA16" s="21" t="s">
        <v>494</v>
      </c>
      <c r="AB16" s="21">
        <v>9.8000000000000007</v>
      </c>
      <c r="AC16" s="21" t="s">
        <v>499</v>
      </c>
      <c r="AD16" s="21">
        <v>52</v>
      </c>
    </row>
    <row r="17" spans="1:30" ht="15" thickBot="1" x14ac:dyDescent="0.25">
      <c r="A17" s="21">
        <v>12</v>
      </c>
      <c r="B17" s="22">
        <v>3.8424024024024027E-2</v>
      </c>
      <c r="C17" s="22">
        <v>3.3238738738738734E-2</v>
      </c>
      <c r="D17" s="22">
        <v>7.17E-2</v>
      </c>
      <c r="W17" s="21">
        <v>45</v>
      </c>
      <c r="X17" s="21">
        <v>3256</v>
      </c>
      <c r="Y17" s="24">
        <v>45302</v>
      </c>
      <c r="Z17" s="21" t="s">
        <v>509</v>
      </c>
      <c r="AA17" s="21" t="s">
        <v>495</v>
      </c>
      <c r="AB17" s="21">
        <v>9.8000000000000007</v>
      </c>
      <c r="AC17" s="21" t="s">
        <v>499</v>
      </c>
      <c r="AD17" s="21">
        <v>52</v>
      </c>
    </row>
    <row r="18" spans="1:30" ht="15" thickBot="1" x14ac:dyDescent="0.25">
      <c r="A18" s="21">
        <v>13</v>
      </c>
      <c r="B18" s="22">
        <v>3.6204204204204206E-2</v>
      </c>
      <c r="C18" s="22">
        <v>3.408738738738739E-2</v>
      </c>
      <c r="D18" s="22">
        <v>7.0300000000000001E-2</v>
      </c>
      <c r="W18" s="21">
        <v>50</v>
      </c>
      <c r="X18" s="21">
        <v>3213</v>
      </c>
      <c r="Y18" s="24">
        <v>45342</v>
      </c>
      <c r="Z18" s="21" t="s">
        <v>519</v>
      </c>
      <c r="AA18" s="21" t="s">
        <v>493</v>
      </c>
      <c r="AB18" s="21">
        <v>9.6</v>
      </c>
      <c r="AC18" s="21" t="s">
        <v>498</v>
      </c>
      <c r="AD18" s="21">
        <v>62</v>
      </c>
    </row>
    <row r="19" spans="1:30" ht="17.25" customHeight="1" thickBot="1" x14ac:dyDescent="0.25">
      <c r="A19" s="21">
        <v>14</v>
      </c>
      <c r="B19" s="22">
        <v>3.5992792792792792E-2</v>
      </c>
      <c r="C19" s="22">
        <v>3.4841741741741733E-2</v>
      </c>
      <c r="D19" s="22">
        <v>7.0800000000000002E-2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3140</v>
      </c>
      <c r="Y19" s="24">
        <v>45350</v>
      </c>
      <c r="Z19" s="21" t="s">
        <v>510</v>
      </c>
      <c r="AA19" s="21" t="s">
        <v>494</v>
      </c>
      <c r="AB19" s="21">
        <v>9.4</v>
      </c>
      <c r="AC19" s="21" t="s">
        <v>499</v>
      </c>
      <c r="AD19" s="21">
        <v>51</v>
      </c>
    </row>
    <row r="20" spans="1:30" ht="17.25" customHeight="1" thickBot="1" x14ac:dyDescent="0.25">
      <c r="A20" s="21">
        <v>15</v>
      </c>
      <c r="B20" s="22">
        <v>3.5622822822822822E-2</v>
      </c>
      <c r="C20" s="22">
        <v>3.7434834834834833E-2</v>
      </c>
      <c r="D20" s="22">
        <v>7.2999999999999995E-2</v>
      </c>
      <c r="F20" s="21" t="s">
        <v>488</v>
      </c>
      <c r="G20" s="23">
        <v>21234</v>
      </c>
      <c r="H20" s="21">
        <v>0.64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3093</v>
      </c>
      <c r="Y20" s="24">
        <v>45357</v>
      </c>
      <c r="Z20" s="21" t="s">
        <v>512</v>
      </c>
      <c r="AA20" s="21" t="s">
        <v>494</v>
      </c>
      <c r="AB20" s="21">
        <v>9.3000000000000007</v>
      </c>
      <c r="AC20" s="21" t="s">
        <v>498</v>
      </c>
      <c r="AD20" s="21">
        <v>53</v>
      </c>
    </row>
    <row r="21" spans="1:30" ht="17.25" customHeight="1" thickBot="1" x14ac:dyDescent="0.25">
      <c r="A21" s="21">
        <v>16</v>
      </c>
      <c r="B21" s="22">
        <v>3.5305705705705709E-2</v>
      </c>
      <c r="C21" s="22">
        <v>3.9792192192192197E-2</v>
      </c>
      <c r="D21" s="22">
        <v>7.4999999999999997E-2</v>
      </c>
      <c r="F21" s="21" t="s">
        <v>492</v>
      </c>
      <c r="G21" s="23">
        <v>35334</v>
      </c>
      <c r="H21" s="21">
        <v>1.06</v>
      </c>
      <c r="J21" s="12">
        <v>5</v>
      </c>
      <c r="K21" s="12">
        <f>X6</f>
        <v>3815</v>
      </c>
      <c r="L21" s="18"/>
      <c r="M21" s="12"/>
      <c r="N21" s="20">
        <f>K21/$F$2</f>
        <v>0.11456456456456457</v>
      </c>
      <c r="W21" s="21">
        <v>125</v>
      </c>
      <c r="X21" s="21">
        <v>3062</v>
      </c>
      <c r="Y21" s="24">
        <v>45365</v>
      </c>
      <c r="Z21" s="21" t="s">
        <v>510</v>
      </c>
      <c r="AA21" s="21" t="s">
        <v>495</v>
      </c>
      <c r="AB21" s="21">
        <v>9.1999999999999993</v>
      </c>
      <c r="AC21" s="21" t="s">
        <v>499</v>
      </c>
      <c r="AD21" s="21">
        <v>52</v>
      </c>
    </row>
    <row r="22" spans="1:30" ht="17.25" customHeight="1" thickBot="1" x14ac:dyDescent="0.25">
      <c r="A22" s="21">
        <v>17</v>
      </c>
      <c r="B22" s="22">
        <v>3.3614414414414422E-2</v>
      </c>
      <c r="C22" s="22">
        <v>3.8424924924924921E-2</v>
      </c>
      <c r="D22" s="22">
        <v>7.2099999999999997E-2</v>
      </c>
      <c r="F22" s="21" t="s">
        <v>493</v>
      </c>
      <c r="G22" s="23">
        <v>37720</v>
      </c>
      <c r="H22" s="21">
        <v>1.1299999999999999</v>
      </c>
      <c r="J22" s="12">
        <v>10</v>
      </c>
      <c r="K22" s="12">
        <f>X11</f>
        <v>3637</v>
      </c>
      <c r="L22" s="18"/>
      <c r="M22" s="12"/>
      <c r="N22" s="20">
        <f t="shared" ref="N22:N28" si="0">K22/$F$2</f>
        <v>0.10921921921921922</v>
      </c>
      <c r="W22" s="21">
        <v>150</v>
      </c>
      <c r="X22" s="21">
        <v>3037</v>
      </c>
      <c r="Y22" s="24">
        <v>45582</v>
      </c>
      <c r="Z22" s="21" t="s">
        <v>509</v>
      </c>
      <c r="AA22" s="21" t="s">
        <v>495</v>
      </c>
      <c r="AB22" s="21">
        <v>9.1</v>
      </c>
      <c r="AC22" s="21" t="s">
        <v>499</v>
      </c>
      <c r="AD22" s="21">
        <v>54</v>
      </c>
    </row>
    <row r="23" spans="1:30" ht="17.25" customHeight="1" thickBot="1" x14ac:dyDescent="0.25">
      <c r="A23" s="21">
        <v>18</v>
      </c>
      <c r="B23" s="22">
        <v>2.5580780780780778E-2</v>
      </c>
      <c r="C23" s="22">
        <v>2.9608408408408407E-2</v>
      </c>
      <c r="D23" s="22">
        <v>5.5199999999999999E-2</v>
      </c>
      <c r="F23" s="21" t="s">
        <v>494</v>
      </c>
      <c r="G23" s="23">
        <v>37423</v>
      </c>
      <c r="H23" s="21">
        <v>1.1200000000000001</v>
      </c>
      <c r="J23" s="12">
        <v>20</v>
      </c>
      <c r="K23" s="12">
        <f>X12</f>
        <v>3552</v>
      </c>
      <c r="L23" s="18"/>
      <c r="M23" s="12"/>
      <c r="N23" s="20">
        <f t="shared" si="0"/>
        <v>0.10666666666666667</v>
      </c>
      <c r="W23" s="21">
        <v>175</v>
      </c>
      <c r="X23" s="21">
        <v>3020</v>
      </c>
      <c r="Y23" s="24">
        <v>45365</v>
      </c>
      <c r="Z23" s="21" t="s">
        <v>508</v>
      </c>
      <c r="AA23" s="21" t="s">
        <v>495</v>
      </c>
      <c r="AB23" s="21">
        <v>9.1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1.9396996996996999E-2</v>
      </c>
      <c r="C24" s="22">
        <v>2.2724924924924925E-2</v>
      </c>
      <c r="D24" s="22">
        <v>4.2200000000000001E-2</v>
      </c>
      <c r="F24" s="21" t="s">
        <v>495</v>
      </c>
      <c r="G24" s="23">
        <v>36746</v>
      </c>
      <c r="H24" s="21">
        <v>1.1000000000000001</v>
      </c>
      <c r="J24" s="12">
        <v>30</v>
      </c>
      <c r="K24" s="12">
        <f>X14</f>
        <v>3382</v>
      </c>
      <c r="L24" s="18"/>
      <c r="M24" s="12"/>
      <c r="N24" s="20">
        <f t="shared" si="0"/>
        <v>0.10156156156156156</v>
      </c>
      <c r="W24" s="21">
        <v>200</v>
      </c>
      <c r="X24" s="21">
        <v>2995</v>
      </c>
      <c r="Y24" s="24">
        <v>45365</v>
      </c>
      <c r="Z24" s="21" t="s">
        <v>509</v>
      </c>
      <c r="AA24" s="21" t="s">
        <v>495</v>
      </c>
      <c r="AB24" s="21">
        <v>9</v>
      </c>
      <c r="AC24" s="21" t="s">
        <v>499</v>
      </c>
      <c r="AD24" s="21">
        <v>55</v>
      </c>
    </row>
    <row r="25" spans="1:30" ht="17.25" customHeight="1" thickBot="1" x14ac:dyDescent="0.25">
      <c r="A25" s="21">
        <v>20</v>
      </c>
      <c r="B25" s="22">
        <v>1.4693093093093093E-2</v>
      </c>
      <c r="C25" s="22">
        <v>1.7727327327327329E-2</v>
      </c>
      <c r="D25" s="22">
        <v>3.2500000000000001E-2</v>
      </c>
      <c r="F25" s="21" t="s">
        <v>496</v>
      </c>
      <c r="G25" s="23">
        <v>37644</v>
      </c>
      <c r="H25" s="21">
        <v>1.1299999999999999</v>
      </c>
      <c r="J25" s="12">
        <v>50</v>
      </c>
      <c r="K25" s="12">
        <f>X18</f>
        <v>3213</v>
      </c>
      <c r="L25" s="18"/>
      <c r="M25" s="12"/>
      <c r="N25" s="20">
        <f t="shared" si="0"/>
        <v>9.6486486486486486E-2</v>
      </c>
    </row>
    <row r="26" spans="1:30" ht="17.25" customHeight="1" thickBot="1" x14ac:dyDescent="0.25">
      <c r="A26" s="21">
        <v>21</v>
      </c>
      <c r="B26" s="22">
        <v>1.1204804804804805E-2</v>
      </c>
      <c r="C26" s="22">
        <v>1.3766966966966967E-2</v>
      </c>
      <c r="D26" s="22">
        <v>2.5000000000000001E-2</v>
      </c>
      <c r="F26" s="21" t="s">
        <v>497</v>
      </c>
      <c r="G26" s="23">
        <v>26940</v>
      </c>
      <c r="H26" s="21">
        <v>0.81</v>
      </c>
      <c r="J26" s="12">
        <v>100</v>
      </c>
      <c r="K26" s="12">
        <f>X20</f>
        <v>3093</v>
      </c>
      <c r="L26" s="18"/>
      <c r="M26" s="12"/>
      <c r="N26" s="20">
        <f t="shared" si="0"/>
        <v>9.2882882882882878E-2</v>
      </c>
    </row>
    <row r="27" spans="1:30" ht="17.25" customHeight="1" thickBot="1" x14ac:dyDescent="0.25">
      <c r="A27" s="21">
        <v>22</v>
      </c>
      <c r="B27" s="22">
        <v>7.9279279279279285E-3</v>
      </c>
      <c r="C27" s="22">
        <v>9.3822822822822831E-3</v>
      </c>
      <c r="D27" s="22">
        <v>1.7299999999999999E-2</v>
      </c>
      <c r="J27" s="12">
        <v>150</v>
      </c>
      <c r="K27" s="12">
        <f>X22</f>
        <v>3037</v>
      </c>
      <c r="L27" s="18"/>
      <c r="M27" s="12"/>
      <c r="N27" s="20">
        <f t="shared" si="0"/>
        <v>9.1201201201201204E-2</v>
      </c>
    </row>
    <row r="28" spans="1:30" ht="17.25" customHeight="1" thickBot="1" x14ac:dyDescent="0.25">
      <c r="A28" s="21">
        <v>23</v>
      </c>
      <c r="B28" s="22">
        <v>4.5981981981981978E-3</v>
      </c>
      <c r="C28" s="22">
        <v>6.2234234234234236E-3</v>
      </c>
      <c r="D28" s="22">
        <v>1.0800000000000001E-2</v>
      </c>
      <c r="J28" s="12">
        <v>200</v>
      </c>
      <c r="K28" s="12">
        <f>X24</f>
        <v>2995</v>
      </c>
      <c r="L28" s="18"/>
      <c r="M28" s="12"/>
      <c r="N28" s="20">
        <f t="shared" si="0"/>
        <v>8.9939939939939942E-2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D1E32-3DA2-43CC-A04D-282D6A53A130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677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58100</v>
      </c>
      <c r="H2" s="7" t="s">
        <v>462</v>
      </c>
      <c r="W2" s="21">
        <v>1</v>
      </c>
      <c r="X2" s="21">
        <v>5958</v>
      </c>
      <c r="Y2" s="24">
        <v>45422</v>
      </c>
      <c r="Z2" s="21" t="s">
        <v>508</v>
      </c>
      <c r="AA2" s="21" t="s">
        <v>496</v>
      </c>
      <c r="AB2" s="21">
        <v>10.3</v>
      </c>
      <c r="AC2" s="21" t="s">
        <v>498</v>
      </c>
      <c r="AD2" s="21">
        <v>61</v>
      </c>
    </row>
    <row r="3" spans="1:30" ht="15" thickBot="1" x14ac:dyDescent="0.25">
      <c r="W3" s="21">
        <v>2</v>
      </c>
      <c r="X3" s="21">
        <v>5839</v>
      </c>
      <c r="Y3" s="24">
        <v>45374</v>
      </c>
      <c r="Z3" s="21" t="s">
        <v>514</v>
      </c>
      <c r="AA3" s="21" t="s">
        <v>497</v>
      </c>
      <c r="AB3" s="21">
        <v>10</v>
      </c>
      <c r="AC3" s="21" t="s">
        <v>499</v>
      </c>
      <c r="AD3" s="21">
        <v>61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5806</v>
      </c>
      <c r="Y4" s="24">
        <v>45426</v>
      </c>
      <c r="Z4" s="21" t="s">
        <v>508</v>
      </c>
      <c r="AA4" s="21" t="s">
        <v>493</v>
      </c>
      <c r="AB4" s="21">
        <v>10</v>
      </c>
      <c r="AC4" s="21" t="s">
        <v>498</v>
      </c>
      <c r="AD4" s="21">
        <v>63</v>
      </c>
    </row>
    <row r="5" spans="1:30" ht="18.75" customHeight="1" thickBot="1" x14ac:dyDescent="0.25">
      <c r="A5" s="21">
        <v>0</v>
      </c>
      <c r="B5" s="22">
        <v>4.422719449225474E-3</v>
      </c>
      <c r="C5" s="22">
        <v>2.7358003442340788E-3</v>
      </c>
      <c r="D5" s="22">
        <v>7.1999999999999998E-3</v>
      </c>
      <c r="F5" s="21" t="s">
        <v>471</v>
      </c>
      <c r="G5" s="23">
        <v>59161</v>
      </c>
      <c r="H5" s="21">
        <v>1.02</v>
      </c>
      <c r="J5" s="213" t="s">
        <v>472</v>
      </c>
      <c r="K5" s="214"/>
      <c r="L5" s="214"/>
      <c r="M5" s="214"/>
      <c r="N5" s="215"/>
      <c r="W5" s="21">
        <v>4</v>
      </c>
      <c r="X5" s="21">
        <v>5791</v>
      </c>
      <c r="Y5" s="24">
        <v>45421</v>
      </c>
      <c r="Z5" s="21" t="s">
        <v>508</v>
      </c>
      <c r="AA5" s="21" t="s">
        <v>495</v>
      </c>
      <c r="AB5" s="21">
        <v>10</v>
      </c>
      <c r="AC5" s="21" t="s">
        <v>498</v>
      </c>
      <c r="AD5" s="21">
        <v>62</v>
      </c>
    </row>
    <row r="6" spans="1:30" ht="17.25" customHeight="1" thickBot="1" x14ac:dyDescent="0.25">
      <c r="A6" s="21">
        <v>1</v>
      </c>
      <c r="B6" s="22">
        <v>2.7641996557659209E-3</v>
      </c>
      <c r="C6" s="22">
        <v>1.8901893287435454E-3</v>
      </c>
      <c r="D6" s="22">
        <v>4.5999999999999999E-3</v>
      </c>
      <c r="F6" s="21" t="s">
        <v>473</v>
      </c>
      <c r="G6" s="23">
        <v>60826</v>
      </c>
      <c r="H6" s="21">
        <v>1.05</v>
      </c>
      <c r="J6" s="13" t="s">
        <v>474</v>
      </c>
      <c r="K6" s="14">
        <f>LARGE((K8,K9),1)</f>
        <v>0.73361891162938286</v>
      </c>
      <c r="N6" s="14" t="s">
        <v>499</v>
      </c>
      <c r="W6" s="21">
        <v>5</v>
      </c>
      <c r="X6" s="21">
        <v>5768</v>
      </c>
      <c r="Y6" s="24">
        <v>45425</v>
      </c>
      <c r="Z6" s="21" t="s">
        <v>508</v>
      </c>
      <c r="AA6" s="21" t="s">
        <v>492</v>
      </c>
      <c r="AB6" s="21">
        <v>9.9</v>
      </c>
      <c r="AC6" s="21" t="s">
        <v>498</v>
      </c>
      <c r="AD6" s="21">
        <v>62</v>
      </c>
    </row>
    <row r="7" spans="1:30" ht="17.25" customHeight="1" thickBot="1" x14ac:dyDescent="0.25">
      <c r="A7" s="21">
        <v>2</v>
      </c>
      <c r="B7" s="22">
        <v>2.2616179001721166E-3</v>
      </c>
      <c r="C7" s="22">
        <v>1.5419965576592082E-3</v>
      </c>
      <c r="D7" s="22">
        <v>3.8E-3</v>
      </c>
      <c r="F7" s="21" t="s">
        <v>475</v>
      </c>
      <c r="G7" s="23">
        <v>61739</v>
      </c>
      <c r="H7" s="21">
        <v>1.06</v>
      </c>
      <c r="J7" s="15" t="s">
        <v>476</v>
      </c>
      <c r="K7" s="14">
        <f>LARGE((K10,K11),1)</f>
        <v>0.58998268152598266</v>
      </c>
      <c r="N7" s="14" t="s">
        <v>498</v>
      </c>
      <c r="W7" s="21">
        <v>6</v>
      </c>
      <c r="X7" s="21">
        <v>5637</v>
      </c>
      <c r="Y7" s="24">
        <v>45399</v>
      </c>
      <c r="Z7" s="21" t="s">
        <v>510</v>
      </c>
      <c r="AA7" s="21" t="s">
        <v>494</v>
      </c>
      <c r="AB7" s="21">
        <v>9.6999999999999993</v>
      </c>
      <c r="AC7" s="21" t="s">
        <v>498</v>
      </c>
      <c r="AD7" s="21">
        <v>58</v>
      </c>
    </row>
    <row r="8" spans="1:30" ht="17.25" customHeight="1" thickBot="1" x14ac:dyDescent="0.3">
      <c r="A8" s="21">
        <v>3</v>
      </c>
      <c r="B8" s="22">
        <v>1.5077452667814114E-3</v>
      </c>
      <c r="C8" s="22">
        <v>2.1886402753872637E-3</v>
      </c>
      <c r="D8" s="22">
        <v>3.7000000000000002E-3</v>
      </c>
      <c r="F8" s="21" t="s">
        <v>477</v>
      </c>
      <c r="G8" s="23">
        <v>61733</v>
      </c>
      <c r="H8" s="21">
        <v>1.06</v>
      </c>
      <c r="K8" s="16">
        <f>LARGE(B11:C11,1)/(B11+C11)</f>
        <v>0.73361891162938286</v>
      </c>
      <c r="W8" s="21">
        <v>7</v>
      </c>
      <c r="X8" s="21">
        <v>5425</v>
      </c>
      <c r="Y8" s="24">
        <v>45443</v>
      </c>
      <c r="Z8" s="21" t="s">
        <v>512</v>
      </c>
      <c r="AA8" s="21" t="s">
        <v>496</v>
      </c>
      <c r="AB8" s="21">
        <v>9.3000000000000007</v>
      </c>
      <c r="AC8" s="21" t="s">
        <v>498</v>
      </c>
      <c r="AD8" s="21">
        <v>54</v>
      </c>
    </row>
    <row r="9" spans="1:30" ht="17.25" customHeight="1" thickBot="1" x14ac:dyDescent="0.3">
      <c r="A9" s="21">
        <v>4</v>
      </c>
      <c r="B9" s="22">
        <v>2.0103270223752151E-3</v>
      </c>
      <c r="C9" s="22">
        <v>5.4218588640275386E-3</v>
      </c>
      <c r="D9" s="22">
        <v>7.4000000000000003E-3</v>
      </c>
      <c r="F9" s="21" t="s">
        <v>478</v>
      </c>
      <c r="G9" s="23">
        <v>61152</v>
      </c>
      <c r="H9" s="21">
        <v>1.05</v>
      </c>
      <c r="K9" s="16">
        <f>LARGE(B12:C12,1)/(B12+C12)</f>
        <v>0.64258968212006873</v>
      </c>
      <c r="W9" s="21">
        <v>8</v>
      </c>
      <c r="X9" s="21">
        <v>5166</v>
      </c>
      <c r="Y9" s="24">
        <v>45423</v>
      </c>
      <c r="Z9" s="21" t="s">
        <v>515</v>
      </c>
      <c r="AA9" s="21" t="s">
        <v>497</v>
      </c>
      <c r="AB9" s="21">
        <v>8.9</v>
      </c>
      <c r="AC9" s="21" t="s">
        <v>499</v>
      </c>
      <c r="AD9" s="21">
        <v>55</v>
      </c>
    </row>
    <row r="10" spans="1:30" ht="17.25" customHeight="1" thickBot="1" x14ac:dyDescent="0.3">
      <c r="A10" s="21">
        <v>5</v>
      </c>
      <c r="B10" s="22">
        <v>4.422719449225474E-3</v>
      </c>
      <c r="C10" s="22">
        <v>1.735989672977625E-2</v>
      </c>
      <c r="D10" s="22">
        <v>2.18E-2</v>
      </c>
      <c r="F10" s="21" t="s">
        <v>479</v>
      </c>
      <c r="G10" s="23">
        <v>57607</v>
      </c>
      <c r="H10" s="21">
        <v>0.99</v>
      </c>
      <c r="K10" s="16">
        <f>LARGE(B20:C20,1)/(B20+C20)</f>
        <v>0.56998169061681936</v>
      </c>
      <c r="W10" s="21">
        <v>9</v>
      </c>
      <c r="X10" s="21">
        <v>5152</v>
      </c>
      <c r="Y10" s="24">
        <v>45586</v>
      </c>
      <c r="Z10" s="21" t="s">
        <v>515</v>
      </c>
      <c r="AA10" s="21" t="s">
        <v>492</v>
      </c>
      <c r="AB10" s="21">
        <v>8.9</v>
      </c>
      <c r="AC10" s="21" t="s">
        <v>499</v>
      </c>
      <c r="AD10" s="21">
        <v>53</v>
      </c>
    </row>
    <row r="11" spans="1:30" ht="17.25" customHeight="1" thickBot="1" x14ac:dyDescent="0.3">
      <c r="A11" s="21">
        <v>6</v>
      </c>
      <c r="B11" s="22">
        <v>1.1559380378657487E-2</v>
      </c>
      <c r="C11" s="22">
        <v>3.183476764199656E-2</v>
      </c>
      <c r="D11" s="22">
        <v>4.3400000000000001E-2</v>
      </c>
      <c r="F11" s="21" t="s">
        <v>480</v>
      </c>
      <c r="G11" s="23">
        <v>54987</v>
      </c>
      <c r="H11" s="21">
        <v>0.95</v>
      </c>
      <c r="K11" s="16">
        <f>LARGE(B21:C21,1)/(B21+C21)</f>
        <v>0.58998268152598266</v>
      </c>
      <c r="W11" s="21">
        <v>10</v>
      </c>
      <c r="X11" s="21">
        <v>5115</v>
      </c>
      <c r="Y11" s="24">
        <v>45423</v>
      </c>
      <c r="Z11" s="21" t="s">
        <v>508</v>
      </c>
      <c r="AA11" s="21" t="s">
        <v>497</v>
      </c>
      <c r="AB11" s="21">
        <v>8.8000000000000007</v>
      </c>
      <c r="AC11" s="21" t="s">
        <v>498</v>
      </c>
      <c r="AD11" s="21">
        <v>57</v>
      </c>
    </row>
    <row r="12" spans="1:30" ht="17.25" customHeight="1" thickBot="1" x14ac:dyDescent="0.25">
      <c r="A12" s="21">
        <v>7</v>
      </c>
      <c r="B12" s="22">
        <v>1.6987263339070566E-2</v>
      </c>
      <c r="C12" s="22">
        <v>3.0541480206540447E-2</v>
      </c>
      <c r="D12" s="22">
        <v>4.7500000000000001E-2</v>
      </c>
      <c r="F12" s="21" t="s">
        <v>481</v>
      </c>
      <c r="G12" s="23">
        <v>56125</v>
      </c>
      <c r="H12" s="21">
        <v>0.97</v>
      </c>
      <c r="W12" s="21">
        <v>20</v>
      </c>
      <c r="X12" s="21">
        <v>5008</v>
      </c>
      <c r="Y12" s="24">
        <v>45461</v>
      </c>
      <c r="Z12" s="21" t="s">
        <v>512</v>
      </c>
      <c r="AA12" s="21" t="s">
        <v>493</v>
      </c>
      <c r="AB12" s="21">
        <v>8.6</v>
      </c>
      <c r="AC12" s="21" t="s">
        <v>498</v>
      </c>
      <c r="AD12" s="21">
        <v>55</v>
      </c>
    </row>
    <row r="13" spans="1:30" ht="17.25" customHeight="1" thickBot="1" x14ac:dyDescent="0.25">
      <c r="A13" s="21">
        <v>8</v>
      </c>
      <c r="B13" s="22">
        <v>1.8796557659208263E-2</v>
      </c>
      <c r="C13" s="22">
        <v>3.0591222030981066E-2</v>
      </c>
      <c r="D13" s="22">
        <v>4.9099999999999998E-2</v>
      </c>
      <c r="F13" s="21" t="s">
        <v>482</v>
      </c>
      <c r="G13" s="23">
        <v>55051</v>
      </c>
      <c r="H13" s="21">
        <v>0.95</v>
      </c>
      <c r="W13" s="21">
        <v>25</v>
      </c>
      <c r="X13" s="21">
        <v>4962</v>
      </c>
      <c r="Y13" s="24">
        <v>45317</v>
      </c>
      <c r="Z13" s="21" t="s">
        <v>508</v>
      </c>
      <c r="AA13" s="21" t="s">
        <v>496</v>
      </c>
      <c r="AB13" s="21">
        <v>8.5</v>
      </c>
      <c r="AC13" s="21" t="s">
        <v>498</v>
      </c>
      <c r="AD13" s="21">
        <v>58</v>
      </c>
    </row>
    <row r="14" spans="1:30" ht="15" thickBot="1" x14ac:dyDescent="0.25">
      <c r="A14" s="21">
        <v>9</v>
      </c>
      <c r="B14" s="22">
        <v>2.0053012048192771E-2</v>
      </c>
      <c r="C14" s="22">
        <v>3.3923924268502582E-2</v>
      </c>
      <c r="D14" s="22">
        <v>5.3800000000000001E-2</v>
      </c>
      <c r="F14" s="21" t="s">
        <v>483</v>
      </c>
      <c r="G14" s="23">
        <v>57264</v>
      </c>
      <c r="H14" s="21">
        <v>0.98</v>
      </c>
      <c r="W14" s="21">
        <v>30</v>
      </c>
      <c r="X14" s="21">
        <v>4924</v>
      </c>
      <c r="Y14" s="24">
        <v>45348</v>
      </c>
      <c r="Z14" s="21" t="s">
        <v>509</v>
      </c>
      <c r="AA14" s="21" t="s">
        <v>492</v>
      </c>
      <c r="AB14" s="21">
        <v>8.5</v>
      </c>
      <c r="AC14" s="21" t="s">
        <v>498</v>
      </c>
      <c r="AD14" s="21">
        <v>59</v>
      </c>
    </row>
    <row r="15" spans="1:30" ht="15" thickBot="1" x14ac:dyDescent="0.25">
      <c r="A15" s="21">
        <v>10</v>
      </c>
      <c r="B15" s="22">
        <v>2.4073666092943199E-2</v>
      </c>
      <c r="C15" s="22">
        <v>3.5266953528399314E-2</v>
      </c>
      <c r="D15" s="22">
        <v>5.9200000000000003E-2</v>
      </c>
      <c r="F15" s="21" t="s">
        <v>484</v>
      </c>
      <c r="G15" s="23">
        <v>56304</v>
      </c>
      <c r="H15" s="21">
        <v>0.97</v>
      </c>
      <c r="W15" s="21">
        <v>35</v>
      </c>
      <c r="X15" s="21">
        <v>4915</v>
      </c>
      <c r="Y15" s="24">
        <v>45463</v>
      </c>
      <c r="Z15" s="21" t="s">
        <v>512</v>
      </c>
      <c r="AA15" s="21" t="s">
        <v>495</v>
      </c>
      <c r="AB15" s="21">
        <v>8.5</v>
      </c>
      <c r="AC15" s="21" t="s">
        <v>498</v>
      </c>
      <c r="AD15" s="21">
        <v>54</v>
      </c>
    </row>
    <row r="16" spans="1:30" ht="15" thickBot="1" x14ac:dyDescent="0.25">
      <c r="A16" s="21">
        <v>11</v>
      </c>
      <c r="B16" s="22">
        <v>2.8496385542168677E-2</v>
      </c>
      <c r="C16" s="22">
        <v>3.3874182444061963E-2</v>
      </c>
      <c r="D16" s="22">
        <v>6.2199999999999998E-2</v>
      </c>
      <c r="F16" s="21" t="s">
        <v>485</v>
      </c>
      <c r="G16" s="23">
        <v>55517</v>
      </c>
      <c r="H16" s="21">
        <v>0.95</v>
      </c>
      <c r="W16" s="21">
        <v>40</v>
      </c>
      <c r="X16" s="21">
        <v>4900</v>
      </c>
      <c r="Y16" s="24">
        <v>45316</v>
      </c>
      <c r="Z16" s="21" t="s">
        <v>508</v>
      </c>
      <c r="AA16" s="21" t="s">
        <v>495</v>
      </c>
      <c r="AB16" s="21">
        <v>8.4</v>
      </c>
      <c r="AC16" s="21" t="s">
        <v>498</v>
      </c>
      <c r="AD16" s="21">
        <v>60</v>
      </c>
    </row>
    <row r="17" spans="1:30" ht="15" thickBot="1" x14ac:dyDescent="0.25">
      <c r="A17" s="21">
        <v>12</v>
      </c>
      <c r="B17" s="22">
        <v>3.2617555938037862E-2</v>
      </c>
      <c r="C17" s="22">
        <v>3.3476247848537005E-2</v>
      </c>
      <c r="D17" s="22">
        <v>6.6100000000000006E-2</v>
      </c>
      <c r="W17" s="21">
        <v>45</v>
      </c>
      <c r="X17" s="21">
        <v>4897</v>
      </c>
      <c r="Y17" s="24">
        <v>45422</v>
      </c>
      <c r="Z17" s="21" t="s">
        <v>515</v>
      </c>
      <c r="AA17" s="21" t="s">
        <v>496</v>
      </c>
      <c r="AB17" s="21">
        <v>8.4</v>
      </c>
      <c r="AC17" s="21" t="s">
        <v>499</v>
      </c>
      <c r="AD17" s="21">
        <v>54</v>
      </c>
    </row>
    <row r="18" spans="1:30" ht="15" thickBot="1" x14ac:dyDescent="0.25">
      <c r="A18" s="21">
        <v>13</v>
      </c>
      <c r="B18" s="22">
        <v>3.4376592082616175E-2</v>
      </c>
      <c r="C18" s="22">
        <v>3.2083476764199655E-2</v>
      </c>
      <c r="D18" s="22">
        <v>6.6500000000000004E-2</v>
      </c>
      <c r="W18" s="21">
        <v>50</v>
      </c>
      <c r="X18" s="21">
        <v>4879</v>
      </c>
      <c r="Y18" s="24">
        <v>45379</v>
      </c>
      <c r="Z18" s="21" t="s">
        <v>508</v>
      </c>
      <c r="AA18" s="21" t="s">
        <v>495</v>
      </c>
      <c r="AB18" s="21">
        <v>8.4</v>
      </c>
      <c r="AC18" s="21" t="s">
        <v>498</v>
      </c>
      <c r="AD18" s="21">
        <v>58</v>
      </c>
    </row>
    <row r="19" spans="1:30" ht="17.25" customHeight="1" thickBot="1" x14ac:dyDescent="0.25">
      <c r="A19" s="21">
        <v>14</v>
      </c>
      <c r="B19" s="22">
        <v>3.6889500860585199E-2</v>
      </c>
      <c r="C19" s="22">
        <v>3.2182960413080892E-2</v>
      </c>
      <c r="D19" s="22">
        <v>6.9099999999999995E-2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4835</v>
      </c>
      <c r="Y19" s="24">
        <v>45445</v>
      </c>
      <c r="Z19" s="21" t="s">
        <v>512</v>
      </c>
      <c r="AA19" s="21" t="s">
        <v>488</v>
      </c>
      <c r="AB19" s="21">
        <v>8.3000000000000007</v>
      </c>
      <c r="AC19" s="21" t="s">
        <v>498</v>
      </c>
      <c r="AD19" s="21">
        <v>54</v>
      </c>
    </row>
    <row r="20" spans="1:30" ht="17.25" customHeight="1" thickBot="1" x14ac:dyDescent="0.25">
      <c r="A20" s="21">
        <v>15</v>
      </c>
      <c r="B20" s="22">
        <v>3.8899827882960411E-2</v>
      </c>
      <c r="C20" s="22">
        <v>2.9347676419965576E-2</v>
      </c>
      <c r="D20" s="22">
        <v>6.83E-2</v>
      </c>
      <c r="F20" s="21" t="s">
        <v>488</v>
      </c>
      <c r="G20" s="23">
        <v>47207</v>
      </c>
      <c r="H20" s="21">
        <v>0.81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4789</v>
      </c>
      <c r="Y20" s="24">
        <v>45427</v>
      </c>
      <c r="Z20" s="21" t="s">
        <v>508</v>
      </c>
      <c r="AA20" s="21" t="s">
        <v>494</v>
      </c>
      <c r="AB20" s="21">
        <v>8.1999999999999993</v>
      </c>
      <c r="AC20" s="21" t="s">
        <v>498</v>
      </c>
      <c r="AD20" s="21">
        <v>61</v>
      </c>
    </row>
    <row r="21" spans="1:30" ht="17.25" customHeight="1" thickBot="1" x14ac:dyDescent="0.25">
      <c r="A21" s="21">
        <v>16</v>
      </c>
      <c r="B21" s="22">
        <v>4.1513253012048196E-2</v>
      </c>
      <c r="C21" s="22">
        <v>2.885025817555938E-2</v>
      </c>
      <c r="D21" s="22">
        <v>7.0499999999999993E-2</v>
      </c>
      <c r="F21" s="21" t="s">
        <v>492</v>
      </c>
      <c r="G21" s="23">
        <v>58925</v>
      </c>
      <c r="H21" s="21">
        <v>1.01</v>
      </c>
      <c r="J21" s="12">
        <v>5</v>
      </c>
      <c r="K21" s="12">
        <f>X6</f>
        <v>5768</v>
      </c>
      <c r="L21" s="18"/>
      <c r="M21" s="12"/>
      <c r="N21" s="20">
        <f>K21/$F$2</f>
        <v>9.927710843373494E-2</v>
      </c>
      <c r="W21" s="21">
        <v>125</v>
      </c>
      <c r="X21" s="21">
        <v>4761</v>
      </c>
      <c r="Y21" s="24">
        <v>45344</v>
      </c>
      <c r="Z21" s="21" t="s">
        <v>509</v>
      </c>
      <c r="AA21" s="21" t="s">
        <v>495</v>
      </c>
      <c r="AB21" s="21">
        <v>8.1999999999999993</v>
      </c>
      <c r="AC21" s="21" t="s">
        <v>498</v>
      </c>
      <c r="AD21" s="21">
        <v>61</v>
      </c>
    </row>
    <row r="22" spans="1:30" ht="17.25" customHeight="1" thickBot="1" x14ac:dyDescent="0.25">
      <c r="A22" s="21">
        <v>17</v>
      </c>
      <c r="B22" s="22">
        <v>4.2618932874354559E-2</v>
      </c>
      <c r="C22" s="22">
        <v>2.8551807228915659E-2</v>
      </c>
      <c r="D22" s="22">
        <v>7.1300000000000002E-2</v>
      </c>
      <c r="F22" s="21" t="s">
        <v>493</v>
      </c>
      <c r="G22" s="23">
        <v>60142</v>
      </c>
      <c r="H22" s="21">
        <v>1.03</v>
      </c>
      <c r="J22" s="12">
        <v>10</v>
      </c>
      <c r="K22" s="12">
        <f>X11</f>
        <v>5115</v>
      </c>
      <c r="L22" s="18"/>
      <c r="M22" s="12"/>
      <c r="N22" s="20">
        <f t="shared" ref="N22:N28" si="0">K22/$F$2</f>
        <v>8.8037865748709115E-2</v>
      </c>
      <c r="W22" s="21">
        <v>150</v>
      </c>
      <c r="X22" s="21">
        <v>4727</v>
      </c>
      <c r="Y22" s="24">
        <v>45429</v>
      </c>
      <c r="Z22" s="21" t="s">
        <v>509</v>
      </c>
      <c r="AA22" s="21" t="s">
        <v>496</v>
      </c>
      <c r="AB22" s="21">
        <v>8.1</v>
      </c>
      <c r="AC22" s="21" t="s">
        <v>498</v>
      </c>
      <c r="AD22" s="21">
        <v>58</v>
      </c>
    </row>
    <row r="23" spans="1:30" ht="17.25" customHeight="1" thickBot="1" x14ac:dyDescent="0.25">
      <c r="A23" s="21">
        <v>18</v>
      </c>
      <c r="B23" s="22">
        <v>3.7241308089500859E-2</v>
      </c>
      <c r="C23" s="22">
        <v>2.5816006884681584E-2</v>
      </c>
      <c r="D23" s="22">
        <v>6.3200000000000006E-2</v>
      </c>
      <c r="F23" s="21" t="s">
        <v>494</v>
      </c>
      <c r="G23" s="23">
        <v>60372</v>
      </c>
      <c r="H23" s="21">
        <v>1.04</v>
      </c>
      <c r="J23" s="12">
        <v>20</v>
      </c>
      <c r="K23" s="12">
        <f>X12</f>
        <v>5008</v>
      </c>
      <c r="L23" s="18"/>
      <c r="M23" s="12"/>
      <c r="N23" s="20">
        <f t="shared" si="0"/>
        <v>8.6196213425129092E-2</v>
      </c>
      <c r="W23" s="21">
        <v>175</v>
      </c>
      <c r="X23" s="21">
        <v>4702</v>
      </c>
      <c r="Y23" s="24">
        <v>45308</v>
      </c>
      <c r="Z23" s="21" t="s">
        <v>509</v>
      </c>
      <c r="AA23" s="21" t="s">
        <v>494</v>
      </c>
      <c r="AB23" s="21">
        <v>8.1</v>
      </c>
      <c r="AC23" s="21" t="s">
        <v>498</v>
      </c>
      <c r="AD23" s="21">
        <v>59</v>
      </c>
    </row>
    <row r="24" spans="1:30" ht="17.25" customHeight="1" thickBot="1" x14ac:dyDescent="0.25">
      <c r="A24" s="21">
        <v>19</v>
      </c>
      <c r="B24" s="22">
        <v>3.1361101549053354E-2</v>
      </c>
      <c r="C24" s="22">
        <v>2.0543373493975906E-2</v>
      </c>
      <c r="D24" s="22">
        <v>5.1900000000000002E-2</v>
      </c>
      <c r="F24" s="21" t="s">
        <v>495</v>
      </c>
      <c r="G24" s="23">
        <v>59885</v>
      </c>
      <c r="H24" s="21">
        <v>1.03</v>
      </c>
      <c r="J24" s="12">
        <v>30</v>
      </c>
      <c r="K24" s="12">
        <f>X14</f>
        <v>4924</v>
      </c>
      <c r="L24" s="18"/>
      <c r="M24" s="12"/>
      <c r="N24" s="20">
        <f t="shared" si="0"/>
        <v>8.4750430292598961E-2</v>
      </c>
      <c r="W24" s="21">
        <v>200</v>
      </c>
      <c r="X24" s="21">
        <v>4667</v>
      </c>
      <c r="Y24" s="24">
        <v>45294</v>
      </c>
      <c r="Z24" s="21" t="s">
        <v>508</v>
      </c>
      <c r="AA24" s="21" t="s">
        <v>494</v>
      </c>
      <c r="AB24" s="21">
        <v>8</v>
      </c>
      <c r="AC24" s="21" t="s">
        <v>498</v>
      </c>
      <c r="AD24" s="21">
        <v>63</v>
      </c>
    </row>
    <row r="25" spans="1:30" ht="17.25" customHeight="1" thickBot="1" x14ac:dyDescent="0.25">
      <c r="A25" s="21">
        <v>20</v>
      </c>
      <c r="B25" s="22">
        <v>2.6435800344234081E-2</v>
      </c>
      <c r="C25" s="22">
        <v>1.591738382099828E-2</v>
      </c>
      <c r="D25" s="22">
        <v>4.24E-2</v>
      </c>
      <c r="F25" s="21" t="s">
        <v>496</v>
      </c>
      <c r="G25" s="23">
        <v>63655</v>
      </c>
      <c r="H25" s="21">
        <v>1.0900000000000001</v>
      </c>
      <c r="J25" s="12">
        <v>50</v>
      </c>
      <c r="K25" s="12">
        <f>X18</f>
        <v>4879</v>
      </c>
      <c r="L25" s="18"/>
      <c r="M25" s="12"/>
      <c r="N25" s="20">
        <f t="shared" si="0"/>
        <v>8.3975903614457836E-2</v>
      </c>
    </row>
    <row r="26" spans="1:30" ht="17.25" customHeight="1" thickBot="1" x14ac:dyDescent="0.25">
      <c r="A26" s="21">
        <v>21</v>
      </c>
      <c r="B26" s="22">
        <v>2.0656110154905333E-2</v>
      </c>
      <c r="C26" s="22">
        <v>1.1390877796901894E-2</v>
      </c>
      <c r="D26" s="22">
        <v>3.2099999999999997E-2</v>
      </c>
      <c r="F26" s="21" t="s">
        <v>497</v>
      </c>
      <c r="G26" s="23">
        <v>56869</v>
      </c>
      <c r="H26" s="21">
        <v>0.98</v>
      </c>
      <c r="J26" s="12">
        <v>100</v>
      </c>
      <c r="K26" s="12">
        <f>X20</f>
        <v>4789</v>
      </c>
      <c r="L26" s="18"/>
      <c r="M26" s="12"/>
      <c r="N26" s="20">
        <f t="shared" si="0"/>
        <v>8.242685025817556E-2</v>
      </c>
    </row>
    <row r="27" spans="1:30" ht="17.25" customHeight="1" thickBot="1" x14ac:dyDescent="0.25">
      <c r="A27" s="21">
        <v>22</v>
      </c>
      <c r="B27" s="22">
        <v>1.3720481927710845E-2</v>
      </c>
      <c r="C27" s="22">
        <v>7.6104991394148015E-3</v>
      </c>
      <c r="D27" s="22">
        <v>2.1399999999999999E-2</v>
      </c>
      <c r="J27" s="12">
        <v>150</v>
      </c>
      <c r="K27" s="12">
        <f>X22</f>
        <v>4727</v>
      </c>
      <c r="L27" s="18"/>
      <c r="M27" s="12"/>
      <c r="N27" s="20">
        <f t="shared" si="0"/>
        <v>8.1359724612736661E-2</v>
      </c>
    </row>
    <row r="28" spans="1:30" ht="17.25" customHeight="1" thickBot="1" x14ac:dyDescent="0.25">
      <c r="A28" s="21">
        <v>23</v>
      </c>
      <c r="B28" s="22">
        <v>8.9459552495697071E-3</v>
      </c>
      <c r="C28" s="22">
        <v>4.5762478485370049E-3</v>
      </c>
      <c r="D28" s="22">
        <v>1.35E-2</v>
      </c>
      <c r="J28" s="12">
        <v>200</v>
      </c>
      <c r="K28" s="12">
        <f>X24</f>
        <v>4667</v>
      </c>
      <c r="L28" s="18"/>
      <c r="M28" s="12"/>
      <c r="N28" s="20">
        <f t="shared" si="0"/>
        <v>8.0327022375215149E-2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789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22800</v>
      </c>
      <c r="H2" s="7" t="s">
        <v>462</v>
      </c>
      <c r="W2" s="21">
        <v>1</v>
      </c>
      <c r="X2" s="21">
        <v>3043</v>
      </c>
      <c r="Y2" s="24">
        <v>45338</v>
      </c>
      <c r="Z2" s="21" t="s">
        <v>513</v>
      </c>
      <c r="AA2" s="21" t="s">
        <v>496</v>
      </c>
      <c r="AB2" s="21">
        <v>13.3</v>
      </c>
      <c r="AC2" s="21" t="s">
        <v>499</v>
      </c>
      <c r="AD2" s="21">
        <v>55</v>
      </c>
    </row>
    <row r="3" spans="1:30" ht="15" thickBot="1" x14ac:dyDescent="0.25">
      <c r="W3" s="21">
        <v>2</v>
      </c>
      <c r="X3" s="21">
        <v>2973</v>
      </c>
      <c r="Y3" s="24">
        <v>45363</v>
      </c>
      <c r="Z3" s="21" t="s">
        <v>511</v>
      </c>
      <c r="AA3" s="21" t="s">
        <v>493</v>
      </c>
      <c r="AB3" s="21">
        <v>13</v>
      </c>
      <c r="AC3" s="21" t="s">
        <v>499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2933</v>
      </c>
      <c r="Y4" s="24">
        <v>45366</v>
      </c>
      <c r="Z4" s="21" t="s">
        <v>515</v>
      </c>
      <c r="AA4" s="21" t="s">
        <v>496</v>
      </c>
      <c r="AB4" s="21">
        <v>12.9</v>
      </c>
      <c r="AC4" s="21" t="s">
        <v>499</v>
      </c>
      <c r="AD4" s="21">
        <v>54</v>
      </c>
    </row>
    <row r="5" spans="1:30" ht="18.75" customHeight="1" thickBot="1" x14ac:dyDescent="0.25">
      <c r="A5" s="21">
        <v>0</v>
      </c>
      <c r="B5" s="22">
        <v>1.7653508771929825E-3</v>
      </c>
      <c r="C5" s="22">
        <v>1.8833333333333332E-3</v>
      </c>
      <c r="D5" s="22">
        <v>3.5999999999999999E-3</v>
      </c>
      <c r="F5" s="21" t="s">
        <v>471</v>
      </c>
      <c r="G5" s="23">
        <v>26440</v>
      </c>
      <c r="H5" s="21">
        <v>1.1599999999999999</v>
      </c>
      <c r="J5" s="213" t="s">
        <v>472</v>
      </c>
      <c r="K5" s="214"/>
      <c r="L5" s="214"/>
      <c r="M5" s="214"/>
      <c r="N5" s="215"/>
      <c r="W5" s="21">
        <v>4</v>
      </c>
      <c r="X5" s="21">
        <v>2915</v>
      </c>
      <c r="Y5" s="24">
        <v>45364</v>
      </c>
      <c r="Z5" s="21" t="s">
        <v>511</v>
      </c>
      <c r="AA5" s="21" t="s">
        <v>494</v>
      </c>
      <c r="AB5" s="21">
        <v>12.8</v>
      </c>
      <c r="AC5" s="21" t="s">
        <v>499</v>
      </c>
      <c r="AD5" s="21">
        <v>53</v>
      </c>
    </row>
    <row r="6" spans="1:30" ht="17.25" customHeight="1" thickBot="1" x14ac:dyDescent="0.25">
      <c r="A6" s="21">
        <v>1</v>
      </c>
      <c r="B6" s="22">
        <v>1.0087719298245614E-3</v>
      </c>
      <c r="C6" s="22">
        <v>1.0903508771929827E-3</v>
      </c>
      <c r="D6" s="22">
        <v>2.0999999999999999E-3</v>
      </c>
      <c r="F6" s="21" t="s">
        <v>473</v>
      </c>
      <c r="G6" s="23">
        <v>29254</v>
      </c>
      <c r="H6" s="21">
        <v>1.28</v>
      </c>
      <c r="J6" s="13" t="s">
        <v>474</v>
      </c>
      <c r="K6" s="14">
        <f>LARGE((K8,K9),1)</f>
        <v>0.66460895348272009</v>
      </c>
      <c r="N6" s="14" t="s">
        <v>499</v>
      </c>
      <c r="W6" s="21">
        <v>5</v>
      </c>
      <c r="X6" s="21">
        <v>2908</v>
      </c>
      <c r="Y6" s="24">
        <v>45363</v>
      </c>
      <c r="Z6" s="21" t="s">
        <v>515</v>
      </c>
      <c r="AA6" s="21" t="s">
        <v>493</v>
      </c>
      <c r="AB6" s="21">
        <v>12.8</v>
      </c>
      <c r="AC6" s="21" t="s">
        <v>499</v>
      </c>
      <c r="AD6" s="21">
        <v>55</v>
      </c>
    </row>
    <row r="7" spans="1:30" ht="17.25" customHeight="1" thickBot="1" x14ac:dyDescent="0.25">
      <c r="A7" s="21">
        <v>2</v>
      </c>
      <c r="B7" s="22">
        <v>6.557017543859649E-4</v>
      </c>
      <c r="C7" s="22">
        <v>6.4429824561403504E-4</v>
      </c>
      <c r="D7" s="22">
        <v>1.2999999999999999E-3</v>
      </c>
      <c r="F7" s="21" t="s">
        <v>475</v>
      </c>
      <c r="G7" s="23">
        <v>31101</v>
      </c>
      <c r="H7" s="21">
        <v>1.36</v>
      </c>
      <c r="J7" s="15" t="s">
        <v>476</v>
      </c>
      <c r="K7" s="14">
        <f>LARGE((K10,K11),1)</f>
        <v>0.57534294168398992</v>
      </c>
      <c r="N7" s="14" t="s">
        <v>498</v>
      </c>
      <c r="W7" s="21">
        <v>6</v>
      </c>
      <c r="X7" s="21">
        <v>2888</v>
      </c>
      <c r="Y7" s="24">
        <v>45345</v>
      </c>
      <c r="Z7" s="21" t="s">
        <v>513</v>
      </c>
      <c r="AA7" s="21" t="s">
        <v>496</v>
      </c>
      <c r="AB7" s="21">
        <v>12.7</v>
      </c>
      <c r="AC7" s="21" t="s">
        <v>499</v>
      </c>
      <c r="AD7" s="21">
        <v>56</v>
      </c>
    </row>
    <row r="8" spans="1:30" ht="17.25" customHeight="1" thickBot="1" x14ac:dyDescent="0.3">
      <c r="A8" s="21">
        <v>3</v>
      </c>
      <c r="B8" s="22">
        <v>6.0526315789473676E-4</v>
      </c>
      <c r="C8" s="22">
        <v>4.4605263157894735E-4</v>
      </c>
      <c r="D8" s="22">
        <v>1E-3</v>
      </c>
      <c r="F8" s="21" t="s">
        <v>477</v>
      </c>
      <c r="G8" s="23">
        <v>27185</v>
      </c>
      <c r="H8" s="21">
        <v>1.19</v>
      </c>
      <c r="K8" s="16">
        <f>LARGE(B11:C11,1)/(B11+C11)</f>
        <v>0.66460895348272009</v>
      </c>
      <c r="W8" s="21">
        <v>7</v>
      </c>
      <c r="X8" s="21">
        <v>2888</v>
      </c>
      <c r="Y8" s="24">
        <v>45380</v>
      </c>
      <c r="Z8" s="21" t="s">
        <v>511</v>
      </c>
      <c r="AA8" s="21" t="s">
        <v>496</v>
      </c>
      <c r="AB8" s="21">
        <v>12.7</v>
      </c>
      <c r="AC8" s="21" t="s">
        <v>499</v>
      </c>
      <c r="AD8" s="21">
        <v>55</v>
      </c>
    </row>
    <row r="9" spans="1:30" ht="17.25" customHeight="1" thickBot="1" x14ac:dyDescent="0.3">
      <c r="A9" s="21">
        <v>4</v>
      </c>
      <c r="B9" s="22">
        <v>1.1096491228070175E-3</v>
      </c>
      <c r="C9" s="22">
        <v>6.4429824561403504E-4</v>
      </c>
      <c r="D9" s="22">
        <v>1.6999999999999999E-3</v>
      </c>
      <c r="F9" s="21" t="s">
        <v>478</v>
      </c>
      <c r="G9" s="23">
        <v>22635</v>
      </c>
      <c r="H9" s="21">
        <v>0.99</v>
      </c>
      <c r="K9" s="16">
        <f>LARGE(B12:C12,1)/(B12+C12)</f>
        <v>0.62248454187745916</v>
      </c>
      <c r="W9" s="21">
        <v>8</v>
      </c>
      <c r="X9" s="21">
        <v>2843</v>
      </c>
      <c r="Y9" s="24">
        <v>45366</v>
      </c>
      <c r="Z9" s="21" t="s">
        <v>511</v>
      </c>
      <c r="AA9" s="21" t="s">
        <v>496</v>
      </c>
      <c r="AB9" s="21">
        <v>12.5</v>
      </c>
      <c r="AC9" s="21" t="s">
        <v>499</v>
      </c>
      <c r="AD9" s="21">
        <v>56</v>
      </c>
    </row>
    <row r="10" spans="1:30" ht="17.25" customHeight="1" thickBot="1" x14ac:dyDescent="0.3">
      <c r="A10" s="21">
        <v>5</v>
      </c>
      <c r="B10" s="22">
        <v>2.3706140350877197E-3</v>
      </c>
      <c r="C10" s="22">
        <v>2.5771929824561402E-3</v>
      </c>
      <c r="D10" s="22">
        <v>4.8999999999999998E-3</v>
      </c>
      <c r="F10" s="21" t="s">
        <v>479</v>
      </c>
      <c r="G10" s="23">
        <v>18916</v>
      </c>
      <c r="H10" s="21">
        <v>0.83</v>
      </c>
      <c r="K10" s="16">
        <f>LARGE(B20:C20,1)/(B20+C20)</f>
        <v>0.56713249005819044</v>
      </c>
      <c r="W10" s="21">
        <v>9</v>
      </c>
      <c r="X10" s="21">
        <v>2842</v>
      </c>
      <c r="Y10" s="24">
        <v>45334</v>
      </c>
      <c r="Z10" s="21" t="s">
        <v>513</v>
      </c>
      <c r="AA10" s="21" t="s">
        <v>492</v>
      </c>
      <c r="AB10" s="21">
        <v>12.5</v>
      </c>
      <c r="AC10" s="21" t="s">
        <v>499</v>
      </c>
      <c r="AD10" s="21">
        <v>54</v>
      </c>
    </row>
    <row r="11" spans="1:30" ht="17.25" customHeight="1" thickBot="1" x14ac:dyDescent="0.3">
      <c r="A11" s="21">
        <v>6</v>
      </c>
      <c r="B11" s="22">
        <v>6.0526315789473685E-3</v>
      </c>
      <c r="C11" s="22">
        <v>1.1993859649122807E-2</v>
      </c>
      <c r="D11" s="22">
        <v>1.7999999999999999E-2</v>
      </c>
      <c r="F11" s="21" t="s">
        <v>480</v>
      </c>
      <c r="G11" s="23">
        <v>18945</v>
      </c>
      <c r="H11" s="21">
        <v>0.83</v>
      </c>
      <c r="K11" s="16">
        <f>LARGE(B21:C21,1)/(B21+C21)</f>
        <v>0.57534294168398992</v>
      </c>
      <c r="W11" s="21">
        <v>10</v>
      </c>
      <c r="X11" s="21">
        <v>2830</v>
      </c>
      <c r="Y11" s="24">
        <v>45359</v>
      </c>
      <c r="Z11" s="21" t="s">
        <v>513</v>
      </c>
      <c r="AA11" s="21" t="s">
        <v>496</v>
      </c>
      <c r="AB11" s="21">
        <v>12.4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1.4728070175438597E-2</v>
      </c>
      <c r="C12" s="22">
        <v>2.4285087719298246E-2</v>
      </c>
      <c r="D12" s="22">
        <v>3.9E-2</v>
      </c>
      <c r="F12" s="21" t="s">
        <v>481</v>
      </c>
      <c r="G12" s="23">
        <v>18066</v>
      </c>
      <c r="H12" s="21">
        <v>0.79</v>
      </c>
      <c r="W12" s="21">
        <v>20</v>
      </c>
      <c r="X12" s="21">
        <v>2760</v>
      </c>
      <c r="Y12" s="24">
        <v>45338</v>
      </c>
      <c r="Z12" s="21" t="s">
        <v>511</v>
      </c>
      <c r="AA12" s="21" t="s">
        <v>496</v>
      </c>
      <c r="AB12" s="21">
        <v>12.1</v>
      </c>
      <c r="AC12" s="21" t="s">
        <v>499</v>
      </c>
      <c r="AD12" s="21">
        <v>56</v>
      </c>
    </row>
    <row r="13" spans="1:30" ht="17.25" customHeight="1" thickBot="1" x14ac:dyDescent="0.25">
      <c r="A13" s="21">
        <v>8</v>
      </c>
      <c r="B13" s="22">
        <v>2.2344298245614035E-2</v>
      </c>
      <c r="C13" s="22">
        <v>3.2908771929824561E-2</v>
      </c>
      <c r="D13" s="22">
        <v>5.5199999999999999E-2</v>
      </c>
      <c r="F13" s="21" t="s">
        <v>482</v>
      </c>
      <c r="G13" s="23">
        <v>17080</v>
      </c>
      <c r="H13" s="21">
        <v>0.75</v>
      </c>
      <c r="W13" s="21">
        <v>25</v>
      </c>
      <c r="X13" s="21">
        <v>2741</v>
      </c>
      <c r="Y13" s="24">
        <v>45377</v>
      </c>
      <c r="Z13" s="21" t="s">
        <v>511</v>
      </c>
      <c r="AA13" s="21" t="s">
        <v>493</v>
      </c>
      <c r="AB13" s="21">
        <v>12</v>
      </c>
      <c r="AC13" s="21" t="s">
        <v>499</v>
      </c>
      <c r="AD13" s="21">
        <v>53</v>
      </c>
    </row>
    <row r="14" spans="1:30" ht="15" thickBot="1" x14ac:dyDescent="0.25">
      <c r="A14" s="21">
        <v>9</v>
      </c>
      <c r="B14" s="22">
        <v>2.8296052631578947E-2</v>
      </c>
      <c r="C14" s="22">
        <v>3.6229385964912278E-2</v>
      </c>
      <c r="D14" s="22">
        <v>6.4500000000000002E-2</v>
      </c>
      <c r="F14" s="21" t="s">
        <v>483</v>
      </c>
      <c r="G14" s="96">
        <v>18368</v>
      </c>
      <c r="H14" s="21">
        <v>0.8</v>
      </c>
      <c r="W14" s="21">
        <v>30</v>
      </c>
      <c r="X14" s="21">
        <v>2716</v>
      </c>
      <c r="Y14" s="24">
        <v>45330</v>
      </c>
      <c r="Z14" s="21" t="s">
        <v>513</v>
      </c>
      <c r="AA14" s="21" t="s">
        <v>495</v>
      </c>
      <c r="AB14" s="21">
        <v>11.9</v>
      </c>
      <c r="AC14" s="21" t="s">
        <v>499</v>
      </c>
      <c r="AD14" s="21">
        <v>54</v>
      </c>
    </row>
    <row r="15" spans="1:30" ht="15" thickBot="1" x14ac:dyDescent="0.25">
      <c r="A15" s="21">
        <v>10</v>
      </c>
      <c r="B15" s="22">
        <v>3.3188596491228066E-2</v>
      </c>
      <c r="C15" s="22">
        <v>3.8608333333333335E-2</v>
      </c>
      <c r="D15" s="22">
        <v>7.1800000000000003E-2</v>
      </c>
      <c r="F15" s="21" t="s">
        <v>484</v>
      </c>
      <c r="G15" s="23">
        <v>22807</v>
      </c>
      <c r="H15" s="21">
        <v>1</v>
      </c>
      <c r="W15" s="21">
        <v>35</v>
      </c>
      <c r="X15" s="21">
        <v>2699</v>
      </c>
      <c r="Y15" s="24">
        <v>45365</v>
      </c>
      <c r="Z15" s="21" t="s">
        <v>513</v>
      </c>
      <c r="AA15" s="21" t="s">
        <v>495</v>
      </c>
      <c r="AB15" s="21">
        <v>11.8</v>
      </c>
      <c r="AC15" s="21" t="s">
        <v>498</v>
      </c>
      <c r="AD15" s="21">
        <v>50</v>
      </c>
    </row>
    <row r="16" spans="1:30" ht="15" thickBot="1" x14ac:dyDescent="0.25">
      <c r="A16" s="21">
        <v>11</v>
      </c>
      <c r="B16" s="22">
        <v>3.671929824561404E-2</v>
      </c>
      <c r="C16" s="22">
        <v>4.0689912280701755E-2</v>
      </c>
      <c r="D16" s="22">
        <v>7.7399999999999997E-2</v>
      </c>
      <c r="F16" s="21" t="s">
        <v>485</v>
      </c>
      <c r="G16" s="23">
        <v>22426</v>
      </c>
      <c r="H16" s="21">
        <v>0.98</v>
      </c>
      <c r="W16" s="21">
        <v>40</v>
      </c>
      <c r="X16" s="21">
        <v>2687</v>
      </c>
      <c r="Y16" s="24">
        <v>45341</v>
      </c>
      <c r="Z16" s="21" t="s">
        <v>512</v>
      </c>
      <c r="AA16" s="21" t="s">
        <v>492</v>
      </c>
      <c r="AB16" s="21">
        <v>11.8</v>
      </c>
      <c r="AC16" s="21" t="s">
        <v>498</v>
      </c>
      <c r="AD16" s="21">
        <v>51</v>
      </c>
    </row>
    <row r="17" spans="1:30" ht="15" thickBot="1" x14ac:dyDescent="0.25">
      <c r="A17" s="21">
        <v>12</v>
      </c>
      <c r="B17" s="22">
        <v>3.9392543859649125E-2</v>
      </c>
      <c r="C17" s="22">
        <v>4.2325438596491231E-2</v>
      </c>
      <c r="D17" s="22">
        <v>8.1699999999999995E-2</v>
      </c>
      <c r="W17" s="21">
        <v>45</v>
      </c>
      <c r="X17" s="21">
        <v>2679</v>
      </c>
      <c r="Y17" s="24">
        <v>45356</v>
      </c>
      <c r="Z17" s="21" t="s">
        <v>511</v>
      </c>
      <c r="AA17" s="21" t="s">
        <v>493</v>
      </c>
      <c r="AB17" s="21">
        <v>11.8</v>
      </c>
      <c r="AC17" s="21" t="s">
        <v>499</v>
      </c>
      <c r="AD17" s="21">
        <v>53</v>
      </c>
    </row>
    <row r="18" spans="1:30" ht="15" thickBot="1" x14ac:dyDescent="0.25">
      <c r="A18" s="21">
        <v>13</v>
      </c>
      <c r="B18" s="22">
        <v>3.9291666666666662E-2</v>
      </c>
      <c r="C18" s="22">
        <v>3.9996052631578946E-2</v>
      </c>
      <c r="D18" s="22">
        <v>7.9299999999999995E-2</v>
      </c>
      <c r="W18" s="21">
        <v>50</v>
      </c>
      <c r="X18" s="21">
        <v>2657</v>
      </c>
      <c r="Y18" s="24">
        <v>45366</v>
      </c>
      <c r="Z18" s="21" t="s">
        <v>513</v>
      </c>
      <c r="AA18" s="21" t="s">
        <v>496</v>
      </c>
      <c r="AB18" s="21">
        <v>11.7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22">
        <v>4.0603070175438599E-2</v>
      </c>
      <c r="C19" s="22">
        <v>3.6526754385964914E-2</v>
      </c>
      <c r="D19" s="22">
        <v>7.7100000000000002E-2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2609</v>
      </c>
      <c r="Y19" s="24">
        <v>45338</v>
      </c>
      <c r="Z19" s="21" t="s">
        <v>510</v>
      </c>
      <c r="AA19" s="21" t="s">
        <v>496</v>
      </c>
      <c r="AB19" s="21">
        <v>11.4</v>
      </c>
      <c r="AC19" s="21" t="s">
        <v>498</v>
      </c>
      <c r="AD19" s="21">
        <v>55</v>
      </c>
    </row>
    <row r="20" spans="1:30" ht="17.25" customHeight="1" thickBot="1" x14ac:dyDescent="0.25">
      <c r="A20" s="21">
        <v>15</v>
      </c>
      <c r="B20" s="22">
        <v>4.4285087719298247E-2</v>
      </c>
      <c r="C20" s="22">
        <v>3.3800877192982456E-2</v>
      </c>
      <c r="D20" s="22">
        <v>7.8100000000000003E-2</v>
      </c>
      <c r="F20" s="21" t="s">
        <v>488</v>
      </c>
      <c r="G20" s="23">
        <v>18527</v>
      </c>
      <c r="H20" s="21">
        <v>0.81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2571</v>
      </c>
      <c r="Y20" s="24">
        <v>45336</v>
      </c>
      <c r="Z20" s="21" t="s">
        <v>511</v>
      </c>
      <c r="AA20" s="21" t="s">
        <v>494</v>
      </c>
      <c r="AB20" s="21">
        <v>11.3</v>
      </c>
      <c r="AC20" s="21" t="s">
        <v>498</v>
      </c>
      <c r="AD20" s="21">
        <v>50</v>
      </c>
    </row>
    <row r="21" spans="1:30" ht="17.25" customHeight="1" thickBot="1" x14ac:dyDescent="0.25">
      <c r="A21" s="21">
        <v>16</v>
      </c>
      <c r="B21" s="22">
        <v>4.357894736842105E-2</v>
      </c>
      <c r="C21" s="22">
        <v>3.216535087719298E-2</v>
      </c>
      <c r="D21" s="22">
        <v>7.5800000000000006E-2</v>
      </c>
      <c r="F21" s="21" t="s">
        <v>492</v>
      </c>
      <c r="G21" s="23">
        <v>23849</v>
      </c>
      <c r="H21" s="21">
        <v>1.04</v>
      </c>
      <c r="J21" s="12">
        <v>5</v>
      </c>
      <c r="K21" s="12">
        <f>X6</f>
        <v>2908</v>
      </c>
      <c r="L21" s="18"/>
      <c r="M21" s="12"/>
      <c r="N21" s="20">
        <f>K21/$F$2</f>
        <v>0.12754385964912282</v>
      </c>
      <c r="W21" s="21">
        <v>125</v>
      </c>
      <c r="X21" s="21">
        <v>2539</v>
      </c>
      <c r="Y21" s="24">
        <v>45358</v>
      </c>
      <c r="Z21" s="21" t="s">
        <v>512</v>
      </c>
      <c r="AA21" s="21" t="s">
        <v>495</v>
      </c>
      <c r="AB21" s="21">
        <v>11.1</v>
      </c>
      <c r="AC21" s="21" t="s">
        <v>499</v>
      </c>
      <c r="AD21" s="21">
        <v>51</v>
      </c>
    </row>
    <row r="22" spans="1:30" ht="17.25" customHeight="1" thickBot="1" x14ac:dyDescent="0.25">
      <c r="A22" s="21">
        <v>17</v>
      </c>
      <c r="B22" s="22">
        <v>3.9594298245614036E-2</v>
      </c>
      <c r="C22" s="22">
        <v>3.112456140350877E-2</v>
      </c>
      <c r="D22" s="22">
        <v>7.0699999999999999E-2</v>
      </c>
      <c r="F22" s="21" t="s">
        <v>493</v>
      </c>
      <c r="G22" s="23">
        <v>23628</v>
      </c>
      <c r="H22" s="21">
        <v>1.03</v>
      </c>
      <c r="J22" s="12">
        <v>10</v>
      </c>
      <c r="K22" s="12">
        <f>X11</f>
        <v>2830</v>
      </c>
      <c r="L22" s="18"/>
      <c r="M22" s="12"/>
      <c r="N22" s="20">
        <f t="shared" ref="N22:N28" si="0">K22/$F$2</f>
        <v>0.12412280701754386</v>
      </c>
      <c r="W22" s="21">
        <v>150</v>
      </c>
      <c r="X22" s="21">
        <v>2512</v>
      </c>
      <c r="Y22" s="24">
        <v>45359</v>
      </c>
      <c r="Z22" s="21" t="s">
        <v>515</v>
      </c>
      <c r="AA22" s="21" t="s">
        <v>496</v>
      </c>
      <c r="AB22" s="21">
        <v>11</v>
      </c>
      <c r="AC22" s="21" t="s">
        <v>499</v>
      </c>
      <c r="AD22" s="21">
        <v>56</v>
      </c>
    </row>
    <row r="23" spans="1:30" ht="17.25" customHeight="1" thickBot="1" x14ac:dyDescent="0.25">
      <c r="A23" s="21">
        <v>18</v>
      </c>
      <c r="B23" s="22">
        <v>3.1927631578947367E-2</v>
      </c>
      <c r="C23" s="22">
        <v>2.8943859649122806E-2</v>
      </c>
      <c r="D23" s="22">
        <v>6.0900000000000003E-2</v>
      </c>
      <c r="F23" s="21" t="s">
        <v>494</v>
      </c>
      <c r="G23" s="23">
        <v>22846</v>
      </c>
      <c r="H23" s="21">
        <v>1</v>
      </c>
      <c r="J23" s="12">
        <v>20</v>
      </c>
      <c r="K23" s="12">
        <f>X12</f>
        <v>2760</v>
      </c>
      <c r="L23" s="18"/>
      <c r="M23" s="12"/>
      <c r="N23" s="20">
        <f t="shared" si="0"/>
        <v>0.12105263157894737</v>
      </c>
      <c r="W23" s="21">
        <v>175</v>
      </c>
      <c r="X23" s="21">
        <v>2485</v>
      </c>
      <c r="Y23" s="24">
        <v>45334</v>
      </c>
      <c r="Z23" s="21" t="s">
        <v>510</v>
      </c>
      <c r="AA23" s="21" t="s">
        <v>492</v>
      </c>
      <c r="AB23" s="21">
        <v>10.9</v>
      </c>
      <c r="AC23" s="21" t="s">
        <v>498</v>
      </c>
      <c r="AD23" s="21">
        <v>55</v>
      </c>
    </row>
    <row r="24" spans="1:30" ht="17.25" customHeight="1" thickBot="1" x14ac:dyDescent="0.25">
      <c r="A24" s="21">
        <v>19</v>
      </c>
      <c r="B24" s="22">
        <v>2.6782894736842103E-2</v>
      </c>
      <c r="C24" s="22">
        <v>2.2847807017543863E-2</v>
      </c>
      <c r="D24" s="22">
        <v>4.9599999999999998E-2</v>
      </c>
      <c r="F24" s="21" t="s">
        <v>495</v>
      </c>
      <c r="G24" s="23">
        <v>23650</v>
      </c>
      <c r="H24" s="21">
        <v>1.04</v>
      </c>
      <c r="J24" s="12">
        <v>30</v>
      </c>
      <c r="K24" s="12">
        <f>X14</f>
        <v>2716</v>
      </c>
      <c r="L24" s="18"/>
      <c r="M24" s="12"/>
      <c r="N24" s="20">
        <f t="shared" si="0"/>
        <v>0.11912280701754387</v>
      </c>
      <c r="W24" s="21">
        <v>200</v>
      </c>
      <c r="X24" s="21">
        <v>2461</v>
      </c>
      <c r="Y24" s="24">
        <v>45348</v>
      </c>
      <c r="Z24" s="21" t="s">
        <v>510</v>
      </c>
      <c r="AA24" s="21" t="s">
        <v>492</v>
      </c>
      <c r="AB24" s="21">
        <v>10.8</v>
      </c>
      <c r="AC24" s="21" t="s">
        <v>498</v>
      </c>
      <c r="AD24" s="21">
        <v>55</v>
      </c>
    </row>
    <row r="25" spans="1:30" ht="17.25" customHeight="1" thickBot="1" x14ac:dyDescent="0.25">
      <c r="A25" s="21">
        <v>20</v>
      </c>
      <c r="B25" s="22">
        <v>2.4361842105263161E-2</v>
      </c>
      <c r="C25" s="22">
        <v>1.5463157894736842E-2</v>
      </c>
      <c r="D25" s="22">
        <v>3.9800000000000002E-2</v>
      </c>
      <c r="F25" s="21" t="s">
        <v>496</v>
      </c>
      <c r="G25" s="23">
        <v>25217</v>
      </c>
      <c r="H25" s="21">
        <v>1.1000000000000001</v>
      </c>
      <c r="J25" s="12">
        <v>50</v>
      </c>
      <c r="K25" s="12">
        <f>X18</f>
        <v>2657</v>
      </c>
      <c r="L25" s="18"/>
      <c r="M25" s="12"/>
      <c r="N25" s="20">
        <f t="shared" si="0"/>
        <v>0.11653508771929824</v>
      </c>
    </row>
    <row r="26" spans="1:30" ht="17.25" customHeight="1" thickBot="1" x14ac:dyDescent="0.25">
      <c r="A26" s="21">
        <v>21</v>
      </c>
      <c r="B26" s="22">
        <v>1.412280701754386E-2</v>
      </c>
      <c r="C26" s="22">
        <v>1.055657894736842E-2</v>
      </c>
      <c r="D26" s="22">
        <v>2.47E-2</v>
      </c>
      <c r="F26" s="21" t="s">
        <v>497</v>
      </c>
      <c r="G26" s="23">
        <v>22292</v>
      </c>
      <c r="H26" s="21">
        <v>0.98</v>
      </c>
      <c r="J26" s="12">
        <v>100</v>
      </c>
      <c r="K26" s="12">
        <f>X20</f>
        <v>2571</v>
      </c>
      <c r="L26" s="18"/>
      <c r="M26" s="12"/>
      <c r="N26" s="20">
        <f t="shared" si="0"/>
        <v>0.11276315789473684</v>
      </c>
    </row>
    <row r="27" spans="1:30" ht="17.25" customHeight="1" thickBot="1" x14ac:dyDescent="0.25">
      <c r="A27" s="21">
        <v>22</v>
      </c>
      <c r="B27" s="22">
        <v>7.9188596491228062E-3</v>
      </c>
      <c r="C27" s="22">
        <v>6.5421052631578942E-3</v>
      </c>
      <c r="D27" s="22">
        <v>1.44E-2</v>
      </c>
      <c r="J27" s="12">
        <v>150</v>
      </c>
      <c r="K27" s="12">
        <f>X22</f>
        <v>2512</v>
      </c>
      <c r="L27" s="18"/>
      <c r="M27" s="12"/>
      <c r="N27" s="20">
        <f t="shared" si="0"/>
        <v>0.11017543859649123</v>
      </c>
    </row>
    <row r="28" spans="1:30" ht="17.25" customHeight="1" thickBot="1" x14ac:dyDescent="0.25">
      <c r="A28" s="21">
        <v>23</v>
      </c>
      <c r="B28" s="22">
        <v>3.6820175438596493E-3</v>
      </c>
      <c r="C28" s="22">
        <v>3.4197368421052632E-3</v>
      </c>
      <c r="D28" s="22">
        <v>7.1000000000000004E-3</v>
      </c>
      <c r="J28" s="12">
        <v>200</v>
      </c>
      <c r="K28" s="12">
        <f>X24</f>
        <v>2461</v>
      </c>
      <c r="L28" s="18"/>
      <c r="M28" s="12"/>
      <c r="N28" s="20">
        <f t="shared" si="0"/>
        <v>0.10793859649122807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546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50500</v>
      </c>
      <c r="H2" s="7" t="s">
        <v>462</v>
      </c>
      <c r="W2" s="21">
        <v>1</v>
      </c>
      <c r="X2" s="21">
        <v>5487</v>
      </c>
      <c r="Y2" s="24">
        <v>45406</v>
      </c>
      <c r="Z2" s="21" t="s">
        <v>511</v>
      </c>
      <c r="AA2" s="21" t="s">
        <v>494</v>
      </c>
      <c r="AB2" s="21">
        <v>10.9</v>
      </c>
      <c r="AC2" s="21"/>
      <c r="AD2" s="21">
        <v>0</v>
      </c>
    </row>
    <row r="3" spans="1:30" ht="15" thickBot="1" x14ac:dyDescent="0.25">
      <c r="W3" s="21">
        <v>2</v>
      </c>
      <c r="X3" s="21">
        <v>5364</v>
      </c>
      <c r="Y3" s="24">
        <v>45604</v>
      </c>
      <c r="Z3" s="21" t="s">
        <v>508</v>
      </c>
      <c r="AA3" s="21" t="s">
        <v>496</v>
      </c>
      <c r="AB3" s="21">
        <v>10.6</v>
      </c>
      <c r="AC3" s="21" t="s">
        <v>464</v>
      </c>
      <c r="AD3" s="21">
        <v>53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5283</v>
      </c>
      <c r="Y4" s="24">
        <v>45406</v>
      </c>
      <c r="Z4" s="21" t="s">
        <v>513</v>
      </c>
      <c r="AA4" s="21" t="s">
        <v>494</v>
      </c>
      <c r="AB4" s="21">
        <v>10.5</v>
      </c>
      <c r="AC4" s="21"/>
      <c r="AD4" s="21">
        <v>0</v>
      </c>
    </row>
    <row r="5" spans="1:30" ht="18.75" customHeight="1" thickBot="1" x14ac:dyDescent="0.25">
      <c r="A5" s="21">
        <v>0</v>
      </c>
      <c r="B5" s="22">
        <v>2.4839603960396038E-3</v>
      </c>
      <c r="C5" s="22">
        <v>1.4299009900990097E-3</v>
      </c>
      <c r="D5" s="22">
        <v>3.8999999999999998E-3</v>
      </c>
      <c r="F5" s="21" t="s">
        <v>471</v>
      </c>
      <c r="G5" s="23">
        <v>56423</v>
      </c>
      <c r="H5" s="21">
        <v>1.1200000000000001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5235</v>
      </c>
      <c r="Y5" s="24">
        <v>45317</v>
      </c>
      <c r="Z5" s="21" t="s">
        <v>512</v>
      </c>
      <c r="AA5" s="21" t="s">
        <v>496</v>
      </c>
      <c r="AB5" s="21">
        <v>10.4</v>
      </c>
      <c r="AC5" s="21" t="s">
        <v>464</v>
      </c>
      <c r="AD5" s="21">
        <v>54</v>
      </c>
    </row>
    <row r="6" spans="1:30" ht="17.25" customHeight="1" thickBot="1" x14ac:dyDescent="0.25">
      <c r="A6" s="21">
        <v>1</v>
      </c>
      <c r="B6" s="22">
        <v>1.5714851485148515E-3</v>
      </c>
      <c r="C6" s="22">
        <v>9.368316831683169E-4</v>
      </c>
      <c r="D6" s="22">
        <v>2.5000000000000001E-3</v>
      </c>
      <c r="F6" s="21" t="s">
        <v>473</v>
      </c>
      <c r="G6" s="23">
        <v>60333</v>
      </c>
      <c r="H6" s="21">
        <v>1.19</v>
      </c>
      <c r="J6" s="13" t="s">
        <v>474</v>
      </c>
      <c r="K6" s="14">
        <f>LARGE((K8,K9),1)</f>
        <v>0.71551253641247525</v>
      </c>
      <c r="N6" s="14" t="s">
        <v>465</v>
      </c>
      <c r="W6" s="21">
        <v>5</v>
      </c>
      <c r="X6" s="21">
        <v>5223</v>
      </c>
      <c r="Y6" s="24">
        <v>45604</v>
      </c>
      <c r="Z6" s="21" t="s">
        <v>509</v>
      </c>
      <c r="AA6" s="21" t="s">
        <v>496</v>
      </c>
      <c r="AB6" s="21">
        <v>10.3</v>
      </c>
      <c r="AC6" s="21" t="s">
        <v>464</v>
      </c>
      <c r="AD6" s="21">
        <v>56</v>
      </c>
    </row>
    <row r="7" spans="1:30" ht="17.25" customHeight="1" thickBot="1" x14ac:dyDescent="0.25">
      <c r="A7" s="21">
        <v>2</v>
      </c>
      <c r="B7" s="22">
        <v>1.2166336633663366E-3</v>
      </c>
      <c r="C7" s="22">
        <v>7.3960396039603963E-4</v>
      </c>
      <c r="D7" s="22">
        <v>1.9E-3</v>
      </c>
      <c r="F7" s="21" t="s">
        <v>475</v>
      </c>
      <c r="G7" s="23">
        <v>59851</v>
      </c>
      <c r="H7" s="21">
        <v>1.19</v>
      </c>
      <c r="J7" s="15" t="s">
        <v>476</v>
      </c>
      <c r="K7" s="14">
        <f>LARGE((K10,K11),1)</f>
        <v>0.59114146301099235</v>
      </c>
      <c r="N7" s="14" t="s">
        <v>464</v>
      </c>
      <c r="W7" s="21">
        <v>6</v>
      </c>
      <c r="X7" s="21">
        <v>5159</v>
      </c>
      <c r="Y7" s="24">
        <v>45331</v>
      </c>
      <c r="Z7" s="21" t="s">
        <v>510</v>
      </c>
      <c r="AA7" s="21" t="s">
        <v>496</v>
      </c>
      <c r="AB7" s="21">
        <v>10.199999999999999</v>
      </c>
      <c r="AC7" s="21" t="s">
        <v>464</v>
      </c>
      <c r="AD7" s="21">
        <v>58</v>
      </c>
    </row>
    <row r="8" spans="1:30" ht="17.25" customHeight="1" thickBot="1" x14ac:dyDescent="0.3">
      <c r="A8" s="21">
        <v>3</v>
      </c>
      <c r="B8" s="22">
        <v>7.603960396039604E-4</v>
      </c>
      <c r="C8" s="22">
        <v>7.3960396039603963E-4</v>
      </c>
      <c r="D8" s="22">
        <v>1.5E-3</v>
      </c>
      <c r="F8" s="21" t="s">
        <v>477</v>
      </c>
      <c r="G8" s="23">
        <v>55923</v>
      </c>
      <c r="H8" s="21">
        <v>1.1100000000000001</v>
      </c>
      <c r="K8" s="16">
        <f>LARGE(B11:C11,1)/(B11+C11)</f>
        <v>0.71551253641247525</v>
      </c>
      <c r="W8" s="21">
        <v>7</v>
      </c>
      <c r="X8" s="21">
        <v>5144</v>
      </c>
      <c r="Y8" s="24">
        <v>45365</v>
      </c>
      <c r="Z8" s="21" t="s">
        <v>510</v>
      </c>
      <c r="AA8" s="21" t="s">
        <v>495</v>
      </c>
      <c r="AB8" s="21">
        <v>10.199999999999999</v>
      </c>
      <c r="AC8" s="21" t="s">
        <v>464</v>
      </c>
      <c r="AD8" s="21">
        <v>59</v>
      </c>
    </row>
    <row r="9" spans="1:30" ht="17.25" customHeight="1" thickBot="1" x14ac:dyDescent="0.3">
      <c r="A9" s="21">
        <v>4</v>
      </c>
      <c r="B9" s="22">
        <v>1.0138613861386139E-3</v>
      </c>
      <c r="C9" s="22">
        <v>1.9229702970297029E-3</v>
      </c>
      <c r="D9" s="22">
        <v>2.8999999999999998E-3</v>
      </c>
      <c r="F9" s="21" t="s">
        <v>478</v>
      </c>
      <c r="G9" s="23">
        <v>48857</v>
      </c>
      <c r="H9" s="21">
        <v>0.97</v>
      </c>
      <c r="K9" s="16">
        <f>LARGE(B12:C12,1)/(B12+C12)</f>
        <v>0.67133136474515342</v>
      </c>
      <c r="W9" s="21">
        <v>8</v>
      </c>
      <c r="X9" s="21">
        <v>5136</v>
      </c>
      <c r="Y9" s="24">
        <v>45306</v>
      </c>
      <c r="Z9" s="21" t="s">
        <v>510</v>
      </c>
      <c r="AA9" s="21" t="s">
        <v>492</v>
      </c>
      <c r="AB9" s="21">
        <v>10.199999999999999</v>
      </c>
      <c r="AC9" s="21" t="s">
        <v>464</v>
      </c>
      <c r="AD9" s="21">
        <v>56</v>
      </c>
    </row>
    <row r="10" spans="1:30" ht="17.25" customHeight="1" thickBot="1" x14ac:dyDescent="0.3">
      <c r="A10" s="21">
        <v>5</v>
      </c>
      <c r="B10" s="22">
        <v>2.9401980198019801E-3</v>
      </c>
      <c r="C10" s="22">
        <v>6.2619801980198014E-3</v>
      </c>
      <c r="D10" s="22">
        <v>9.1999999999999998E-3</v>
      </c>
      <c r="F10" s="21" t="s">
        <v>479</v>
      </c>
      <c r="G10" s="23">
        <v>43085</v>
      </c>
      <c r="H10" s="21">
        <v>0.85</v>
      </c>
      <c r="K10" s="16">
        <f>LARGE(B20:C20,1)/(B20+C20)</f>
        <v>0.57559383499546701</v>
      </c>
      <c r="W10" s="21">
        <v>9</v>
      </c>
      <c r="X10" s="21">
        <v>5134</v>
      </c>
      <c r="Y10" s="24">
        <v>45364</v>
      </c>
      <c r="Z10" s="21" t="s">
        <v>509</v>
      </c>
      <c r="AA10" s="21" t="s">
        <v>494</v>
      </c>
      <c r="AB10" s="21">
        <v>10.199999999999999</v>
      </c>
      <c r="AC10" s="21" t="s">
        <v>464</v>
      </c>
      <c r="AD10" s="21">
        <v>58</v>
      </c>
    </row>
    <row r="11" spans="1:30" ht="17.25" customHeight="1" thickBot="1" x14ac:dyDescent="0.3">
      <c r="A11" s="21">
        <v>6</v>
      </c>
      <c r="B11" s="22">
        <v>8.5671287128712865E-3</v>
      </c>
      <c r="C11" s="22">
        <v>2.1547128712871289E-2</v>
      </c>
      <c r="D11" s="22">
        <v>3.0099999999999998E-2</v>
      </c>
      <c r="F11" s="21" t="s">
        <v>480</v>
      </c>
      <c r="G11" s="23">
        <v>43119</v>
      </c>
      <c r="H11" s="21">
        <v>0.85</v>
      </c>
      <c r="K11" s="16">
        <f>LARGE(B21:C21,1)/(B21+C21)</f>
        <v>0.59114146301099235</v>
      </c>
      <c r="W11" s="21">
        <v>10</v>
      </c>
      <c r="X11" s="21">
        <v>5129</v>
      </c>
      <c r="Y11" s="24">
        <v>45309</v>
      </c>
      <c r="Z11" s="21" t="s">
        <v>510</v>
      </c>
      <c r="AA11" s="21" t="s">
        <v>495</v>
      </c>
      <c r="AB11" s="21">
        <v>10.199999999999999</v>
      </c>
      <c r="AC11" s="21" t="s">
        <v>464</v>
      </c>
      <c r="AD11" s="21">
        <v>59</v>
      </c>
    </row>
    <row r="12" spans="1:30" ht="17.25" customHeight="1" thickBot="1" x14ac:dyDescent="0.25">
      <c r="A12" s="21">
        <v>7</v>
      </c>
      <c r="B12" s="22">
        <v>1.7742574257425744E-2</v>
      </c>
      <c r="C12" s="22">
        <v>3.6240594059405939E-2</v>
      </c>
      <c r="D12" s="22">
        <v>5.4100000000000002E-2</v>
      </c>
      <c r="F12" s="21" t="s">
        <v>481</v>
      </c>
      <c r="G12" s="23">
        <v>43930</v>
      </c>
      <c r="H12" s="21">
        <v>0.87</v>
      </c>
      <c r="W12" s="21">
        <v>20</v>
      </c>
      <c r="X12" s="21">
        <v>5050</v>
      </c>
      <c r="Y12" s="24">
        <v>45336</v>
      </c>
      <c r="Z12" s="21" t="s">
        <v>509</v>
      </c>
      <c r="AA12" s="21" t="s">
        <v>494</v>
      </c>
      <c r="AB12" s="21">
        <v>10</v>
      </c>
      <c r="AC12" s="21" t="s">
        <v>464</v>
      </c>
      <c r="AD12" s="21">
        <v>55</v>
      </c>
    </row>
    <row r="13" spans="1:30" ht="17.25" customHeight="1" thickBot="1" x14ac:dyDescent="0.25">
      <c r="A13" s="21">
        <v>8</v>
      </c>
      <c r="B13" s="22">
        <v>2.4231287128712871E-2</v>
      </c>
      <c r="C13" s="22">
        <v>4.0086534653465344E-2</v>
      </c>
      <c r="D13" s="22">
        <v>6.4399999999999999E-2</v>
      </c>
      <c r="F13" s="21" t="s">
        <v>482</v>
      </c>
      <c r="G13" s="23">
        <v>44131</v>
      </c>
      <c r="H13" s="21">
        <v>0.87</v>
      </c>
      <c r="W13" s="21">
        <v>25</v>
      </c>
      <c r="X13" s="21">
        <v>5045</v>
      </c>
      <c r="Y13" s="24">
        <v>45379</v>
      </c>
      <c r="Z13" s="21" t="s">
        <v>510</v>
      </c>
      <c r="AA13" s="21" t="s">
        <v>495</v>
      </c>
      <c r="AB13" s="21">
        <v>10</v>
      </c>
      <c r="AC13" s="21" t="s">
        <v>464</v>
      </c>
      <c r="AD13" s="21">
        <v>57</v>
      </c>
    </row>
    <row r="14" spans="1:30" ht="15" thickBot="1" x14ac:dyDescent="0.25">
      <c r="A14" s="21">
        <v>9</v>
      </c>
      <c r="B14" s="22">
        <v>2.6461782178217826E-2</v>
      </c>
      <c r="C14" s="22">
        <v>3.7719801980198017E-2</v>
      </c>
      <c r="D14" s="22">
        <v>6.4199999999999993E-2</v>
      </c>
      <c r="F14" s="21" t="s">
        <v>483</v>
      </c>
      <c r="G14" s="23">
        <v>45874</v>
      </c>
      <c r="H14" s="21">
        <v>0.91</v>
      </c>
      <c r="W14" s="21">
        <v>30</v>
      </c>
      <c r="X14" s="21">
        <v>5027</v>
      </c>
      <c r="Y14" s="24">
        <v>45352</v>
      </c>
      <c r="Z14" s="21" t="s">
        <v>512</v>
      </c>
      <c r="AA14" s="21" t="s">
        <v>496</v>
      </c>
      <c r="AB14" s="21">
        <v>10</v>
      </c>
      <c r="AC14" s="21" t="s">
        <v>464</v>
      </c>
      <c r="AD14" s="21">
        <v>58</v>
      </c>
    </row>
    <row r="15" spans="1:30" ht="15.75" customHeight="1" thickBot="1" x14ac:dyDescent="0.25">
      <c r="A15" s="21">
        <v>10</v>
      </c>
      <c r="B15" s="22">
        <v>3.1733861386138616E-2</v>
      </c>
      <c r="C15" s="22">
        <v>3.5796831683168315E-2</v>
      </c>
      <c r="D15" s="22">
        <v>6.7500000000000004E-2</v>
      </c>
      <c r="F15" s="21" t="s">
        <v>484</v>
      </c>
      <c r="G15" s="23">
        <v>51482</v>
      </c>
      <c r="H15" s="21">
        <v>1.02</v>
      </c>
      <c r="W15" s="21">
        <v>35</v>
      </c>
      <c r="X15" s="21">
        <v>5011</v>
      </c>
      <c r="Y15" s="24">
        <v>45329</v>
      </c>
      <c r="Z15" s="21" t="s">
        <v>510</v>
      </c>
      <c r="AA15" s="21" t="s">
        <v>494</v>
      </c>
      <c r="AB15" s="21">
        <v>9.9</v>
      </c>
      <c r="AC15" s="21" t="s">
        <v>464</v>
      </c>
      <c r="AD15" s="21">
        <v>58</v>
      </c>
    </row>
    <row r="16" spans="1:30" ht="15" thickBot="1" x14ac:dyDescent="0.25">
      <c r="A16" s="21">
        <v>11</v>
      </c>
      <c r="B16" s="22">
        <v>3.5282376237623758E-2</v>
      </c>
      <c r="C16" s="22">
        <v>3.6733663366336634E-2</v>
      </c>
      <c r="D16" s="22">
        <v>7.1999999999999995E-2</v>
      </c>
      <c r="F16" s="21" t="s">
        <v>485</v>
      </c>
      <c r="G16" s="23">
        <v>51765</v>
      </c>
      <c r="H16" s="21">
        <v>1.03</v>
      </c>
      <c r="W16" s="21">
        <v>40</v>
      </c>
      <c r="X16" s="21">
        <v>4994</v>
      </c>
      <c r="Y16" s="24">
        <v>45351</v>
      </c>
      <c r="Z16" s="21" t="s">
        <v>513</v>
      </c>
      <c r="AA16" s="21" t="s">
        <v>495</v>
      </c>
      <c r="AB16" s="21">
        <v>9.9</v>
      </c>
      <c r="AC16" s="21" t="s">
        <v>464</v>
      </c>
      <c r="AD16" s="21">
        <v>54</v>
      </c>
    </row>
    <row r="17" spans="1:30" ht="15" thickBot="1" x14ac:dyDescent="0.25">
      <c r="A17" s="21">
        <v>12</v>
      </c>
      <c r="B17" s="22">
        <v>3.862811881188119E-2</v>
      </c>
      <c r="C17" s="22">
        <v>3.6487128712871283E-2</v>
      </c>
      <c r="D17" s="22">
        <v>7.51E-2</v>
      </c>
      <c r="W17" s="21">
        <v>45</v>
      </c>
      <c r="X17" s="21">
        <v>4988</v>
      </c>
      <c r="Y17" s="24">
        <v>45308</v>
      </c>
      <c r="Z17" s="21" t="s">
        <v>510</v>
      </c>
      <c r="AA17" s="21" t="s">
        <v>494</v>
      </c>
      <c r="AB17" s="21">
        <v>9.9</v>
      </c>
      <c r="AC17" s="21" t="s">
        <v>464</v>
      </c>
      <c r="AD17" s="21">
        <v>59</v>
      </c>
    </row>
    <row r="18" spans="1:30" ht="15" thickBot="1" x14ac:dyDescent="0.25">
      <c r="A18" s="21">
        <v>13</v>
      </c>
      <c r="B18" s="22">
        <v>3.862811881188119E-2</v>
      </c>
      <c r="C18" s="22">
        <v>3.4514851485148518E-2</v>
      </c>
      <c r="D18" s="22">
        <v>7.3200000000000001E-2</v>
      </c>
      <c r="W18" s="21">
        <v>50</v>
      </c>
      <c r="X18" s="21">
        <v>4979</v>
      </c>
      <c r="Y18" s="24">
        <v>45351</v>
      </c>
      <c r="Z18" s="21" t="s">
        <v>512</v>
      </c>
      <c r="AA18" s="21" t="s">
        <v>495</v>
      </c>
      <c r="AB18" s="21">
        <v>9.9</v>
      </c>
      <c r="AC18" s="21" t="s">
        <v>464</v>
      </c>
      <c r="AD18" s="21">
        <v>57</v>
      </c>
    </row>
    <row r="19" spans="1:30" ht="17.25" customHeight="1" thickBot="1" x14ac:dyDescent="0.25">
      <c r="A19" s="21">
        <v>14</v>
      </c>
      <c r="B19" s="22">
        <v>4.0503762376237623E-2</v>
      </c>
      <c r="C19" s="22">
        <v>3.3183564356435644E-2</v>
      </c>
      <c r="D19" s="22">
        <v>7.3599999999999999E-2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4938</v>
      </c>
      <c r="Y19" s="24">
        <v>45302</v>
      </c>
      <c r="Z19" s="21" t="s">
        <v>510</v>
      </c>
      <c r="AA19" s="21" t="s">
        <v>495</v>
      </c>
      <c r="AB19" s="21">
        <v>9.8000000000000007</v>
      </c>
      <c r="AC19" s="21" t="s">
        <v>464</v>
      </c>
      <c r="AD19" s="21">
        <v>59</v>
      </c>
    </row>
    <row r="20" spans="1:30" ht="17.25" customHeight="1" thickBot="1" x14ac:dyDescent="0.25">
      <c r="A20" s="21">
        <v>15</v>
      </c>
      <c r="B20" s="22">
        <v>4.4001584158415839E-2</v>
      </c>
      <c r="C20" s="22">
        <v>3.2443960396039598E-2</v>
      </c>
      <c r="D20" s="22">
        <v>7.6399999999999996E-2</v>
      </c>
      <c r="F20" s="21" t="s">
        <v>488</v>
      </c>
      <c r="G20" s="23">
        <v>34922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4898</v>
      </c>
      <c r="Y20" s="24">
        <v>45307</v>
      </c>
      <c r="Z20" s="21" t="s">
        <v>510</v>
      </c>
      <c r="AA20" s="21" t="s">
        <v>493</v>
      </c>
      <c r="AB20" s="21">
        <v>9.6999999999999993</v>
      </c>
      <c r="AC20" s="21" t="s">
        <v>464</v>
      </c>
      <c r="AD20" s="21">
        <v>59</v>
      </c>
    </row>
    <row r="21" spans="1:30" ht="17.25" customHeight="1" thickBot="1" x14ac:dyDescent="0.25">
      <c r="A21" s="21">
        <v>16</v>
      </c>
      <c r="B21" s="22">
        <v>4.5268910891089108E-2</v>
      </c>
      <c r="C21" s="22">
        <v>3.1309900990099011E-2</v>
      </c>
      <c r="D21" s="22">
        <v>7.6499999999999999E-2</v>
      </c>
      <c r="F21" s="21" t="s">
        <v>492</v>
      </c>
      <c r="G21" s="23">
        <v>52645</v>
      </c>
      <c r="H21" s="21">
        <v>1.04</v>
      </c>
      <c r="J21" s="12">
        <v>5</v>
      </c>
      <c r="K21" s="12">
        <f>X6</f>
        <v>5223</v>
      </c>
      <c r="L21" s="18"/>
      <c r="M21" s="12"/>
      <c r="N21" s="20">
        <f>K21/$F$2</f>
        <v>0.10342574257425742</v>
      </c>
      <c r="W21" s="21">
        <v>125</v>
      </c>
      <c r="X21" s="21">
        <v>4871</v>
      </c>
      <c r="Y21" s="24">
        <v>45370</v>
      </c>
      <c r="Z21" s="21" t="s">
        <v>513</v>
      </c>
      <c r="AA21" s="21" t="s">
        <v>493</v>
      </c>
      <c r="AB21" s="21">
        <v>9.6</v>
      </c>
      <c r="AC21" s="21" t="s">
        <v>464</v>
      </c>
      <c r="AD21" s="21">
        <v>51</v>
      </c>
    </row>
    <row r="22" spans="1:30" ht="17.25" customHeight="1" thickBot="1" x14ac:dyDescent="0.25">
      <c r="A22" s="21">
        <v>17</v>
      </c>
      <c r="B22" s="22">
        <v>4.2784950495049504E-2</v>
      </c>
      <c r="C22" s="22">
        <v>3.1556435643564362E-2</v>
      </c>
      <c r="D22" s="22">
        <v>7.4300000000000005E-2</v>
      </c>
      <c r="F22" s="21" t="s">
        <v>493</v>
      </c>
      <c r="G22" s="23">
        <v>54842</v>
      </c>
      <c r="H22" s="21">
        <v>1.0900000000000001</v>
      </c>
      <c r="J22" s="12">
        <v>10</v>
      </c>
      <c r="K22" s="12">
        <f>X11</f>
        <v>5129</v>
      </c>
      <c r="L22" s="18"/>
      <c r="M22" s="12"/>
      <c r="N22" s="20">
        <f t="shared" ref="N22:N28" si="0">K22/$F$2</f>
        <v>0.10156435643564357</v>
      </c>
      <c r="W22" s="21">
        <v>150</v>
      </c>
      <c r="X22" s="21">
        <v>4844</v>
      </c>
      <c r="Y22" s="24">
        <v>45348</v>
      </c>
      <c r="Z22" s="21" t="s">
        <v>511</v>
      </c>
      <c r="AA22" s="21" t="s">
        <v>492</v>
      </c>
      <c r="AB22" s="21">
        <v>9.6</v>
      </c>
      <c r="AC22" s="21" t="s">
        <v>464</v>
      </c>
      <c r="AD22" s="21">
        <v>53</v>
      </c>
    </row>
    <row r="23" spans="1:30" ht="17.25" customHeight="1" thickBot="1" x14ac:dyDescent="0.25">
      <c r="A23" s="21">
        <v>18</v>
      </c>
      <c r="B23" s="22">
        <v>3.2849108910891087E-2</v>
      </c>
      <c r="C23" s="22">
        <v>2.4604158415841584E-2</v>
      </c>
      <c r="D23" s="22">
        <v>5.7500000000000002E-2</v>
      </c>
      <c r="F23" s="21" t="s">
        <v>494</v>
      </c>
      <c r="G23" s="23">
        <v>54492</v>
      </c>
      <c r="H23" s="21">
        <v>1.08</v>
      </c>
      <c r="J23" s="12">
        <v>20</v>
      </c>
      <c r="K23" s="12">
        <f>X12</f>
        <v>5050</v>
      </c>
      <c r="L23" s="18"/>
      <c r="M23" s="12"/>
      <c r="N23" s="20">
        <f t="shared" si="0"/>
        <v>0.1</v>
      </c>
      <c r="W23" s="21">
        <v>175</v>
      </c>
      <c r="X23" s="21">
        <v>4817</v>
      </c>
      <c r="Y23" s="24">
        <v>45308</v>
      </c>
      <c r="Z23" s="21" t="s">
        <v>511</v>
      </c>
      <c r="AA23" s="21" t="s">
        <v>494</v>
      </c>
      <c r="AB23" s="21">
        <v>9.5</v>
      </c>
      <c r="AC23" s="21" t="s">
        <v>464</v>
      </c>
      <c r="AD23" s="21">
        <v>51</v>
      </c>
    </row>
    <row r="24" spans="1:30" ht="17.25" customHeight="1" thickBot="1" x14ac:dyDescent="0.25">
      <c r="A24" s="21">
        <v>19</v>
      </c>
      <c r="B24" s="22">
        <v>2.3217425742574259E-2</v>
      </c>
      <c r="C24" s="22">
        <v>1.7503960396039603E-2</v>
      </c>
      <c r="D24" s="22">
        <v>4.0800000000000003E-2</v>
      </c>
      <c r="F24" s="21" t="s">
        <v>495</v>
      </c>
      <c r="G24" s="23">
        <v>55440</v>
      </c>
      <c r="H24" s="21">
        <v>1.1000000000000001</v>
      </c>
      <c r="J24" s="12">
        <v>30</v>
      </c>
      <c r="K24" s="12">
        <f>X14</f>
        <v>5027</v>
      </c>
      <c r="L24" s="18"/>
      <c r="M24" s="12"/>
      <c r="N24" s="20">
        <f t="shared" si="0"/>
        <v>9.954455445544555E-2</v>
      </c>
      <c r="W24" s="21">
        <v>200</v>
      </c>
      <c r="X24" s="21">
        <v>4799</v>
      </c>
      <c r="Y24" s="24">
        <v>45656</v>
      </c>
      <c r="Z24" s="21" t="s">
        <v>509</v>
      </c>
      <c r="AA24" s="21" t="s">
        <v>492</v>
      </c>
      <c r="AB24" s="21">
        <v>9.5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22">
        <v>1.9212673267326737E-2</v>
      </c>
      <c r="C25" s="22">
        <v>1.2918415841584159E-2</v>
      </c>
      <c r="D25" s="22">
        <v>3.2099999999999997E-2</v>
      </c>
      <c r="F25" s="21" t="s">
        <v>496</v>
      </c>
      <c r="G25" s="23">
        <v>57261</v>
      </c>
      <c r="H25" s="21">
        <v>1.1299999999999999</v>
      </c>
      <c r="J25" s="12">
        <v>50</v>
      </c>
      <c r="K25" s="12">
        <f>X18</f>
        <v>4979</v>
      </c>
      <c r="L25" s="18"/>
      <c r="M25" s="12"/>
      <c r="N25" s="20">
        <f t="shared" si="0"/>
        <v>9.8594059405940598E-2</v>
      </c>
    </row>
    <row r="26" spans="1:30" ht="17.25" customHeight="1" thickBot="1" x14ac:dyDescent="0.25">
      <c r="A26" s="21">
        <v>21</v>
      </c>
      <c r="B26" s="22">
        <v>1.4498217821782178E-2</v>
      </c>
      <c r="C26" s="22">
        <v>9.7627722772277228E-3</v>
      </c>
      <c r="D26" s="22">
        <v>2.4299999999999999E-2</v>
      </c>
      <c r="F26" s="21" t="s">
        <v>497</v>
      </c>
      <c r="G26" s="23">
        <v>44056</v>
      </c>
      <c r="H26" s="21">
        <v>0.87</v>
      </c>
      <c r="J26" s="12">
        <v>100</v>
      </c>
      <c r="K26" s="12">
        <f>X20</f>
        <v>4898</v>
      </c>
      <c r="L26" s="18"/>
      <c r="M26" s="12"/>
      <c r="N26" s="20">
        <f t="shared" si="0"/>
        <v>9.6990099009900993E-2</v>
      </c>
    </row>
    <row r="27" spans="1:30" ht="17.25" customHeight="1" thickBot="1" x14ac:dyDescent="0.25">
      <c r="A27" s="21">
        <v>22</v>
      </c>
      <c r="B27" s="22">
        <v>8.7699009900990103E-3</v>
      </c>
      <c r="C27" s="22">
        <v>5.8675247524752477E-3</v>
      </c>
      <c r="D27" s="22">
        <v>1.46E-2</v>
      </c>
      <c r="J27" s="12">
        <v>150</v>
      </c>
      <c r="K27" s="12">
        <f>X22</f>
        <v>4844</v>
      </c>
      <c r="L27" s="18"/>
      <c r="M27" s="12"/>
      <c r="N27" s="20">
        <f t="shared" si="0"/>
        <v>9.5920792079207923E-2</v>
      </c>
    </row>
    <row r="28" spans="1:30" ht="17.25" customHeight="1" thickBot="1" x14ac:dyDescent="0.25">
      <c r="A28" s="21">
        <v>23</v>
      </c>
      <c r="B28" s="22">
        <v>4.6637623762376236E-3</v>
      </c>
      <c r="C28" s="22">
        <v>2.8104950495049506E-3</v>
      </c>
      <c r="D28" s="22">
        <v>7.4999999999999997E-3</v>
      </c>
      <c r="J28" s="12">
        <v>200</v>
      </c>
      <c r="K28" s="12">
        <f>X24</f>
        <v>4799</v>
      </c>
      <c r="L28" s="18"/>
      <c r="M28" s="12"/>
      <c r="N28" s="20">
        <f t="shared" si="0"/>
        <v>9.5029702970297031E-2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721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customHeight="1" thickBot="1" x14ac:dyDescent="0.4">
      <c r="D2" s="5" t="s">
        <v>690</v>
      </c>
      <c r="F2" s="6">
        <v>53500</v>
      </c>
      <c r="H2" s="7" t="s">
        <v>462</v>
      </c>
      <c r="W2" s="21">
        <v>1</v>
      </c>
      <c r="X2" s="21">
        <v>6123</v>
      </c>
      <c r="Y2" s="24">
        <v>45350</v>
      </c>
      <c r="Z2" s="21" t="s">
        <v>515</v>
      </c>
      <c r="AA2" s="21" t="s">
        <v>494</v>
      </c>
      <c r="AB2" s="21">
        <v>11.4</v>
      </c>
      <c r="AC2" s="21" t="s">
        <v>465</v>
      </c>
      <c r="AD2" s="21">
        <v>54</v>
      </c>
    </row>
    <row r="3" spans="1:30" ht="15" thickBot="1" x14ac:dyDescent="0.25">
      <c r="W3" s="21">
        <v>2</v>
      </c>
      <c r="X3" s="21">
        <v>5743</v>
      </c>
      <c r="Y3" s="24">
        <v>45628</v>
      </c>
      <c r="Z3" s="21" t="s">
        <v>510</v>
      </c>
      <c r="AA3" s="21" t="s">
        <v>492</v>
      </c>
      <c r="AB3" s="21">
        <v>10.7</v>
      </c>
      <c r="AC3" s="21" t="s">
        <v>464</v>
      </c>
      <c r="AD3" s="21">
        <v>57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5562</v>
      </c>
      <c r="Y4" s="24">
        <v>45350</v>
      </c>
      <c r="Z4" s="21" t="s">
        <v>514</v>
      </c>
      <c r="AA4" s="21" t="s">
        <v>494</v>
      </c>
      <c r="AB4" s="21">
        <v>10.4</v>
      </c>
      <c r="AC4" s="21" t="s">
        <v>465</v>
      </c>
      <c r="AD4" s="21">
        <v>56</v>
      </c>
    </row>
    <row r="5" spans="1:30" ht="18.75" customHeight="1" thickBot="1" x14ac:dyDescent="0.25">
      <c r="A5" s="21">
        <v>0</v>
      </c>
      <c r="B5" s="22">
        <v>2.8233644859813087E-3</v>
      </c>
      <c r="C5" s="22">
        <v>1.8168224299065421E-3</v>
      </c>
      <c r="D5" s="22">
        <v>4.5999999999999999E-3</v>
      </c>
      <c r="F5" s="21" t="s">
        <v>471</v>
      </c>
      <c r="G5" s="23"/>
      <c r="H5" s="21"/>
      <c r="J5" s="213" t="s">
        <v>472</v>
      </c>
      <c r="K5" s="214"/>
      <c r="L5" s="214"/>
      <c r="M5" s="214"/>
      <c r="N5" s="215"/>
      <c r="W5" s="21">
        <v>4</v>
      </c>
      <c r="X5" s="21">
        <v>5411</v>
      </c>
      <c r="Y5" s="24">
        <v>45604</v>
      </c>
      <c r="Z5" s="21" t="s">
        <v>508</v>
      </c>
      <c r="AA5" s="21" t="s">
        <v>496</v>
      </c>
      <c r="AB5" s="21">
        <v>10.1</v>
      </c>
      <c r="AC5" s="21" t="s">
        <v>464</v>
      </c>
      <c r="AD5" s="21">
        <v>52</v>
      </c>
    </row>
    <row r="6" spans="1:30" ht="17.25" customHeight="1" thickBot="1" x14ac:dyDescent="0.25">
      <c r="A6" s="21">
        <v>1</v>
      </c>
      <c r="B6" s="22">
        <v>1.7336448598130841E-3</v>
      </c>
      <c r="C6" s="22">
        <v>1.1607476635514019E-3</v>
      </c>
      <c r="D6" s="22">
        <v>2.8999999999999998E-3</v>
      </c>
      <c r="F6" s="21" t="s">
        <v>473</v>
      </c>
      <c r="G6" s="23">
        <v>62917</v>
      </c>
      <c r="H6" s="21">
        <v>1.19</v>
      </c>
      <c r="J6" s="13" t="s">
        <v>474</v>
      </c>
      <c r="K6" s="14">
        <f>LARGE((K8,K9),1)</f>
        <v>0.71715768696542148</v>
      </c>
      <c r="N6" s="14" t="s">
        <v>465</v>
      </c>
      <c r="W6" s="21">
        <v>5</v>
      </c>
      <c r="X6" s="21">
        <v>5353</v>
      </c>
      <c r="Y6" s="24">
        <v>45546</v>
      </c>
      <c r="Z6" s="21" t="s">
        <v>519</v>
      </c>
      <c r="AA6" s="21" t="s">
        <v>494</v>
      </c>
      <c r="AB6" s="21">
        <v>10</v>
      </c>
      <c r="AC6" s="21" t="s">
        <v>465</v>
      </c>
      <c r="AD6" s="21">
        <v>72</v>
      </c>
    </row>
    <row r="7" spans="1:30" ht="17.25" customHeight="1" thickBot="1" x14ac:dyDescent="0.25">
      <c r="A7" s="21">
        <v>2</v>
      </c>
      <c r="B7" s="22">
        <v>1.436448598130841E-3</v>
      </c>
      <c r="C7" s="22">
        <v>9.5887850467289714E-4</v>
      </c>
      <c r="D7" s="22">
        <v>2.3999999999999998E-3</v>
      </c>
      <c r="F7" s="21" t="s">
        <v>475</v>
      </c>
      <c r="G7" s="23">
        <v>61633</v>
      </c>
      <c r="H7" s="21">
        <v>1.1599999999999999</v>
      </c>
      <c r="J7" s="15" t="s">
        <v>476</v>
      </c>
      <c r="K7" s="14">
        <f>LARGE((K10,K11),1)</f>
        <v>0.59657692547941787</v>
      </c>
      <c r="N7" s="14" t="s">
        <v>464</v>
      </c>
      <c r="W7" s="21">
        <v>6</v>
      </c>
      <c r="X7" s="21">
        <v>5324</v>
      </c>
      <c r="Y7" s="24">
        <v>45512</v>
      </c>
      <c r="Z7" s="21" t="s">
        <v>508</v>
      </c>
      <c r="AA7" s="21" t="s">
        <v>495</v>
      </c>
      <c r="AB7" s="21">
        <v>10</v>
      </c>
      <c r="AC7" s="21" t="s">
        <v>464</v>
      </c>
      <c r="AD7" s="21">
        <v>62</v>
      </c>
    </row>
    <row r="8" spans="1:30" ht="17.25" customHeight="1" thickBot="1" x14ac:dyDescent="0.3">
      <c r="A8" s="21">
        <v>3</v>
      </c>
      <c r="B8" s="22">
        <v>1.0897196261682243E-3</v>
      </c>
      <c r="C8" s="22">
        <v>1.0093457943925234E-3</v>
      </c>
      <c r="D8" s="22">
        <v>2.0999999999999999E-3</v>
      </c>
      <c r="F8" s="21" t="s">
        <v>477</v>
      </c>
      <c r="G8" s="23">
        <v>59072</v>
      </c>
      <c r="H8" s="21">
        <v>1.1100000000000001</v>
      </c>
      <c r="K8" s="16">
        <f>LARGE(B11:C11,1)/(B11+C11)</f>
        <v>0.71715768696542148</v>
      </c>
      <c r="W8" s="21">
        <v>7</v>
      </c>
      <c r="X8" s="21">
        <v>5228</v>
      </c>
      <c r="Y8" s="24">
        <v>45371</v>
      </c>
      <c r="Z8" s="21" t="s">
        <v>509</v>
      </c>
      <c r="AA8" s="21" t="s">
        <v>494</v>
      </c>
      <c r="AB8" s="21">
        <v>9.8000000000000007</v>
      </c>
      <c r="AC8" s="21" t="s">
        <v>464</v>
      </c>
      <c r="AD8" s="21">
        <v>58</v>
      </c>
    </row>
    <row r="9" spans="1:30" ht="17.25" customHeight="1" thickBot="1" x14ac:dyDescent="0.3">
      <c r="A9" s="21">
        <v>4</v>
      </c>
      <c r="B9" s="22">
        <v>1.5355140186915886E-3</v>
      </c>
      <c r="C9" s="22">
        <v>2.624299065420561E-3</v>
      </c>
      <c r="D9" s="22">
        <v>4.1999999999999997E-3</v>
      </c>
      <c r="F9" s="21" t="s">
        <v>478</v>
      </c>
      <c r="G9" s="23">
        <v>52804</v>
      </c>
      <c r="H9" s="21">
        <v>1</v>
      </c>
      <c r="K9" s="16">
        <f>LARGE(B12:C12,1)/(B12+C12)</f>
        <v>0.70529467477315089</v>
      </c>
      <c r="W9" s="21">
        <v>8</v>
      </c>
      <c r="X9" s="21">
        <v>5212</v>
      </c>
      <c r="Y9" s="24">
        <v>45618</v>
      </c>
      <c r="Z9" s="21" t="s">
        <v>508</v>
      </c>
      <c r="AA9" s="21" t="s">
        <v>496</v>
      </c>
      <c r="AB9" s="21">
        <v>9.6999999999999993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3.9626168224299067E-3</v>
      </c>
      <c r="C10" s="22">
        <v>9.1345794392523379E-3</v>
      </c>
      <c r="D10" s="22">
        <v>1.3100000000000001E-2</v>
      </c>
      <c r="F10" s="21" t="s">
        <v>479</v>
      </c>
      <c r="G10" s="23">
        <v>47194</v>
      </c>
      <c r="H10" s="21">
        <v>0.89</v>
      </c>
      <c r="K10" s="16">
        <f>LARGE(B20:C20,1)/(B20+C20)</f>
        <v>0.57240675804909158</v>
      </c>
      <c r="W10" s="21">
        <v>9</v>
      </c>
      <c r="X10" s="21">
        <v>5204</v>
      </c>
      <c r="Y10" s="24">
        <v>45363</v>
      </c>
      <c r="Z10" s="21" t="s">
        <v>509</v>
      </c>
      <c r="AA10" s="21" t="s">
        <v>493</v>
      </c>
      <c r="AB10" s="21">
        <v>9.6999999999999993</v>
      </c>
      <c r="AC10" s="21" t="s">
        <v>464</v>
      </c>
      <c r="AD10" s="21">
        <v>57</v>
      </c>
    </row>
    <row r="11" spans="1:30" ht="17.25" customHeight="1" thickBot="1" x14ac:dyDescent="0.3">
      <c r="A11" s="21">
        <v>6</v>
      </c>
      <c r="B11" s="22">
        <v>1.0847663551401869E-2</v>
      </c>
      <c r="C11" s="22">
        <v>2.7504672897196263E-2</v>
      </c>
      <c r="D11" s="22">
        <v>3.8399999999999997E-2</v>
      </c>
      <c r="F11" s="21" t="s">
        <v>480</v>
      </c>
      <c r="G11" s="23">
        <v>46832</v>
      </c>
      <c r="H11" s="21">
        <v>0.88</v>
      </c>
      <c r="K11" s="16">
        <f>LARGE(B21:C21,1)/(B21+C21)</f>
        <v>0.59657692547941787</v>
      </c>
      <c r="W11" s="21">
        <v>10</v>
      </c>
      <c r="X11" s="21">
        <v>5197</v>
      </c>
      <c r="Y11" s="24">
        <v>45649</v>
      </c>
      <c r="Z11" s="21" t="s">
        <v>509</v>
      </c>
      <c r="AA11" s="21" t="s">
        <v>492</v>
      </c>
      <c r="AB11" s="21">
        <v>9.6999999999999993</v>
      </c>
      <c r="AC11" s="21" t="s">
        <v>464</v>
      </c>
      <c r="AD11" s="21">
        <v>57</v>
      </c>
    </row>
    <row r="12" spans="1:30" ht="17.25" customHeight="1" thickBot="1" x14ac:dyDescent="0.25">
      <c r="A12" s="21">
        <v>7</v>
      </c>
      <c r="B12" s="22">
        <v>1.8029906542056075E-2</v>
      </c>
      <c r="C12" s="22">
        <v>4.3149532710280374E-2</v>
      </c>
      <c r="D12" s="22">
        <v>6.1100000000000002E-2</v>
      </c>
      <c r="F12" s="21" t="s">
        <v>481</v>
      </c>
      <c r="G12" s="23">
        <v>48364</v>
      </c>
      <c r="H12" s="21">
        <v>0.91</v>
      </c>
      <c r="W12" s="21">
        <v>20</v>
      </c>
      <c r="X12" s="21">
        <v>5011</v>
      </c>
      <c r="Y12" s="24">
        <v>45366</v>
      </c>
      <c r="Z12" s="21" t="s">
        <v>510</v>
      </c>
      <c r="AA12" s="21" t="s">
        <v>496</v>
      </c>
      <c r="AB12" s="21">
        <v>9.4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2.1348598130841123E-2</v>
      </c>
      <c r="C13" s="22">
        <v>4.4057943925233642E-2</v>
      </c>
      <c r="D13" s="22">
        <v>6.54E-2</v>
      </c>
      <c r="F13" s="21" t="s">
        <v>482</v>
      </c>
      <c r="G13" s="23">
        <v>47239</v>
      </c>
      <c r="H13" s="21">
        <v>0.89</v>
      </c>
      <c r="W13" s="21">
        <v>25</v>
      </c>
      <c r="X13" s="21">
        <v>4999</v>
      </c>
      <c r="Y13" s="24">
        <v>45364</v>
      </c>
      <c r="Z13" s="21" t="s">
        <v>510</v>
      </c>
      <c r="AA13" s="21" t="s">
        <v>494</v>
      </c>
      <c r="AB13" s="21">
        <v>9.3000000000000007</v>
      </c>
      <c r="AC13" s="21" t="s">
        <v>464</v>
      </c>
      <c r="AD13" s="21">
        <v>57</v>
      </c>
    </row>
    <row r="14" spans="1:30" ht="15" thickBot="1" x14ac:dyDescent="0.25">
      <c r="A14" s="21">
        <v>9</v>
      </c>
      <c r="B14" s="22">
        <v>2.4171962616822432E-2</v>
      </c>
      <c r="C14" s="22">
        <v>3.7648598130841121E-2</v>
      </c>
      <c r="D14" s="22">
        <v>6.1800000000000001E-2</v>
      </c>
      <c r="F14" s="21" t="s">
        <v>483</v>
      </c>
      <c r="G14" s="23"/>
      <c r="H14" s="21"/>
      <c r="W14" s="21">
        <v>30</v>
      </c>
      <c r="X14" s="21">
        <v>4980</v>
      </c>
      <c r="Y14" s="24">
        <v>45394</v>
      </c>
      <c r="Z14" s="21" t="s">
        <v>508</v>
      </c>
      <c r="AA14" s="21" t="s">
        <v>496</v>
      </c>
      <c r="AB14" s="21">
        <v>9.3000000000000007</v>
      </c>
      <c r="AC14" s="21" t="s">
        <v>464</v>
      </c>
      <c r="AD14" s="21">
        <v>60</v>
      </c>
    </row>
    <row r="15" spans="1:30" ht="15.75" customHeight="1" thickBot="1" x14ac:dyDescent="0.25">
      <c r="A15" s="21">
        <v>10</v>
      </c>
      <c r="B15" s="22">
        <v>2.882803738317757E-2</v>
      </c>
      <c r="C15" s="22">
        <v>3.4570093457943929E-2</v>
      </c>
      <c r="D15" s="22">
        <v>6.3399999999999998E-2</v>
      </c>
      <c r="F15" s="21" t="s">
        <v>484</v>
      </c>
      <c r="G15" s="23">
        <v>56545</v>
      </c>
      <c r="H15" s="21">
        <v>1.07</v>
      </c>
      <c r="W15" s="21">
        <v>35</v>
      </c>
      <c r="X15" s="21">
        <v>4970</v>
      </c>
      <c r="Y15" s="24">
        <v>45379</v>
      </c>
      <c r="Z15" s="21" t="s">
        <v>508</v>
      </c>
      <c r="AA15" s="21" t="s">
        <v>495</v>
      </c>
      <c r="AB15" s="21">
        <v>9.3000000000000007</v>
      </c>
      <c r="AC15" s="21" t="s">
        <v>464</v>
      </c>
      <c r="AD15" s="21">
        <v>59</v>
      </c>
    </row>
    <row r="16" spans="1:30" ht="15" thickBot="1" x14ac:dyDescent="0.25">
      <c r="A16" s="21">
        <v>11</v>
      </c>
      <c r="B16" s="22">
        <v>3.2889719626168219E-2</v>
      </c>
      <c r="C16" s="22">
        <v>3.45196261682243E-2</v>
      </c>
      <c r="D16" s="22">
        <v>6.7400000000000002E-2</v>
      </c>
      <c r="F16" s="21" t="s">
        <v>485</v>
      </c>
      <c r="G16" s="23">
        <v>55322</v>
      </c>
      <c r="H16" s="21">
        <v>1.04</v>
      </c>
      <c r="W16" s="21">
        <v>40</v>
      </c>
      <c r="X16" s="21">
        <v>4962</v>
      </c>
      <c r="Y16" s="24">
        <v>45351</v>
      </c>
      <c r="Z16" s="21" t="s">
        <v>510</v>
      </c>
      <c r="AA16" s="21" t="s">
        <v>495</v>
      </c>
      <c r="AB16" s="21">
        <v>9.3000000000000007</v>
      </c>
      <c r="AC16" s="21" t="s">
        <v>464</v>
      </c>
      <c r="AD16" s="21">
        <v>57</v>
      </c>
    </row>
    <row r="17" spans="1:30" ht="15" thickBot="1" x14ac:dyDescent="0.25">
      <c r="A17" s="21">
        <v>12</v>
      </c>
      <c r="B17" s="22">
        <v>3.5514953271028035E-2</v>
      </c>
      <c r="C17" s="22">
        <v>3.5074766355140188E-2</v>
      </c>
      <c r="D17" s="22">
        <v>7.0599999999999996E-2</v>
      </c>
      <c r="W17" s="21">
        <v>45</v>
      </c>
      <c r="X17" s="21">
        <v>4947</v>
      </c>
      <c r="Y17" s="24">
        <v>45379</v>
      </c>
      <c r="Z17" s="21" t="s">
        <v>511</v>
      </c>
      <c r="AA17" s="21" t="s">
        <v>495</v>
      </c>
      <c r="AB17" s="21">
        <v>9.1999999999999993</v>
      </c>
      <c r="AC17" s="21" t="s">
        <v>465</v>
      </c>
      <c r="AD17" s="21">
        <v>51</v>
      </c>
    </row>
    <row r="18" spans="1:30" ht="15" thickBot="1" x14ac:dyDescent="0.25">
      <c r="A18" s="21">
        <v>13</v>
      </c>
      <c r="B18" s="22">
        <v>3.5911214953271021E-2</v>
      </c>
      <c r="C18" s="22">
        <v>3.3611214953271032E-2</v>
      </c>
      <c r="D18" s="22">
        <v>6.9500000000000006E-2</v>
      </c>
      <c r="W18" s="21">
        <v>50</v>
      </c>
      <c r="X18" s="21">
        <v>4936</v>
      </c>
      <c r="Y18" s="24">
        <v>45377</v>
      </c>
      <c r="Z18" s="21" t="s">
        <v>510</v>
      </c>
      <c r="AA18" s="21" t="s">
        <v>493</v>
      </c>
      <c r="AB18" s="21">
        <v>9.1999999999999993</v>
      </c>
      <c r="AC18" s="21" t="s">
        <v>464</v>
      </c>
      <c r="AD18" s="21">
        <v>57</v>
      </c>
    </row>
    <row r="19" spans="1:30" ht="17.25" customHeight="1" thickBot="1" x14ac:dyDescent="0.25">
      <c r="A19" s="21">
        <v>14</v>
      </c>
      <c r="B19" s="22">
        <v>3.764485981308411E-2</v>
      </c>
      <c r="C19" s="22">
        <v>3.2803738317757007E-2</v>
      </c>
      <c r="D19" s="22">
        <v>7.0400000000000004E-2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4876</v>
      </c>
      <c r="Y19" s="24">
        <v>45379</v>
      </c>
      <c r="Z19" s="21" t="s">
        <v>509</v>
      </c>
      <c r="AA19" s="21" t="s">
        <v>495</v>
      </c>
      <c r="AB19" s="21">
        <v>9.1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4.1954205607476633E-2</v>
      </c>
      <c r="C20" s="22">
        <v>3.1340186915887851E-2</v>
      </c>
      <c r="D20" s="22">
        <v>7.3300000000000004E-2</v>
      </c>
      <c r="F20" s="21" t="s">
        <v>488</v>
      </c>
      <c r="G20" s="23">
        <v>36189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4836</v>
      </c>
      <c r="Y20" s="24">
        <v>45349</v>
      </c>
      <c r="Z20" s="21" t="s">
        <v>510</v>
      </c>
      <c r="AA20" s="21" t="s">
        <v>493</v>
      </c>
      <c r="AB20" s="21">
        <v>9</v>
      </c>
      <c r="AC20" s="21" t="s">
        <v>464</v>
      </c>
      <c r="AD20" s="21">
        <v>56</v>
      </c>
    </row>
    <row r="21" spans="1:30" ht="17.25" customHeight="1" thickBot="1" x14ac:dyDescent="0.25">
      <c r="A21" s="21">
        <v>16</v>
      </c>
      <c r="B21" s="22">
        <v>4.4628971962616823E-2</v>
      </c>
      <c r="C21" s="22">
        <v>3.0179439252336446E-2</v>
      </c>
      <c r="D21" s="22">
        <v>7.4800000000000005E-2</v>
      </c>
      <c r="F21" s="21" t="s">
        <v>492</v>
      </c>
      <c r="G21" s="23">
        <v>56044</v>
      </c>
      <c r="H21" s="21">
        <v>1.06</v>
      </c>
      <c r="J21" s="12">
        <v>5</v>
      </c>
      <c r="K21" s="12">
        <f>X6</f>
        <v>5353</v>
      </c>
      <c r="L21" s="18"/>
      <c r="M21" s="12"/>
      <c r="N21" s="20">
        <f>K21/$F$2</f>
        <v>0.10005607476635514</v>
      </c>
      <c r="W21" s="21">
        <v>125</v>
      </c>
      <c r="X21" s="21">
        <v>4801</v>
      </c>
      <c r="Y21" s="24">
        <v>45617</v>
      </c>
      <c r="Z21" s="21" t="s">
        <v>508</v>
      </c>
      <c r="AA21" s="21" t="s">
        <v>495</v>
      </c>
      <c r="AB21" s="21">
        <v>9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22">
        <v>4.3390654205607476E-2</v>
      </c>
      <c r="C22" s="22">
        <v>2.9977570093457945E-2</v>
      </c>
      <c r="D22" s="22">
        <v>7.3400000000000007E-2</v>
      </c>
      <c r="F22" s="21" t="s">
        <v>493</v>
      </c>
      <c r="G22" s="23">
        <v>58549</v>
      </c>
      <c r="H22" s="21">
        <v>1.1000000000000001</v>
      </c>
      <c r="J22" s="12">
        <v>10</v>
      </c>
      <c r="K22" s="12">
        <f>X11</f>
        <v>5197</v>
      </c>
      <c r="L22" s="18"/>
      <c r="M22" s="12"/>
      <c r="N22" s="20">
        <f t="shared" ref="N22:N28" si="0">K22/$F$2</f>
        <v>9.7140186915887855E-2</v>
      </c>
      <c r="W22" s="21">
        <v>150</v>
      </c>
      <c r="X22" s="21">
        <v>4773</v>
      </c>
      <c r="Y22" s="24">
        <v>45380</v>
      </c>
      <c r="Z22" s="21" t="s">
        <v>512</v>
      </c>
      <c r="AA22" s="21" t="s">
        <v>496</v>
      </c>
      <c r="AB22" s="21">
        <v>8.9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3.3335514018691587E-2</v>
      </c>
      <c r="C23" s="22">
        <v>2.4123364485981312E-2</v>
      </c>
      <c r="D23" s="22">
        <v>5.7500000000000002E-2</v>
      </c>
      <c r="F23" s="21" t="s">
        <v>494</v>
      </c>
      <c r="G23" s="23">
        <v>58443</v>
      </c>
      <c r="H23" s="21">
        <v>1.1000000000000001</v>
      </c>
      <c r="J23" s="12">
        <v>20</v>
      </c>
      <c r="K23" s="12">
        <f>X12</f>
        <v>5011</v>
      </c>
      <c r="L23" s="18"/>
      <c r="M23" s="12"/>
      <c r="N23" s="20">
        <f t="shared" si="0"/>
        <v>9.3663551401869161E-2</v>
      </c>
      <c r="W23" s="21">
        <v>175</v>
      </c>
      <c r="X23" s="21">
        <v>4745</v>
      </c>
      <c r="Y23" s="24">
        <v>45380</v>
      </c>
      <c r="Z23" s="21" t="s">
        <v>515</v>
      </c>
      <c r="AA23" s="21" t="s">
        <v>496</v>
      </c>
      <c r="AB23" s="21">
        <v>8.9</v>
      </c>
      <c r="AC23" s="21" t="s">
        <v>465</v>
      </c>
      <c r="AD23" s="21">
        <v>54</v>
      </c>
    </row>
    <row r="24" spans="1:30" ht="17.25" customHeight="1" thickBot="1" x14ac:dyDescent="0.25">
      <c r="A24" s="21">
        <v>19</v>
      </c>
      <c r="B24" s="22">
        <v>2.3329906542056078E-2</v>
      </c>
      <c r="C24" s="22">
        <v>1.7360747663551401E-2</v>
      </c>
      <c r="D24" s="22">
        <v>4.07E-2</v>
      </c>
      <c r="F24" s="21" t="s">
        <v>495</v>
      </c>
      <c r="G24" s="23">
        <v>57308</v>
      </c>
      <c r="H24" s="21">
        <v>1.08</v>
      </c>
      <c r="J24" s="12">
        <v>30</v>
      </c>
      <c r="K24" s="12">
        <f>X14</f>
        <v>4980</v>
      </c>
      <c r="L24" s="18"/>
      <c r="M24" s="12"/>
      <c r="N24" s="20">
        <f t="shared" si="0"/>
        <v>9.3084112149532716E-2</v>
      </c>
      <c r="W24" s="21">
        <v>200</v>
      </c>
      <c r="X24" s="21">
        <v>4720</v>
      </c>
      <c r="Y24" s="24">
        <v>45371</v>
      </c>
      <c r="Z24" s="21" t="s">
        <v>512</v>
      </c>
      <c r="AA24" s="21" t="s">
        <v>494</v>
      </c>
      <c r="AB24" s="21">
        <v>8.8000000000000007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1.9714018691588786E-2</v>
      </c>
      <c r="C25" s="22">
        <v>1.3071028037383177E-2</v>
      </c>
      <c r="D25" s="22">
        <v>3.2800000000000003E-2</v>
      </c>
      <c r="F25" s="21" t="s">
        <v>496</v>
      </c>
      <c r="G25" s="23">
        <v>59491</v>
      </c>
      <c r="H25" s="21">
        <v>1.1200000000000001</v>
      </c>
      <c r="J25" s="12">
        <v>50</v>
      </c>
      <c r="K25" s="12">
        <f>X18</f>
        <v>4936</v>
      </c>
      <c r="L25" s="18"/>
      <c r="M25" s="12"/>
      <c r="N25" s="20">
        <f t="shared" si="0"/>
        <v>9.2261682242990653E-2</v>
      </c>
    </row>
    <row r="26" spans="1:30" ht="17.25" customHeight="1" thickBot="1" x14ac:dyDescent="0.25">
      <c r="A26" s="21">
        <v>21</v>
      </c>
      <c r="B26" s="22">
        <v>1.5899999999999997E-2</v>
      </c>
      <c r="C26" s="22">
        <v>9.5383177570093469E-3</v>
      </c>
      <c r="D26" s="22">
        <v>2.5499999999999998E-2</v>
      </c>
      <c r="F26" s="21" t="s">
        <v>497</v>
      </c>
      <c r="G26" s="23">
        <v>46449</v>
      </c>
      <c r="H26" s="21">
        <v>0.88</v>
      </c>
      <c r="J26" s="12">
        <v>100</v>
      </c>
      <c r="K26" s="12">
        <f>X20</f>
        <v>4836</v>
      </c>
      <c r="L26" s="18"/>
      <c r="M26" s="12"/>
      <c r="N26" s="20">
        <f t="shared" si="0"/>
        <v>9.0392523364485985E-2</v>
      </c>
    </row>
    <row r="27" spans="1:30" ht="17.25" customHeight="1" thickBot="1" x14ac:dyDescent="0.25">
      <c r="A27" s="21">
        <v>22</v>
      </c>
      <c r="B27" s="22">
        <v>1.0055140186915886E-2</v>
      </c>
      <c r="C27" s="22">
        <v>6.2579439252336451E-3</v>
      </c>
      <c r="D27" s="22">
        <v>1.6299999999999999E-2</v>
      </c>
      <c r="J27" s="12">
        <v>150</v>
      </c>
      <c r="K27" s="12">
        <f>X22</f>
        <v>4773</v>
      </c>
      <c r="L27" s="18"/>
      <c r="M27" s="12"/>
      <c r="N27" s="20">
        <f t="shared" si="0"/>
        <v>8.9214953271028033E-2</v>
      </c>
    </row>
    <row r="28" spans="1:30" ht="17.25" customHeight="1" thickBot="1" x14ac:dyDescent="0.25">
      <c r="A28" s="21">
        <v>23</v>
      </c>
      <c r="B28" s="22">
        <v>5.3E-3</v>
      </c>
      <c r="C28" s="22">
        <v>3.1794392523364487E-3</v>
      </c>
      <c r="D28" s="22">
        <v>8.5000000000000006E-3</v>
      </c>
      <c r="J28" s="12">
        <v>200</v>
      </c>
      <c r="K28" s="12">
        <f>X24</f>
        <v>4720</v>
      </c>
      <c r="L28" s="18"/>
      <c r="M28" s="12"/>
      <c r="N28" s="20">
        <f t="shared" si="0"/>
        <v>8.8224299065420564E-2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2">
    <pageSetUpPr fitToPage="1"/>
  </sheetPr>
  <dimension ref="A1:AD29"/>
  <sheetViews>
    <sheetView zoomScaleNormal="100" zoomScaleSheetLayoutView="100" workbookViewId="0">
      <selection activeCell="T32" sqref="T32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186" t="s">
        <v>566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619</v>
      </c>
      <c r="F2" s="6">
        <v>33500</v>
      </c>
      <c r="H2" s="7" t="s">
        <v>462</v>
      </c>
      <c r="W2" s="21">
        <v>1</v>
      </c>
      <c r="X2" s="21">
        <v>4643</v>
      </c>
      <c r="Y2" s="24">
        <v>44622</v>
      </c>
      <c r="Z2" s="21" t="s">
        <v>509</v>
      </c>
      <c r="AA2" s="21" t="s">
        <v>494</v>
      </c>
      <c r="AB2" s="21">
        <v>13.9</v>
      </c>
      <c r="AC2" s="21" t="s">
        <v>464</v>
      </c>
      <c r="AD2" s="21">
        <v>58</v>
      </c>
    </row>
    <row r="3" spans="1:30" ht="15.75" customHeight="1" thickBot="1" x14ac:dyDescent="0.25">
      <c r="W3" s="21">
        <v>2</v>
      </c>
      <c r="X3" s="21">
        <v>4302</v>
      </c>
      <c r="Y3" s="24">
        <v>44616</v>
      </c>
      <c r="Z3" s="21" t="s">
        <v>509</v>
      </c>
      <c r="AA3" s="21" t="s">
        <v>495</v>
      </c>
      <c r="AB3" s="21">
        <v>12.8</v>
      </c>
      <c r="AC3" s="21" t="s">
        <v>464</v>
      </c>
      <c r="AD3" s="21">
        <v>57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F4" s="11" t="s">
        <v>467</v>
      </c>
      <c r="G4" s="11" t="s">
        <v>468</v>
      </c>
      <c r="H4" s="11" t="s">
        <v>469</v>
      </c>
      <c r="J4" s="191" t="s">
        <v>470</v>
      </c>
      <c r="K4" s="192"/>
      <c r="L4" s="192"/>
      <c r="M4" s="192"/>
      <c r="N4" s="193"/>
      <c r="W4" s="21">
        <v>3</v>
      </c>
      <c r="X4" s="21">
        <v>4178</v>
      </c>
      <c r="Y4" s="24">
        <v>44624</v>
      </c>
      <c r="Z4" s="21" t="s">
        <v>509</v>
      </c>
      <c r="AA4" s="21" t="s">
        <v>496</v>
      </c>
      <c r="AB4" s="21">
        <v>12.5</v>
      </c>
      <c r="AC4" s="21" t="s">
        <v>464</v>
      </c>
      <c r="AD4" s="21">
        <v>56</v>
      </c>
    </row>
    <row r="5" spans="1:30" ht="15.75" customHeight="1" thickBot="1" x14ac:dyDescent="0.25">
      <c r="A5" s="21">
        <v>0</v>
      </c>
      <c r="B5" s="22">
        <v>3.3776119402985074E-3</v>
      </c>
      <c r="C5" s="22">
        <v>2.7940298507462685E-3</v>
      </c>
      <c r="D5" s="40">
        <v>6.1999999999999998E-3</v>
      </c>
      <c r="F5" s="21" t="s">
        <v>471</v>
      </c>
      <c r="G5" s="23">
        <v>33776</v>
      </c>
      <c r="H5" s="26">
        <v>1</v>
      </c>
      <c r="J5" s="194" t="s">
        <v>472</v>
      </c>
      <c r="K5" s="195"/>
      <c r="L5" s="195"/>
      <c r="M5" s="195"/>
      <c r="N5" s="196"/>
      <c r="W5" s="21">
        <v>4</v>
      </c>
      <c r="X5" s="21">
        <v>4084</v>
      </c>
      <c r="Y5" s="24">
        <v>44649</v>
      </c>
      <c r="Z5" s="21" t="s">
        <v>509</v>
      </c>
      <c r="AA5" s="21" t="s">
        <v>493</v>
      </c>
      <c r="AB5" s="21">
        <v>12.2</v>
      </c>
      <c r="AC5" s="21" t="s">
        <v>464</v>
      </c>
      <c r="AD5" s="21">
        <v>56</v>
      </c>
    </row>
    <row r="6" spans="1:30" ht="15.75" customHeight="1" thickBot="1" x14ac:dyDescent="0.25">
      <c r="A6" s="21">
        <v>1</v>
      </c>
      <c r="B6" s="22">
        <v>2.7298507462686569E-3</v>
      </c>
      <c r="C6" s="22">
        <v>1.8805970149253731E-3</v>
      </c>
      <c r="D6" s="22">
        <v>4.5999999999999999E-3</v>
      </c>
      <c r="F6" s="21" t="s">
        <v>473</v>
      </c>
      <c r="G6" s="23">
        <v>40209</v>
      </c>
      <c r="H6" s="26">
        <v>1.19</v>
      </c>
      <c r="J6" s="103" t="s">
        <v>474</v>
      </c>
      <c r="K6" s="104">
        <f>LARGE((K8,K9),1)</f>
        <v>0.63322076723111675</v>
      </c>
      <c r="L6" s="44"/>
      <c r="M6" s="44"/>
      <c r="N6" s="104" t="s">
        <v>465</v>
      </c>
      <c r="W6" s="21">
        <v>5</v>
      </c>
      <c r="X6" s="21">
        <v>4077</v>
      </c>
      <c r="Y6" s="24">
        <v>44617</v>
      </c>
      <c r="Z6" s="21" t="s">
        <v>509</v>
      </c>
      <c r="AA6" s="21" t="s">
        <v>496</v>
      </c>
      <c r="AB6" s="21">
        <v>12.2</v>
      </c>
      <c r="AC6" s="21" t="s">
        <v>464</v>
      </c>
      <c r="AD6" s="21">
        <v>54</v>
      </c>
    </row>
    <row r="7" spans="1:30" ht="15.75" customHeight="1" thickBot="1" x14ac:dyDescent="0.25">
      <c r="A7" s="21">
        <v>2</v>
      </c>
      <c r="B7" s="22">
        <v>2.1746268656716423E-3</v>
      </c>
      <c r="C7" s="22">
        <v>1.6119402985074627E-3</v>
      </c>
      <c r="D7" s="22">
        <v>3.8E-3</v>
      </c>
      <c r="F7" s="21" t="s">
        <v>475</v>
      </c>
      <c r="G7" s="23">
        <v>41040</v>
      </c>
      <c r="H7" s="26">
        <v>1.21</v>
      </c>
      <c r="J7" s="12" t="s">
        <v>476</v>
      </c>
      <c r="K7" s="104">
        <f>LARGE((K10,K11),1)</f>
        <v>0.5059467174119886</v>
      </c>
      <c r="L7" s="44"/>
      <c r="M7" s="44"/>
      <c r="N7" s="104" t="s">
        <v>465</v>
      </c>
      <c r="W7" s="21">
        <v>6</v>
      </c>
      <c r="X7" s="21">
        <v>4056</v>
      </c>
      <c r="Y7" s="24">
        <v>44634</v>
      </c>
      <c r="Z7" s="21" t="s">
        <v>508</v>
      </c>
      <c r="AA7" s="21" t="s">
        <v>492</v>
      </c>
      <c r="AB7" s="21">
        <v>12.1</v>
      </c>
      <c r="AC7" s="21" t="s">
        <v>464</v>
      </c>
      <c r="AD7" s="21">
        <v>54</v>
      </c>
    </row>
    <row r="8" spans="1:30" ht="15.75" customHeight="1" thickBot="1" x14ac:dyDescent="0.3">
      <c r="A8" s="21">
        <v>3</v>
      </c>
      <c r="B8" s="22">
        <v>1.5731343283582088E-3</v>
      </c>
      <c r="C8" s="22">
        <v>1.4507462686567164E-3</v>
      </c>
      <c r="D8" s="22">
        <v>3.0000000000000001E-3</v>
      </c>
      <c r="F8" s="21" t="s">
        <v>477</v>
      </c>
      <c r="G8" s="23">
        <v>35271</v>
      </c>
      <c r="H8" s="26">
        <v>1.04</v>
      </c>
      <c r="K8" s="16">
        <f>LARGE(B11:C11,1)/(B11+C11)</f>
        <v>0.63217845277645945</v>
      </c>
      <c r="W8" s="21">
        <v>7</v>
      </c>
      <c r="X8" s="21">
        <v>4035</v>
      </c>
      <c r="Y8" s="24">
        <v>44616</v>
      </c>
      <c r="Z8" s="21" t="s">
        <v>508</v>
      </c>
      <c r="AA8" s="21" t="s">
        <v>495</v>
      </c>
      <c r="AB8" s="21">
        <v>12</v>
      </c>
      <c r="AC8" s="21" t="s">
        <v>464</v>
      </c>
      <c r="AD8" s="21">
        <v>54</v>
      </c>
    </row>
    <row r="9" spans="1:30" ht="15.75" customHeight="1" thickBot="1" x14ac:dyDescent="0.3">
      <c r="A9" s="21">
        <v>4</v>
      </c>
      <c r="B9" s="22">
        <v>2.2208955223880595E-3</v>
      </c>
      <c r="C9" s="22">
        <v>2.57910447761194E-3</v>
      </c>
      <c r="D9" s="22">
        <v>4.7999999999999996E-3</v>
      </c>
      <c r="F9" s="21" t="s">
        <v>478</v>
      </c>
      <c r="G9" s="23">
        <v>33238</v>
      </c>
      <c r="H9" s="26">
        <v>0.98</v>
      </c>
      <c r="K9" s="16">
        <f>LARGE(B12:C12,1)/(B12+C12)</f>
        <v>0.63322076723111675</v>
      </c>
      <c r="W9" s="21">
        <v>8</v>
      </c>
      <c r="X9" s="21">
        <v>3981</v>
      </c>
      <c r="Y9" s="24">
        <v>44603</v>
      </c>
      <c r="Z9" s="21" t="s">
        <v>509</v>
      </c>
      <c r="AA9" s="21" t="s">
        <v>496</v>
      </c>
      <c r="AB9" s="21">
        <v>11.9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4.0716417910447765E-3</v>
      </c>
      <c r="C10" s="22">
        <v>7.46865671641791E-3</v>
      </c>
      <c r="D10" s="22">
        <v>1.1599999999999999E-2</v>
      </c>
      <c r="F10" s="21" t="s">
        <v>479</v>
      </c>
      <c r="G10" s="23">
        <v>30677</v>
      </c>
      <c r="H10" s="26">
        <v>0.9</v>
      </c>
      <c r="K10" s="16">
        <f>LARGE(B20:C20,1)/(B20+C20)</f>
        <v>0.5059467174119886</v>
      </c>
      <c r="W10" s="21">
        <v>9</v>
      </c>
      <c r="X10" s="21">
        <v>3853</v>
      </c>
      <c r="Y10" s="24">
        <v>44649</v>
      </c>
      <c r="Z10" s="21" t="s">
        <v>508</v>
      </c>
      <c r="AA10" s="21" t="s">
        <v>493</v>
      </c>
      <c r="AB10" s="21">
        <v>11.5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1.2723880597014925E-2</v>
      </c>
      <c r="C11" s="22">
        <v>2.1868656716417911E-2</v>
      </c>
      <c r="D11" s="22">
        <v>3.4599999999999999E-2</v>
      </c>
      <c r="F11" s="21" t="s">
        <v>480</v>
      </c>
      <c r="G11" s="23">
        <v>29939</v>
      </c>
      <c r="H11" s="26">
        <v>0.88</v>
      </c>
      <c r="K11" s="16">
        <f>LARGE(B21:C21,1)/(B21+C21)</f>
        <v>0.50052052772046718</v>
      </c>
      <c r="W11" s="21">
        <v>10</v>
      </c>
      <c r="X11" s="21">
        <v>3825</v>
      </c>
      <c r="Y11" s="24">
        <v>44617</v>
      </c>
      <c r="Z11" s="21" t="s">
        <v>510</v>
      </c>
      <c r="AA11" s="21" t="s">
        <v>496</v>
      </c>
      <c r="AB11" s="21">
        <v>11.4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2.2532835820895523E-2</v>
      </c>
      <c r="C12" s="22">
        <v>3.8901492537313433E-2</v>
      </c>
      <c r="D12" s="22">
        <v>6.1400000000000003E-2</v>
      </c>
      <c r="F12" s="21" t="s">
        <v>481</v>
      </c>
      <c r="G12" s="23">
        <v>31679</v>
      </c>
      <c r="H12" s="26">
        <v>0.93</v>
      </c>
      <c r="W12" s="21">
        <v>20</v>
      </c>
      <c r="X12" s="21">
        <v>3737</v>
      </c>
      <c r="Y12" s="24">
        <v>44630</v>
      </c>
      <c r="Z12" s="21" t="s">
        <v>510</v>
      </c>
      <c r="AA12" s="21" t="s">
        <v>495</v>
      </c>
      <c r="AB12" s="21">
        <v>11.2</v>
      </c>
      <c r="AC12" s="21" t="s">
        <v>464</v>
      </c>
      <c r="AD12" s="21">
        <v>55</v>
      </c>
    </row>
    <row r="13" spans="1:30" ht="15.75" customHeight="1" thickBot="1" x14ac:dyDescent="0.25">
      <c r="A13" s="21">
        <v>8</v>
      </c>
      <c r="B13" s="22">
        <v>2.3643283582089551E-2</v>
      </c>
      <c r="C13" s="22">
        <v>4.0298507462686567E-2</v>
      </c>
      <c r="D13" s="22">
        <v>6.4000000000000001E-2</v>
      </c>
      <c r="F13" s="21" t="s">
        <v>482</v>
      </c>
      <c r="G13" s="23">
        <v>32297</v>
      </c>
      <c r="H13" s="26">
        <v>0.95</v>
      </c>
      <c r="W13" s="21">
        <v>25</v>
      </c>
      <c r="X13" s="21">
        <v>3681</v>
      </c>
      <c r="Y13" s="24">
        <v>44630</v>
      </c>
      <c r="Z13" s="21" t="s">
        <v>512</v>
      </c>
      <c r="AA13" s="21" t="s">
        <v>495</v>
      </c>
      <c r="AB13" s="21">
        <v>11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2.4753731343283583E-2</v>
      </c>
      <c r="C14" s="22">
        <v>3.5785074626865677E-2</v>
      </c>
      <c r="D14" s="22">
        <v>6.0600000000000001E-2</v>
      </c>
      <c r="F14" s="21" t="s">
        <v>483</v>
      </c>
      <c r="G14" s="23">
        <v>42140</v>
      </c>
      <c r="H14" s="26"/>
      <c r="W14" s="21">
        <v>30</v>
      </c>
      <c r="X14" s="21">
        <v>3664</v>
      </c>
      <c r="Y14" s="24">
        <v>44684</v>
      </c>
      <c r="Z14" s="21" t="s">
        <v>510</v>
      </c>
      <c r="AA14" s="21" t="s">
        <v>493</v>
      </c>
      <c r="AB14" s="21">
        <v>10.9</v>
      </c>
      <c r="AC14" s="21" t="s">
        <v>464</v>
      </c>
      <c r="AD14" s="21">
        <v>62</v>
      </c>
    </row>
    <row r="15" spans="1:30" ht="15.75" customHeight="1" thickBot="1" x14ac:dyDescent="0.25">
      <c r="A15" s="21">
        <v>10</v>
      </c>
      <c r="B15" s="22">
        <v>2.725223880597015E-2</v>
      </c>
      <c r="C15" s="22">
        <v>3.5516417910447767E-2</v>
      </c>
      <c r="D15" s="22">
        <v>6.2799999999999995E-2</v>
      </c>
      <c r="F15" s="21" t="s">
        <v>484</v>
      </c>
      <c r="G15" s="23">
        <v>43425</v>
      </c>
      <c r="H15" s="21"/>
      <c r="W15" s="21">
        <v>35</v>
      </c>
      <c r="X15" s="21">
        <v>3639</v>
      </c>
      <c r="Y15" s="24">
        <v>44685</v>
      </c>
      <c r="Z15" s="21" t="s">
        <v>508</v>
      </c>
      <c r="AA15" s="21" t="s">
        <v>494</v>
      </c>
      <c r="AB15" s="21">
        <v>10.9</v>
      </c>
      <c r="AC15" s="21" t="s">
        <v>464</v>
      </c>
      <c r="AD15" s="21">
        <v>52</v>
      </c>
    </row>
    <row r="16" spans="1:30" ht="15.75" customHeight="1" thickBot="1" x14ac:dyDescent="0.25">
      <c r="A16" s="21">
        <v>11</v>
      </c>
      <c r="B16" s="22">
        <v>2.9519402985074626E-2</v>
      </c>
      <c r="C16" s="22">
        <v>3.562388059701492E-2</v>
      </c>
      <c r="D16" s="22">
        <v>6.5100000000000005E-2</v>
      </c>
      <c r="F16" s="21" t="s">
        <v>485</v>
      </c>
      <c r="G16" s="23">
        <v>33037</v>
      </c>
      <c r="H16" s="21"/>
      <c r="W16" s="21">
        <v>40</v>
      </c>
      <c r="X16" s="21">
        <v>3609</v>
      </c>
      <c r="Y16" s="24">
        <v>44614</v>
      </c>
      <c r="Z16" s="21" t="s">
        <v>508</v>
      </c>
      <c r="AA16" s="21" t="s">
        <v>493</v>
      </c>
      <c r="AB16" s="21">
        <v>10.8</v>
      </c>
      <c r="AC16" s="21" t="s">
        <v>464</v>
      </c>
      <c r="AD16" s="21">
        <v>51</v>
      </c>
    </row>
    <row r="17" spans="1:30" ht="15.75" customHeight="1" thickBot="1" x14ac:dyDescent="0.25">
      <c r="A17" s="21">
        <v>12</v>
      </c>
      <c r="B17" s="22">
        <v>3.1971641791044773E-2</v>
      </c>
      <c r="C17" s="22">
        <v>3.6967164179104478E-2</v>
      </c>
      <c r="D17" s="22">
        <v>6.8900000000000003E-2</v>
      </c>
      <c r="W17" s="21">
        <v>45</v>
      </c>
      <c r="X17" s="21">
        <v>3589</v>
      </c>
      <c r="Y17" s="24">
        <v>44623</v>
      </c>
      <c r="Z17" s="21" t="s">
        <v>510</v>
      </c>
      <c r="AA17" s="21" t="s">
        <v>495</v>
      </c>
      <c r="AB17" s="21">
        <v>10.7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3.4516417910447759E-2</v>
      </c>
      <c r="C18" s="22">
        <v>3.7719402985074625E-2</v>
      </c>
      <c r="D18" s="22">
        <v>7.2300000000000003E-2</v>
      </c>
      <c r="W18" s="21">
        <v>50</v>
      </c>
      <c r="X18" s="21">
        <v>3578</v>
      </c>
      <c r="Y18" s="24">
        <v>44596</v>
      </c>
      <c r="Z18" s="21" t="s">
        <v>509</v>
      </c>
      <c r="AA18" s="21" t="s">
        <v>496</v>
      </c>
      <c r="AB18" s="21">
        <v>10.7</v>
      </c>
      <c r="AC18" s="21" t="s">
        <v>464</v>
      </c>
      <c r="AD18" s="21">
        <v>51</v>
      </c>
    </row>
    <row r="19" spans="1:30" ht="15.75" customHeight="1" thickBot="1" x14ac:dyDescent="0.25">
      <c r="A19" s="21">
        <v>14</v>
      </c>
      <c r="B19" s="22">
        <v>3.5765671641791043E-2</v>
      </c>
      <c r="C19" s="22">
        <v>3.7020895522388061E-2</v>
      </c>
      <c r="D19" s="22">
        <v>7.2800000000000004E-2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3486</v>
      </c>
      <c r="Y19" s="24">
        <v>44582</v>
      </c>
      <c r="Z19" s="21" t="s">
        <v>510</v>
      </c>
      <c r="AA19" s="21" t="s">
        <v>496</v>
      </c>
      <c r="AB19" s="21">
        <v>10.4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22">
        <v>3.7200000000000004E-2</v>
      </c>
      <c r="C20" s="22">
        <v>3.8095522388059702E-2</v>
      </c>
      <c r="D20" s="22">
        <v>7.5300000000000006E-2</v>
      </c>
      <c r="F20" s="21" t="s">
        <v>488</v>
      </c>
      <c r="G20" s="23">
        <v>21944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3422</v>
      </c>
      <c r="Y20" s="24">
        <v>44811</v>
      </c>
      <c r="Z20" s="21" t="s">
        <v>508</v>
      </c>
      <c r="AA20" s="21" t="s">
        <v>494</v>
      </c>
      <c r="AB20" s="21">
        <v>10.199999999999999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3.946716417910448E-2</v>
      </c>
      <c r="C21" s="22">
        <v>3.9385074626865677E-2</v>
      </c>
      <c r="D21" s="22">
        <v>7.8799999999999995E-2</v>
      </c>
      <c r="F21" s="21" t="s">
        <v>492</v>
      </c>
      <c r="G21" s="23">
        <v>36071</v>
      </c>
      <c r="H21" s="21">
        <v>1.06</v>
      </c>
      <c r="J21" s="12">
        <v>5</v>
      </c>
      <c r="K21" s="12">
        <f>X6</f>
        <v>4077</v>
      </c>
      <c r="L21" s="18"/>
      <c r="M21" s="12"/>
      <c r="N21" s="110">
        <f>K21/$F$2</f>
        <v>0.12170149253731344</v>
      </c>
      <c r="W21" s="21">
        <v>125</v>
      </c>
      <c r="X21" s="21">
        <v>3359</v>
      </c>
      <c r="Y21" s="24">
        <v>44574</v>
      </c>
      <c r="Z21" s="21" t="s">
        <v>510</v>
      </c>
      <c r="AA21" s="21" t="s">
        <v>495</v>
      </c>
      <c r="AB21" s="21">
        <v>10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3.8032835820895519E-2</v>
      </c>
      <c r="C22" s="22">
        <v>3.8794029850746266E-2</v>
      </c>
      <c r="D22" s="22">
        <v>7.6799999999999993E-2</v>
      </c>
      <c r="F22" s="21" t="s">
        <v>493</v>
      </c>
      <c r="G22" s="23">
        <v>38141</v>
      </c>
      <c r="H22" s="21">
        <v>1.1200000000000001</v>
      </c>
      <c r="J22" s="12">
        <v>10</v>
      </c>
      <c r="K22" s="12">
        <f>X11</f>
        <v>3825</v>
      </c>
      <c r="L22" s="18"/>
      <c r="M22" s="12"/>
      <c r="N22" s="110">
        <f t="shared" ref="N22:N28" si="0">K22/$F$2</f>
        <v>0.11417910447761194</v>
      </c>
      <c r="W22" s="21">
        <v>150</v>
      </c>
      <c r="X22" s="21">
        <v>3312</v>
      </c>
      <c r="Y22" s="24">
        <v>44638</v>
      </c>
      <c r="Z22" s="21" t="s">
        <v>510</v>
      </c>
      <c r="AA22" s="21" t="s">
        <v>496</v>
      </c>
      <c r="AB22" s="21">
        <v>9.9</v>
      </c>
      <c r="AC22" s="21" t="s">
        <v>464</v>
      </c>
      <c r="AD22" s="21">
        <v>52</v>
      </c>
    </row>
    <row r="23" spans="1:30" ht="15.75" customHeight="1" thickBot="1" x14ac:dyDescent="0.25">
      <c r="A23" s="21">
        <v>18</v>
      </c>
      <c r="B23" s="22">
        <v>2.9565671641791042E-2</v>
      </c>
      <c r="C23" s="22">
        <v>2.6113432835820894E-2</v>
      </c>
      <c r="D23" s="22">
        <v>5.57E-2</v>
      </c>
      <c r="F23" s="21" t="s">
        <v>494</v>
      </c>
      <c r="G23" s="23">
        <v>37982</v>
      </c>
      <c r="H23" s="21">
        <v>1.1200000000000001</v>
      </c>
      <c r="J23" s="12">
        <v>20</v>
      </c>
      <c r="K23" s="12">
        <f>X12</f>
        <v>3737</v>
      </c>
      <c r="L23" s="18"/>
      <c r="M23" s="12"/>
      <c r="N23" s="110">
        <f t="shared" si="0"/>
        <v>0.11155223880597015</v>
      </c>
      <c r="W23" s="21">
        <v>175</v>
      </c>
      <c r="X23" s="21">
        <v>3265</v>
      </c>
      <c r="Y23" s="24">
        <v>44616</v>
      </c>
      <c r="Z23" s="21" t="s">
        <v>517</v>
      </c>
      <c r="AA23" s="21" t="s">
        <v>495</v>
      </c>
      <c r="AB23" s="21">
        <v>9.6999999999999993</v>
      </c>
      <c r="AC23" s="21" t="s">
        <v>465</v>
      </c>
      <c r="AD23" s="21">
        <v>60</v>
      </c>
    </row>
    <row r="24" spans="1:30" ht="15.75" customHeight="1" thickBot="1" x14ac:dyDescent="0.25">
      <c r="A24" s="21">
        <v>19</v>
      </c>
      <c r="B24" s="22">
        <v>1.9664179104477611E-2</v>
      </c>
      <c r="C24" s="22">
        <v>1.9074626865671639E-2</v>
      </c>
      <c r="D24" s="22">
        <v>3.8699999999999998E-2</v>
      </c>
      <c r="F24" s="21" t="s">
        <v>495</v>
      </c>
      <c r="G24" s="23">
        <v>37622</v>
      </c>
      <c r="H24" s="21">
        <v>1.1100000000000001</v>
      </c>
      <c r="J24" s="12">
        <v>30</v>
      </c>
      <c r="K24" s="12">
        <f>X14</f>
        <v>3664</v>
      </c>
      <c r="L24" s="18"/>
      <c r="M24" s="12"/>
      <c r="N24" s="110">
        <f t="shared" si="0"/>
        <v>0.10937313432835821</v>
      </c>
      <c r="W24" s="21">
        <v>200</v>
      </c>
      <c r="X24" s="21">
        <v>3226</v>
      </c>
      <c r="Y24" s="24">
        <v>44573</v>
      </c>
      <c r="Z24" s="21" t="s">
        <v>509</v>
      </c>
      <c r="AA24" s="21" t="s">
        <v>494</v>
      </c>
      <c r="AB24" s="21">
        <v>9.6</v>
      </c>
      <c r="AC24" s="21" t="s">
        <v>464</v>
      </c>
      <c r="AD24" s="21">
        <v>51</v>
      </c>
    </row>
    <row r="25" spans="1:30" ht="15.75" customHeight="1" thickBot="1" x14ac:dyDescent="0.25">
      <c r="A25" s="21">
        <v>20</v>
      </c>
      <c r="B25" s="22">
        <v>1.4158208955223879E-2</v>
      </c>
      <c r="C25" s="22">
        <v>1.4238805970149255E-2</v>
      </c>
      <c r="D25" s="22">
        <v>2.8400000000000002E-2</v>
      </c>
      <c r="F25" s="21" t="s">
        <v>496</v>
      </c>
      <c r="G25" s="23">
        <v>37024</v>
      </c>
      <c r="H25" s="21">
        <v>1.0900000000000001</v>
      </c>
      <c r="J25" s="12">
        <v>50</v>
      </c>
      <c r="K25" s="12">
        <f>X18</f>
        <v>3578</v>
      </c>
      <c r="L25" s="18"/>
      <c r="M25" s="12"/>
      <c r="N25" s="110">
        <f t="shared" si="0"/>
        <v>0.10680597014925373</v>
      </c>
    </row>
    <row r="26" spans="1:30" ht="15.75" customHeight="1" thickBot="1" x14ac:dyDescent="0.25">
      <c r="A26" s="21">
        <v>21</v>
      </c>
      <c r="B26" s="22">
        <v>1.1243283582089552E-2</v>
      </c>
      <c r="C26" s="22">
        <v>1.1391044776119404E-2</v>
      </c>
      <c r="D26" s="22">
        <v>2.2599999999999999E-2</v>
      </c>
      <c r="F26" s="21" t="s">
        <v>497</v>
      </c>
      <c r="G26" s="23">
        <v>29020</v>
      </c>
      <c r="H26" s="21">
        <v>0.86</v>
      </c>
      <c r="J26" s="12">
        <v>100</v>
      </c>
      <c r="K26" s="12">
        <f>X20</f>
        <v>3422</v>
      </c>
      <c r="L26" s="18"/>
      <c r="M26" s="12"/>
      <c r="N26" s="110">
        <f t="shared" si="0"/>
        <v>0.10214925373134329</v>
      </c>
    </row>
    <row r="27" spans="1:30" ht="15.75" customHeight="1" thickBot="1" x14ac:dyDescent="0.25">
      <c r="A27" s="21">
        <v>22</v>
      </c>
      <c r="B27" s="22">
        <v>8.8373134328358204E-3</v>
      </c>
      <c r="C27" s="22">
        <v>8.0059701492537303E-3</v>
      </c>
      <c r="D27" s="22">
        <v>1.6799999999999999E-2</v>
      </c>
      <c r="J27" s="12">
        <v>150</v>
      </c>
      <c r="K27" s="12">
        <f>X22</f>
        <v>3312</v>
      </c>
      <c r="L27" s="18"/>
      <c r="M27" s="12"/>
      <c r="N27" s="110">
        <f t="shared" si="0"/>
        <v>9.8865671641791039E-2</v>
      </c>
    </row>
    <row r="28" spans="1:30" ht="15.75" customHeight="1" thickBot="1" x14ac:dyDescent="0.25">
      <c r="A28" s="21">
        <v>23</v>
      </c>
      <c r="B28" s="22">
        <v>5.6910447761194033E-3</v>
      </c>
      <c r="C28" s="22">
        <v>4.7820895522388057E-3</v>
      </c>
      <c r="D28" s="22">
        <v>1.0500000000000001E-2</v>
      </c>
      <c r="J28" s="12">
        <v>200</v>
      </c>
      <c r="K28" s="12">
        <f>X24</f>
        <v>3226</v>
      </c>
      <c r="L28" s="18"/>
      <c r="M28" s="12"/>
      <c r="N28" s="110">
        <f t="shared" si="0"/>
        <v>9.6298507462686561E-2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51600</v>
      </c>
      <c r="H2" s="7" t="s">
        <v>462</v>
      </c>
      <c r="W2" s="21">
        <v>1</v>
      </c>
      <c r="X2" s="21">
        <v>7374</v>
      </c>
      <c r="Y2" s="24">
        <v>45602</v>
      </c>
      <c r="Z2" s="21" t="s">
        <v>510</v>
      </c>
      <c r="AA2" s="21" t="s">
        <v>494</v>
      </c>
      <c r="AB2" s="21">
        <v>14.3</v>
      </c>
      <c r="AC2" s="21" t="s">
        <v>464</v>
      </c>
      <c r="AD2" s="21">
        <v>54</v>
      </c>
    </row>
    <row r="3" spans="1:30" ht="15" thickBot="1" x14ac:dyDescent="0.25">
      <c r="W3" s="21">
        <v>2</v>
      </c>
      <c r="X3" s="21">
        <v>6834</v>
      </c>
      <c r="Y3" s="24">
        <v>45370</v>
      </c>
      <c r="Z3" s="21" t="s">
        <v>515</v>
      </c>
      <c r="AA3" s="21" t="s">
        <v>493</v>
      </c>
      <c r="AB3" s="21">
        <v>13.2</v>
      </c>
      <c r="AC3" s="21" t="s">
        <v>465</v>
      </c>
      <c r="AD3" s="21">
        <v>66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6684</v>
      </c>
      <c r="Y4" s="24">
        <v>45617</v>
      </c>
      <c r="Z4" s="21" t="s">
        <v>515</v>
      </c>
      <c r="AA4" s="21" t="s">
        <v>495</v>
      </c>
      <c r="AB4" s="21">
        <v>13</v>
      </c>
      <c r="AC4" s="21" t="s">
        <v>465</v>
      </c>
      <c r="AD4" s="21">
        <v>51</v>
      </c>
    </row>
    <row r="5" spans="1:30" ht="18.75" customHeight="1" thickBot="1" x14ac:dyDescent="0.25">
      <c r="A5" s="21">
        <v>0</v>
      </c>
      <c r="B5" s="98">
        <v>5.3517441860465127E-3</v>
      </c>
      <c r="C5" s="98">
        <v>4.4618217054263566E-3</v>
      </c>
      <c r="D5" s="98">
        <v>9.7999999999999997E-3</v>
      </c>
      <c r="F5" s="21" t="s">
        <v>471</v>
      </c>
      <c r="G5" s="23">
        <v>37272</v>
      </c>
      <c r="H5" s="26">
        <v>0.73</v>
      </c>
      <c r="J5" s="213" t="s">
        <v>472</v>
      </c>
      <c r="K5" s="214"/>
      <c r="L5" s="214"/>
      <c r="M5" s="214"/>
      <c r="N5" s="215"/>
      <c r="W5" s="21">
        <v>4</v>
      </c>
      <c r="X5" s="21">
        <v>6069</v>
      </c>
      <c r="Y5" s="24">
        <v>45595</v>
      </c>
      <c r="Z5" s="21" t="s">
        <v>509</v>
      </c>
      <c r="AA5" s="21" t="s">
        <v>494</v>
      </c>
      <c r="AB5" s="21">
        <v>11.8</v>
      </c>
      <c r="AC5" s="21" t="s">
        <v>464</v>
      </c>
      <c r="AD5" s="21">
        <v>52</v>
      </c>
    </row>
    <row r="6" spans="1:30" ht="17.25" customHeight="1" thickBot="1" x14ac:dyDescent="0.25">
      <c r="A6" s="21">
        <v>1</v>
      </c>
      <c r="B6" s="98">
        <v>3.8736434108527129E-3</v>
      </c>
      <c r="C6" s="98">
        <v>3.1379844961240315E-3</v>
      </c>
      <c r="D6" s="98">
        <v>7.0000000000000001E-3</v>
      </c>
      <c r="F6" s="21" t="s">
        <v>473</v>
      </c>
      <c r="G6" s="23">
        <v>44832</v>
      </c>
      <c r="H6" s="26">
        <v>0.88</v>
      </c>
      <c r="J6" s="13" t="s">
        <v>474</v>
      </c>
      <c r="K6" s="14">
        <f>LARGE((K8,K9),1)</f>
        <v>0.70827170927530114</v>
      </c>
      <c r="N6" s="14" t="s">
        <v>465</v>
      </c>
      <c r="W6" s="21">
        <v>5</v>
      </c>
      <c r="X6" s="21">
        <v>5845</v>
      </c>
      <c r="Y6" s="24">
        <v>45370</v>
      </c>
      <c r="Z6" s="21" t="s">
        <v>511</v>
      </c>
      <c r="AA6" s="21" t="s">
        <v>493</v>
      </c>
      <c r="AB6" s="21">
        <v>11.3</v>
      </c>
      <c r="AC6" s="21" t="s">
        <v>465</v>
      </c>
      <c r="AD6" s="21">
        <v>58</v>
      </c>
    </row>
    <row r="7" spans="1:30" ht="17.25" customHeight="1" thickBot="1" x14ac:dyDescent="0.25">
      <c r="A7" s="21">
        <v>2</v>
      </c>
      <c r="B7" s="98">
        <v>2.9052325581395348E-3</v>
      </c>
      <c r="C7" s="98">
        <v>2.4025193798449611E-3</v>
      </c>
      <c r="D7" s="98">
        <v>5.3E-3</v>
      </c>
      <c r="F7" s="21" t="s">
        <v>475</v>
      </c>
      <c r="G7" s="23">
        <v>57757</v>
      </c>
      <c r="H7" s="26">
        <v>1.1299999999999999</v>
      </c>
      <c r="J7" s="15" t="s">
        <v>476</v>
      </c>
      <c r="K7" s="14">
        <f>LARGE((K10,K11),1)</f>
        <v>0.54747925908709671</v>
      </c>
      <c r="N7" s="14" t="s">
        <v>464</v>
      </c>
      <c r="W7" s="21">
        <v>6</v>
      </c>
      <c r="X7" s="21">
        <v>5744</v>
      </c>
      <c r="Y7" s="24">
        <v>45492</v>
      </c>
      <c r="Z7" s="21" t="s">
        <v>508</v>
      </c>
      <c r="AA7" s="21" t="s">
        <v>496</v>
      </c>
      <c r="AB7" s="21">
        <v>11.1</v>
      </c>
      <c r="AC7" s="21" t="s">
        <v>464</v>
      </c>
      <c r="AD7" s="21">
        <v>56</v>
      </c>
    </row>
    <row r="8" spans="1:30" ht="17.25" customHeight="1" thickBot="1" x14ac:dyDescent="0.3">
      <c r="A8" s="21">
        <v>3</v>
      </c>
      <c r="B8" s="98">
        <v>2.0387596899224805E-3</v>
      </c>
      <c r="C8" s="98">
        <v>2.059302325581395E-3</v>
      </c>
      <c r="D8" s="98">
        <v>4.1000000000000003E-3</v>
      </c>
      <c r="F8" s="21" t="s">
        <v>477</v>
      </c>
      <c r="G8" s="23">
        <v>57989</v>
      </c>
      <c r="H8" s="26">
        <v>1.1399999999999999</v>
      </c>
      <c r="K8" s="16">
        <f>LARGE(B11:C11,1)/(B11+C11)</f>
        <v>0.70827170927530114</v>
      </c>
      <c r="W8" s="21">
        <v>7</v>
      </c>
      <c r="X8" s="21">
        <v>5731</v>
      </c>
      <c r="Y8" s="24">
        <v>45540</v>
      </c>
      <c r="Z8" s="21" t="s">
        <v>508</v>
      </c>
      <c r="AA8" s="21" t="s">
        <v>495</v>
      </c>
      <c r="AB8" s="21">
        <v>11.1</v>
      </c>
      <c r="AC8" s="21" t="s">
        <v>464</v>
      </c>
      <c r="AD8" s="21">
        <v>55</v>
      </c>
    </row>
    <row r="9" spans="1:30" ht="17.25" customHeight="1" thickBot="1" x14ac:dyDescent="0.3">
      <c r="A9" s="21">
        <v>4</v>
      </c>
      <c r="B9" s="98">
        <v>1.8858527131782946E-3</v>
      </c>
      <c r="C9" s="98">
        <v>2.7947674418604654E-3</v>
      </c>
      <c r="D9" s="98">
        <v>4.7000000000000002E-3</v>
      </c>
      <c r="F9" s="21" t="s">
        <v>478</v>
      </c>
      <c r="G9" s="23">
        <v>54842</v>
      </c>
      <c r="H9" s="26">
        <v>1.08</v>
      </c>
      <c r="K9" s="16">
        <f>LARGE(B12:C12,1)/(B12+C12)</f>
        <v>0.62471091866358319</v>
      </c>
      <c r="W9" s="21">
        <v>8</v>
      </c>
      <c r="X9" s="21">
        <v>5666</v>
      </c>
      <c r="Y9" s="24">
        <v>45616</v>
      </c>
      <c r="Z9" s="21" t="s">
        <v>508</v>
      </c>
      <c r="AA9" s="21" t="s">
        <v>494</v>
      </c>
      <c r="AB9" s="21">
        <v>11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98">
        <v>2.803294573643411E-3</v>
      </c>
      <c r="C10" s="98">
        <v>7.3546511627906978E-3</v>
      </c>
      <c r="D10" s="98">
        <v>1.01E-2</v>
      </c>
      <c r="F10" s="21" t="s">
        <v>479</v>
      </c>
      <c r="G10" s="23">
        <v>49625</v>
      </c>
      <c r="H10" s="26">
        <v>0.98</v>
      </c>
      <c r="K10" s="16">
        <f>LARGE(B20:C20,1)/(B20+C20)</f>
        <v>0.53533043796766266</v>
      </c>
      <c r="W10" s="21">
        <v>9</v>
      </c>
      <c r="X10" s="21">
        <v>5585</v>
      </c>
      <c r="Y10" s="24">
        <v>45633</v>
      </c>
      <c r="Z10" s="21" t="s">
        <v>509</v>
      </c>
      <c r="AA10" s="21" t="s">
        <v>497</v>
      </c>
      <c r="AB10" s="21">
        <v>10.8</v>
      </c>
      <c r="AC10" s="21" t="s">
        <v>465</v>
      </c>
      <c r="AD10" s="21">
        <v>50</v>
      </c>
    </row>
    <row r="11" spans="1:30" ht="17.25" customHeight="1" thickBot="1" x14ac:dyDescent="0.3">
      <c r="A11" s="21">
        <v>6</v>
      </c>
      <c r="B11" s="98">
        <v>7.4924418604651166E-3</v>
      </c>
      <c r="C11" s="98">
        <v>1.8190503875968992E-2</v>
      </c>
      <c r="D11" s="98">
        <v>2.5700000000000001E-2</v>
      </c>
      <c r="F11" s="21" t="s">
        <v>480</v>
      </c>
      <c r="G11" s="23">
        <v>51349</v>
      </c>
      <c r="H11" s="26">
        <v>1.01</v>
      </c>
      <c r="K11" s="16">
        <f>LARGE(B21:C21,1)/(B21+C21)</f>
        <v>0.54747925908709671</v>
      </c>
      <c r="W11" s="21">
        <v>10</v>
      </c>
      <c r="X11" s="21">
        <v>5395</v>
      </c>
      <c r="Y11" s="24">
        <v>45632</v>
      </c>
      <c r="Z11" s="21" t="s">
        <v>508</v>
      </c>
      <c r="AA11" s="21" t="s">
        <v>496</v>
      </c>
      <c r="AB11" s="21">
        <v>10.5</v>
      </c>
      <c r="AC11" s="21" t="s">
        <v>464</v>
      </c>
      <c r="AD11" s="21">
        <v>55</v>
      </c>
    </row>
    <row r="12" spans="1:30" ht="17.25" customHeight="1" thickBot="1" x14ac:dyDescent="0.25">
      <c r="A12" s="21">
        <v>7</v>
      </c>
      <c r="B12" s="98">
        <v>1.625910852713178E-2</v>
      </c>
      <c r="C12" s="98">
        <v>2.7065116279069767E-2</v>
      </c>
      <c r="D12" s="98">
        <v>4.3200000000000002E-2</v>
      </c>
      <c r="F12" s="21" t="s">
        <v>481</v>
      </c>
      <c r="G12" s="23">
        <v>52696</v>
      </c>
      <c r="H12" s="26">
        <v>1.04</v>
      </c>
      <c r="W12" s="21">
        <v>20</v>
      </c>
      <c r="X12" s="21">
        <v>4939</v>
      </c>
      <c r="Y12" s="24">
        <v>45370</v>
      </c>
      <c r="Z12" s="21" t="s">
        <v>520</v>
      </c>
      <c r="AA12" s="21" t="s">
        <v>493</v>
      </c>
      <c r="AB12" s="21">
        <v>9.6</v>
      </c>
      <c r="AC12" s="21" t="s">
        <v>464</v>
      </c>
      <c r="AD12" s="21">
        <v>53</v>
      </c>
    </row>
    <row r="13" spans="1:30" ht="17.25" customHeight="1" thickBot="1" x14ac:dyDescent="0.25">
      <c r="A13" s="21">
        <v>8</v>
      </c>
      <c r="B13" s="98">
        <v>2.2477325581395348E-2</v>
      </c>
      <c r="C13" s="98">
        <v>2.8339922480620155E-2</v>
      </c>
      <c r="D13" s="98">
        <v>5.0700000000000002E-2</v>
      </c>
      <c r="F13" s="21" t="s">
        <v>482</v>
      </c>
      <c r="G13" s="23">
        <v>49915</v>
      </c>
      <c r="H13" s="26">
        <v>0.98</v>
      </c>
      <c r="W13" s="21">
        <v>25</v>
      </c>
      <c r="X13" s="21">
        <v>4908</v>
      </c>
      <c r="Y13" s="24">
        <v>45617</v>
      </c>
      <c r="Z13" s="21" t="s">
        <v>509</v>
      </c>
      <c r="AA13" s="21" t="s">
        <v>495</v>
      </c>
      <c r="AB13" s="21">
        <v>9.5</v>
      </c>
      <c r="AC13" s="21" t="s">
        <v>464</v>
      </c>
      <c r="AD13" s="21">
        <v>53</v>
      </c>
    </row>
    <row r="14" spans="1:30" ht="15" thickBot="1" x14ac:dyDescent="0.25">
      <c r="A14" s="21">
        <v>9</v>
      </c>
      <c r="B14" s="98">
        <v>2.4821899224806199E-2</v>
      </c>
      <c r="C14" s="98">
        <v>2.7800581395348838E-2</v>
      </c>
      <c r="D14" s="98">
        <v>5.2499999999999998E-2</v>
      </c>
      <c r="F14" s="21" t="s">
        <v>483</v>
      </c>
      <c r="G14" s="23">
        <v>48286</v>
      </c>
      <c r="H14" s="26">
        <v>0.95</v>
      </c>
      <c r="W14" s="21">
        <v>30</v>
      </c>
      <c r="X14" s="21">
        <v>4872</v>
      </c>
      <c r="Y14" s="24">
        <v>45622</v>
      </c>
      <c r="Z14" s="21" t="s">
        <v>510</v>
      </c>
      <c r="AA14" s="21" t="s">
        <v>493</v>
      </c>
      <c r="AB14" s="21">
        <v>9.4</v>
      </c>
      <c r="AC14" s="21" t="s">
        <v>464</v>
      </c>
      <c r="AD14" s="21">
        <v>52</v>
      </c>
    </row>
    <row r="15" spans="1:30" ht="15" thickBot="1" x14ac:dyDescent="0.25">
      <c r="A15" s="21">
        <v>10</v>
      </c>
      <c r="B15" s="98">
        <v>2.8083914728682172E-2</v>
      </c>
      <c r="C15" s="98">
        <v>2.9663759689922478E-2</v>
      </c>
      <c r="D15" s="98">
        <v>5.7700000000000001E-2</v>
      </c>
      <c r="F15" s="21" t="s">
        <v>484</v>
      </c>
      <c r="G15" s="23">
        <v>56073</v>
      </c>
      <c r="H15" s="26">
        <v>1.1000000000000001</v>
      </c>
      <c r="W15" s="21">
        <v>35</v>
      </c>
      <c r="X15" s="21">
        <v>4851</v>
      </c>
      <c r="Y15" s="24">
        <v>45636</v>
      </c>
      <c r="Z15" s="21" t="s">
        <v>510</v>
      </c>
      <c r="AA15" s="21" t="s">
        <v>493</v>
      </c>
      <c r="AB15" s="21">
        <v>9.4</v>
      </c>
      <c r="AC15" s="21" t="s">
        <v>464</v>
      </c>
      <c r="AD15" s="21">
        <v>54</v>
      </c>
    </row>
    <row r="16" spans="1:30" ht="15.75" customHeight="1" thickBot="1" x14ac:dyDescent="0.25">
      <c r="A16" s="21">
        <v>11</v>
      </c>
      <c r="B16" s="98">
        <v>3.2875000000000001E-2</v>
      </c>
      <c r="C16" s="98">
        <v>3.2605620155038761E-2</v>
      </c>
      <c r="D16" s="98">
        <v>6.54E-2</v>
      </c>
      <c r="F16" s="21" t="s">
        <v>485</v>
      </c>
      <c r="G16" s="23">
        <v>53963</v>
      </c>
      <c r="H16" s="21">
        <v>1.06</v>
      </c>
      <c r="W16" s="21">
        <v>40</v>
      </c>
      <c r="X16" s="21">
        <v>4830</v>
      </c>
      <c r="Y16" s="24">
        <v>45608</v>
      </c>
      <c r="Z16" s="21" t="s">
        <v>509</v>
      </c>
      <c r="AA16" s="21" t="s">
        <v>493</v>
      </c>
      <c r="AB16" s="21">
        <v>9.4</v>
      </c>
      <c r="AC16" s="21" t="s">
        <v>464</v>
      </c>
      <c r="AD16" s="21">
        <v>53</v>
      </c>
    </row>
    <row r="17" spans="1:30" ht="15.75" customHeight="1" thickBot="1" x14ac:dyDescent="0.25">
      <c r="A17" s="21">
        <v>12</v>
      </c>
      <c r="B17" s="98">
        <v>3.6086046511627903E-2</v>
      </c>
      <c r="C17" s="98">
        <v>3.4223643410852711E-2</v>
      </c>
      <c r="D17" s="98">
        <v>7.0199999999999999E-2</v>
      </c>
      <c r="W17" s="21">
        <v>45</v>
      </c>
      <c r="X17" s="21">
        <v>4813</v>
      </c>
      <c r="Y17" s="24">
        <v>45301</v>
      </c>
      <c r="Z17" s="21" t="s">
        <v>509</v>
      </c>
      <c r="AA17" s="21" t="s">
        <v>494</v>
      </c>
      <c r="AB17" s="21">
        <v>9.3000000000000007</v>
      </c>
      <c r="AC17" s="21" t="s">
        <v>464</v>
      </c>
      <c r="AD17" s="21">
        <v>51</v>
      </c>
    </row>
    <row r="18" spans="1:30" ht="15" thickBot="1" x14ac:dyDescent="0.25">
      <c r="A18" s="21">
        <v>13</v>
      </c>
      <c r="B18" s="98">
        <v>3.674864341085271E-2</v>
      </c>
      <c r="C18" s="98">
        <v>3.4615891472868213E-2</v>
      </c>
      <c r="D18" s="98">
        <v>7.1300000000000002E-2</v>
      </c>
      <c r="W18" s="21">
        <v>50</v>
      </c>
      <c r="X18" s="21">
        <v>4804</v>
      </c>
      <c r="Y18" s="24">
        <v>45400</v>
      </c>
      <c r="Z18" s="21" t="s">
        <v>508</v>
      </c>
      <c r="AA18" s="21" t="s">
        <v>495</v>
      </c>
      <c r="AB18" s="21">
        <v>9.3000000000000007</v>
      </c>
      <c r="AC18" s="21" t="s">
        <v>464</v>
      </c>
      <c r="AD18" s="21">
        <v>53</v>
      </c>
    </row>
    <row r="19" spans="1:30" ht="17.25" customHeight="1" thickBot="1" x14ac:dyDescent="0.25">
      <c r="A19" s="21">
        <v>14</v>
      </c>
      <c r="B19" s="98">
        <v>3.7920930232558138E-2</v>
      </c>
      <c r="C19" s="98">
        <v>3.4517829457364341E-2</v>
      </c>
      <c r="D19" s="98">
        <v>7.2400000000000006E-2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4739</v>
      </c>
      <c r="Y19" s="24">
        <v>45328</v>
      </c>
      <c r="Z19" s="21" t="s">
        <v>509</v>
      </c>
      <c r="AA19" s="21" t="s">
        <v>493</v>
      </c>
      <c r="AB19" s="21">
        <v>9.1999999999999993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98">
        <v>3.9653875968992246E-2</v>
      </c>
      <c r="C20" s="98">
        <v>3.4419767441860462E-2</v>
      </c>
      <c r="D20" s="98">
        <v>7.3999999999999996E-2</v>
      </c>
      <c r="F20" s="21" t="s">
        <v>488</v>
      </c>
      <c r="G20" s="23">
        <v>35668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4686</v>
      </c>
      <c r="Y20" s="24">
        <v>45366</v>
      </c>
      <c r="Z20" s="21" t="s">
        <v>508</v>
      </c>
      <c r="AA20" s="21" t="s">
        <v>496</v>
      </c>
      <c r="AB20" s="21">
        <v>9.1</v>
      </c>
      <c r="AC20" s="21" t="s">
        <v>464</v>
      </c>
      <c r="AD20" s="21">
        <v>50</v>
      </c>
    </row>
    <row r="21" spans="1:30" ht="17.25" customHeight="1" thickBot="1" x14ac:dyDescent="0.25">
      <c r="A21" s="21">
        <v>16</v>
      </c>
      <c r="B21" s="98">
        <v>4.1998449612403101E-2</v>
      </c>
      <c r="C21" s="98">
        <v>3.4713953488372092E-2</v>
      </c>
      <c r="D21" s="98">
        <v>7.6600000000000001E-2</v>
      </c>
      <c r="F21" s="21" t="s">
        <v>492</v>
      </c>
      <c r="G21" s="23">
        <v>53494</v>
      </c>
      <c r="H21" s="21">
        <v>1.05</v>
      </c>
      <c r="J21" s="12">
        <v>5</v>
      </c>
      <c r="K21" s="12">
        <f>X6</f>
        <v>5845</v>
      </c>
      <c r="L21" s="18"/>
      <c r="M21" s="12"/>
      <c r="N21" s="20">
        <f>K21/$F$2</f>
        <v>0.11327519379844961</v>
      </c>
      <c r="W21" s="21">
        <v>125</v>
      </c>
      <c r="X21" s="21">
        <v>4647</v>
      </c>
      <c r="Y21" s="24">
        <v>45420</v>
      </c>
      <c r="Z21" s="21" t="s">
        <v>508</v>
      </c>
      <c r="AA21" s="21" t="s">
        <v>494</v>
      </c>
      <c r="AB21" s="21">
        <v>9</v>
      </c>
      <c r="AC21" s="21" t="s">
        <v>464</v>
      </c>
      <c r="AD21" s="21">
        <v>56</v>
      </c>
    </row>
    <row r="22" spans="1:30" ht="17.25" customHeight="1" thickBot="1" x14ac:dyDescent="0.25">
      <c r="A22" s="21">
        <v>17</v>
      </c>
      <c r="B22" s="98">
        <v>4.1845542635658914E-2</v>
      </c>
      <c r="C22" s="98">
        <v>3.3046899224806199E-2</v>
      </c>
      <c r="D22" s="98">
        <v>7.4999999999999997E-2</v>
      </c>
      <c r="F22" s="21" t="s">
        <v>493</v>
      </c>
      <c r="G22" s="23">
        <v>56159</v>
      </c>
      <c r="H22" s="21">
        <v>1.1000000000000001</v>
      </c>
      <c r="J22" s="12">
        <v>10</v>
      </c>
      <c r="K22" s="12">
        <f>X11</f>
        <v>5395</v>
      </c>
      <c r="L22" s="18"/>
      <c r="M22" s="12"/>
      <c r="N22" s="20">
        <f t="shared" ref="N22:N28" si="0">K22/$F$2</f>
        <v>0.10455426356589147</v>
      </c>
      <c r="W22" s="21">
        <v>150</v>
      </c>
      <c r="X22" s="21">
        <v>4617</v>
      </c>
      <c r="Y22" s="24">
        <v>45581</v>
      </c>
      <c r="Z22" s="21" t="s">
        <v>509</v>
      </c>
      <c r="AA22" s="21" t="s">
        <v>494</v>
      </c>
      <c r="AB22" s="21">
        <v>8.9</v>
      </c>
      <c r="AC22" s="21" t="s">
        <v>464</v>
      </c>
      <c r="AD22" s="21">
        <v>53</v>
      </c>
    </row>
    <row r="23" spans="1:30" ht="17.25" customHeight="1" thickBot="1" x14ac:dyDescent="0.25">
      <c r="A23" s="21">
        <v>18</v>
      </c>
      <c r="B23" s="98">
        <v>3.6493798449612404E-2</v>
      </c>
      <c r="C23" s="98">
        <v>2.8143798449612404E-2</v>
      </c>
      <c r="D23" s="98">
        <v>6.4899999999999999E-2</v>
      </c>
      <c r="F23" s="21" t="s">
        <v>494</v>
      </c>
      <c r="G23" s="23">
        <v>53873</v>
      </c>
      <c r="H23" s="21">
        <v>1.06</v>
      </c>
      <c r="J23" s="12">
        <v>20</v>
      </c>
      <c r="K23" s="12">
        <f>X12</f>
        <v>4939</v>
      </c>
      <c r="L23" s="18"/>
      <c r="M23" s="12"/>
      <c r="N23" s="20">
        <f t="shared" si="0"/>
        <v>9.5717054263565887E-2</v>
      </c>
      <c r="W23" s="21">
        <v>175</v>
      </c>
      <c r="X23" s="21">
        <v>4586</v>
      </c>
      <c r="Y23" s="24">
        <v>45336</v>
      </c>
      <c r="Z23" s="21" t="s">
        <v>508</v>
      </c>
      <c r="AA23" s="21" t="s">
        <v>494</v>
      </c>
      <c r="AB23" s="21">
        <v>8.9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98">
        <v>2.7421317829457365E-2</v>
      </c>
      <c r="C24" s="98">
        <v>2.2112984496124029E-2</v>
      </c>
      <c r="D24" s="98">
        <v>4.9700000000000001E-2</v>
      </c>
      <c r="F24" s="21" t="s">
        <v>495</v>
      </c>
      <c r="G24" s="23">
        <v>53360</v>
      </c>
      <c r="H24" s="21">
        <v>1.05</v>
      </c>
      <c r="J24" s="12">
        <v>30</v>
      </c>
      <c r="K24" s="12">
        <f>X14</f>
        <v>4872</v>
      </c>
      <c r="L24" s="18"/>
      <c r="M24" s="12"/>
      <c r="N24" s="20">
        <f t="shared" si="0"/>
        <v>9.4418604651162794E-2</v>
      </c>
      <c r="W24" s="21">
        <v>200</v>
      </c>
      <c r="X24" s="21">
        <v>4550</v>
      </c>
      <c r="Y24" s="24">
        <v>45628</v>
      </c>
      <c r="Z24" s="21" t="s">
        <v>512</v>
      </c>
      <c r="AA24" s="21" t="s">
        <v>492</v>
      </c>
      <c r="AB24" s="21">
        <v>8.8000000000000007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98">
        <v>2.125406976744186E-2</v>
      </c>
      <c r="C25" s="98">
        <v>1.7749224806201554E-2</v>
      </c>
      <c r="D25" s="98">
        <v>3.9199999999999999E-2</v>
      </c>
      <c r="F25" s="21" t="s">
        <v>496</v>
      </c>
      <c r="G25" s="23">
        <v>56354</v>
      </c>
      <c r="H25" s="21">
        <v>1.1100000000000001</v>
      </c>
      <c r="J25" s="12">
        <v>50</v>
      </c>
      <c r="K25" s="12">
        <f>X18</f>
        <v>4804</v>
      </c>
      <c r="L25" s="18"/>
      <c r="M25" s="12"/>
      <c r="N25" s="20">
        <f t="shared" si="0"/>
        <v>9.3100775193798446E-2</v>
      </c>
    </row>
    <row r="26" spans="1:30" ht="17.25" customHeight="1" thickBot="1" x14ac:dyDescent="0.25">
      <c r="A26" s="21">
        <v>21</v>
      </c>
      <c r="B26" s="98">
        <v>1.7431395348837211E-2</v>
      </c>
      <c r="C26" s="98">
        <v>1.4218992248062017E-2</v>
      </c>
      <c r="D26" s="98">
        <v>3.1800000000000002E-2</v>
      </c>
      <c r="F26" s="21" t="s">
        <v>497</v>
      </c>
      <c r="G26" s="23">
        <v>46509</v>
      </c>
      <c r="H26" s="21">
        <v>0.91</v>
      </c>
      <c r="J26" s="12">
        <v>100</v>
      </c>
      <c r="K26" s="12">
        <f>X20</f>
        <v>4686</v>
      </c>
      <c r="L26" s="18"/>
      <c r="M26" s="12"/>
      <c r="N26" s="20">
        <f t="shared" si="0"/>
        <v>9.0813953488372096E-2</v>
      </c>
    </row>
    <row r="27" spans="1:30" ht="17.25" customHeight="1" thickBot="1" x14ac:dyDescent="0.25">
      <c r="A27" s="21">
        <v>22</v>
      </c>
      <c r="B27" s="98">
        <v>1.3302906976744187E-2</v>
      </c>
      <c r="C27" s="98">
        <v>1.0247480620155038E-2</v>
      </c>
      <c r="D27" s="98">
        <v>2.3599999999999999E-2</v>
      </c>
      <c r="J27" s="12">
        <v>150</v>
      </c>
      <c r="K27" s="12">
        <f>X22</f>
        <v>4617</v>
      </c>
      <c r="L27" s="18"/>
      <c r="M27" s="12"/>
      <c r="N27" s="20">
        <f t="shared" si="0"/>
        <v>8.9476744186046508E-2</v>
      </c>
    </row>
    <row r="28" spans="1:30" ht="17.25" customHeight="1" thickBot="1" x14ac:dyDescent="0.25">
      <c r="A28" s="21">
        <v>23</v>
      </c>
      <c r="B28" s="98">
        <v>8.7156976744186057E-3</v>
      </c>
      <c r="C28" s="98">
        <v>6.4230620155038762E-3</v>
      </c>
      <c r="D28" s="98">
        <v>1.52E-2</v>
      </c>
      <c r="J28" s="12">
        <v>200</v>
      </c>
      <c r="K28" s="12">
        <f>X24</f>
        <v>4550</v>
      </c>
      <c r="L28" s="18"/>
      <c r="M28" s="12"/>
      <c r="N28" s="20">
        <f t="shared" si="0"/>
        <v>8.8178294573643415E-2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7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240" t="s">
        <v>741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25">
      <c r="A2" s="99"/>
      <c r="B2" s="99"/>
      <c r="C2" s="99"/>
      <c r="D2" s="100" t="s">
        <v>690</v>
      </c>
      <c r="E2" s="99"/>
      <c r="F2" s="101">
        <v>41400</v>
      </c>
      <c r="G2" s="99"/>
      <c r="H2" s="102" t="s">
        <v>462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W2" s="21">
        <v>1</v>
      </c>
      <c r="X2" s="21">
        <v>4466</v>
      </c>
      <c r="Y2" s="24">
        <v>45315</v>
      </c>
      <c r="Z2" s="21" t="s">
        <v>508</v>
      </c>
      <c r="AA2" s="21" t="s">
        <v>494</v>
      </c>
      <c r="AB2" s="21">
        <v>10.8</v>
      </c>
      <c r="AC2" s="21" t="s">
        <v>464</v>
      </c>
      <c r="AD2" s="21">
        <v>60</v>
      </c>
    </row>
    <row r="3" spans="1:30" ht="15" thickBo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W3" s="21">
        <v>2</v>
      </c>
      <c r="X3" s="21">
        <v>4392</v>
      </c>
      <c r="Y3" s="24">
        <v>45310</v>
      </c>
      <c r="Z3" s="21" t="s">
        <v>510</v>
      </c>
      <c r="AA3" s="21" t="s">
        <v>496</v>
      </c>
      <c r="AB3" s="21">
        <v>10.6</v>
      </c>
      <c r="AC3" s="21" t="s">
        <v>464</v>
      </c>
      <c r="AD3" s="21">
        <v>54</v>
      </c>
    </row>
    <row r="4" spans="1:30" ht="15" thickBot="1" x14ac:dyDescent="0.25">
      <c r="A4" s="8" t="s">
        <v>463</v>
      </c>
      <c r="B4" s="154" t="s">
        <v>464</v>
      </c>
      <c r="C4" s="155" t="s">
        <v>465</v>
      </c>
      <c r="D4" s="10" t="s">
        <v>466</v>
      </c>
      <c r="E4" s="95"/>
      <c r="F4" s="11" t="s">
        <v>467</v>
      </c>
      <c r="G4" s="11" t="s">
        <v>468</v>
      </c>
      <c r="H4" s="11" t="s">
        <v>469</v>
      </c>
      <c r="I4" s="95"/>
      <c r="J4" s="223" t="s">
        <v>470</v>
      </c>
      <c r="K4" s="224"/>
      <c r="L4" s="224"/>
      <c r="M4" s="224"/>
      <c r="N4" s="225"/>
      <c r="O4" s="99"/>
      <c r="P4" s="99"/>
      <c r="Q4" s="99"/>
      <c r="R4" s="99"/>
      <c r="S4" s="99"/>
      <c r="T4" s="99"/>
      <c r="U4" s="99"/>
      <c r="W4" s="21">
        <v>3</v>
      </c>
      <c r="X4" s="21">
        <v>4342</v>
      </c>
      <c r="Y4" s="24">
        <v>45330</v>
      </c>
      <c r="Z4" s="21" t="s">
        <v>509</v>
      </c>
      <c r="AA4" s="21" t="s">
        <v>495</v>
      </c>
      <c r="AB4" s="21">
        <v>10.5</v>
      </c>
      <c r="AC4" s="21" t="s">
        <v>464</v>
      </c>
      <c r="AD4" s="21">
        <v>59</v>
      </c>
    </row>
    <row r="5" spans="1:30" ht="18.75" customHeight="1" thickBot="1" x14ac:dyDescent="0.25">
      <c r="A5" s="21">
        <v>0</v>
      </c>
      <c r="B5" s="22">
        <v>3.9806763285024161E-3</v>
      </c>
      <c r="C5" s="22">
        <v>3.2657004830917873E-3</v>
      </c>
      <c r="D5" s="22">
        <v>7.1999999999999998E-3</v>
      </c>
      <c r="E5" s="95"/>
      <c r="F5" s="21" t="s">
        <v>471</v>
      </c>
      <c r="G5" s="23">
        <v>44888</v>
      </c>
      <c r="H5" s="21">
        <v>1.08</v>
      </c>
      <c r="I5" s="95"/>
      <c r="J5" s="194" t="s">
        <v>472</v>
      </c>
      <c r="K5" s="195"/>
      <c r="L5" s="195"/>
      <c r="M5" s="195"/>
      <c r="N5" s="196"/>
      <c r="O5" s="99"/>
      <c r="P5" s="99"/>
      <c r="Q5" s="99"/>
      <c r="R5" s="99"/>
      <c r="S5" s="99"/>
      <c r="T5" s="99"/>
      <c r="U5" s="99"/>
      <c r="W5" s="21">
        <v>4</v>
      </c>
      <c r="X5" s="21">
        <v>4322</v>
      </c>
      <c r="Y5" s="24">
        <v>45325</v>
      </c>
      <c r="Z5" s="21" t="s">
        <v>513</v>
      </c>
      <c r="AA5" s="21" t="s">
        <v>497</v>
      </c>
      <c r="AB5" s="21">
        <v>10.4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2.7367149758454105E-3</v>
      </c>
      <c r="C6" s="22">
        <v>2.4618357487922707E-3</v>
      </c>
      <c r="D6" s="22">
        <v>5.1999999999999998E-3</v>
      </c>
      <c r="E6" s="95"/>
      <c r="F6" s="21" t="s">
        <v>473</v>
      </c>
      <c r="G6" s="23">
        <v>47858</v>
      </c>
      <c r="H6" s="21">
        <v>1.1599999999999999</v>
      </c>
      <c r="I6" s="95"/>
      <c r="J6" s="46" t="s">
        <v>474</v>
      </c>
      <c r="K6" s="47">
        <f>LARGE((K8,K9),1)</f>
        <v>0.6847960086440702</v>
      </c>
      <c r="L6" s="95"/>
      <c r="M6" s="95"/>
      <c r="N6" s="47" t="s">
        <v>465</v>
      </c>
      <c r="O6" s="99"/>
      <c r="P6" s="99"/>
      <c r="Q6" s="99"/>
      <c r="R6" s="99"/>
      <c r="S6" s="99"/>
      <c r="T6" s="99"/>
      <c r="U6" s="99"/>
      <c r="W6" s="21">
        <v>5</v>
      </c>
      <c r="X6" s="21">
        <v>4282</v>
      </c>
      <c r="Y6" s="24">
        <v>45321</v>
      </c>
      <c r="Z6" s="21" t="s">
        <v>510</v>
      </c>
      <c r="AA6" s="21" t="s">
        <v>493</v>
      </c>
      <c r="AB6" s="21">
        <v>10.3</v>
      </c>
      <c r="AC6" s="21" t="s">
        <v>464</v>
      </c>
      <c r="AD6" s="21">
        <v>55</v>
      </c>
    </row>
    <row r="7" spans="1:30" ht="17.25" customHeight="1" thickBot="1" x14ac:dyDescent="0.25">
      <c r="A7" s="21">
        <v>2</v>
      </c>
      <c r="B7" s="22">
        <v>1.990338164251208E-3</v>
      </c>
      <c r="C7" s="22">
        <v>2.2106280193236716E-3</v>
      </c>
      <c r="D7" s="22">
        <v>4.1999999999999997E-3</v>
      </c>
      <c r="E7" s="95"/>
      <c r="F7" s="21" t="s">
        <v>475</v>
      </c>
      <c r="G7" s="23">
        <v>44981</v>
      </c>
      <c r="H7" s="21">
        <v>1.0900000000000001</v>
      </c>
      <c r="I7" s="95"/>
      <c r="J7" s="21" t="s">
        <v>476</v>
      </c>
      <c r="K7" s="47">
        <f>LARGE((K10,K11),1)</f>
        <v>0.54548832171487227</v>
      </c>
      <c r="L7" s="95"/>
      <c r="M7" s="95"/>
      <c r="N7" s="47" t="s">
        <v>464</v>
      </c>
      <c r="O7" s="99"/>
      <c r="P7" s="99"/>
      <c r="Q7" s="99"/>
      <c r="R7" s="99"/>
      <c r="S7" s="99"/>
      <c r="T7" s="99"/>
      <c r="U7" s="99"/>
      <c r="W7" s="21">
        <v>6</v>
      </c>
      <c r="X7" s="21">
        <v>4260</v>
      </c>
      <c r="Y7" s="24">
        <v>45294</v>
      </c>
      <c r="Z7" s="21" t="s">
        <v>508</v>
      </c>
      <c r="AA7" s="21" t="s">
        <v>494</v>
      </c>
      <c r="AB7" s="21">
        <v>10.3</v>
      </c>
      <c r="AC7" s="21" t="s">
        <v>464</v>
      </c>
      <c r="AD7" s="21">
        <v>61</v>
      </c>
    </row>
    <row r="8" spans="1:30" ht="17.25" customHeight="1" thickBot="1" x14ac:dyDescent="0.25">
      <c r="A8" s="21">
        <v>3</v>
      </c>
      <c r="B8" s="22">
        <v>1.4429951690821256E-3</v>
      </c>
      <c r="C8" s="22">
        <v>2.0096618357487925E-3</v>
      </c>
      <c r="D8" s="22">
        <v>3.3999999999999998E-3</v>
      </c>
      <c r="E8" s="95"/>
      <c r="F8" s="21" t="s">
        <v>477</v>
      </c>
      <c r="G8" s="23">
        <v>42984</v>
      </c>
      <c r="H8" s="21">
        <v>1.04</v>
      </c>
      <c r="I8" s="95"/>
      <c r="J8" s="95"/>
      <c r="K8" s="51">
        <f>LARGE(B11:C11,1)/(B11+C11)</f>
        <v>0.6847960086440702</v>
      </c>
      <c r="L8" s="95"/>
      <c r="M8" s="95"/>
      <c r="N8" s="95"/>
      <c r="O8" s="99"/>
      <c r="P8" s="99"/>
      <c r="Q8" s="99"/>
      <c r="R8" s="99"/>
      <c r="S8" s="99"/>
      <c r="T8" s="99"/>
      <c r="U8" s="99"/>
      <c r="W8" s="21">
        <v>7</v>
      </c>
      <c r="X8" s="21">
        <v>4244</v>
      </c>
      <c r="Y8" s="24">
        <v>45310</v>
      </c>
      <c r="Z8" s="21" t="s">
        <v>509</v>
      </c>
      <c r="AA8" s="21" t="s">
        <v>496</v>
      </c>
      <c r="AB8" s="21">
        <v>10.3</v>
      </c>
      <c r="AC8" s="21" t="s">
        <v>464</v>
      </c>
      <c r="AD8" s="21">
        <v>57</v>
      </c>
    </row>
    <row r="9" spans="1:30" ht="17.25" customHeight="1" thickBot="1" x14ac:dyDescent="0.25">
      <c r="A9" s="21">
        <v>4</v>
      </c>
      <c r="B9" s="22">
        <v>1.4429951690821256E-3</v>
      </c>
      <c r="C9" s="22">
        <v>3.1149758454106281E-3</v>
      </c>
      <c r="D9" s="22">
        <v>4.5999999999999999E-3</v>
      </c>
      <c r="E9" s="95"/>
      <c r="F9" s="21" t="s">
        <v>478</v>
      </c>
      <c r="G9" s="23">
        <v>44300</v>
      </c>
      <c r="H9" s="21">
        <v>1.07</v>
      </c>
      <c r="I9" s="95"/>
      <c r="J9" s="95"/>
      <c r="K9" s="51">
        <f>LARGE(B12:C12,1)/(B12+C12)</f>
        <v>0.61299764029126702</v>
      </c>
      <c r="L9" s="95"/>
      <c r="M9" s="95"/>
      <c r="N9" s="95"/>
      <c r="O9" s="99"/>
      <c r="P9" s="99"/>
      <c r="Q9" s="99"/>
      <c r="R9" s="99"/>
      <c r="S9" s="99"/>
      <c r="T9" s="99"/>
      <c r="U9" s="99"/>
      <c r="W9" s="21">
        <v>8</v>
      </c>
      <c r="X9" s="21">
        <v>4243</v>
      </c>
      <c r="Y9" s="24">
        <v>45321</v>
      </c>
      <c r="Z9" s="21" t="s">
        <v>509</v>
      </c>
      <c r="AA9" s="21" t="s">
        <v>493</v>
      </c>
      <c r="AB9" s="21">
        <v>10.199999999999999</v>
      </c>
      <c r="AC9" s="21" t="s">
        <v>464</v>
      </c>
      <c r="AD9" s="21">
        <v>59</v>
      </c>
    </row>
    <row r="10" spans="1:30" ht="17.25" customHeight="1" thickBot="1" x14ac:dyDescent="0.25">
      <c r="A10" s="21">
        <v>5</v>
      </c>
      <c r="B10" s="22">
        <v>3.4830917874396137E-3</v>
      </c>
      <c r="C10" s="22">
        <v>9.1439613526570051E-3</v>
      </c>
      <c r="D10" s="22">
        <v>1.26E-2</v>
      </c>
      <c r="E10" s="95"/>
      <c r="F10" s="21" t="s">
        <v>479</v>
      </c>
      <c r="G10" s="23">
        <v>36219</v>
      </c>
      <c r="H10" s="21">
        <v>0.88</v>
      </c>
      <c r="I10" s="95"/>
      <c r="J10" s="95"/>
      <c r="K10" s="51">
        <f>LARGE(B20:C20,1)/(B20+C20)</f>
        <v>0.53041271736696771</v>
      </c>
      <c r="L10" s="95"/>
      <c r="M10" s="95"/>
      <c r="N10" s="95"/>
      <c r="O10" s="99"/>
      <c r="P10" s="99"/>
      <c r="Q10" s="99"/>
      <c r="R10" s="99"/>
      <c r="S10" s="99"/>
      <c r="T10" s="99"/>
      <c r="U10" s="99"/>
      <c r="W10" s="21">
        <v>9</v>
      </c>
      <c r="X10" s="21">
        <v>4242</v>
      </c>
      <c r="Y10" s="24">
        <v>45308</v>
      </c>
      <c r="Z10" s="21" t="s">
        <v>510</v>
      </c>
      <c r="AA10" s="21" t="s">
        <v>494</v>
      </c>
      <c r="AB10" s="21">
        <v>10.199999999999999</v>
      </c>
      <c r="AC10" s="21"/>
      <c r="AD10" s="21">
        <v>0</v>
      </c>
    </row>
    <row r="11" spans="1:30" ht="17.25" customHeight="1" thickBot="1" x14ac:dyDescent="0.25">
      <c r="A11" s="21">
        <v>6</v>
      </c>
      <c r="B11" s="22">
        <v>1.0499033816425122E-2</v>
      </c>
      <c r="C11" s="22">
        <v>2.2809661835748795E-2</v>
      </c>
      <c r="D11" s="22">
        <v>3.3300000000000003E-2</v>
      </c>
      <c r="E11" s="95"/>
      <c r="F11" s="21" t="s">
        <v>480</v>
      </c>
      <c r="G11" s="23">
        <v>37670</v>
      </c>
      <c r="H11" s="21">
        <v>0.91</v>
      </c>
      <c r="I11" s="95"/>
      <c r="J11" s="95"/>
      <c r="K11" s="51">
        <f>LARGE(B21:C21,1)/(B21+C21)</f>
        <v>0.54548832171487227</v>
      </c>
      <c r="L11" s="95"/>
      <c r="M11" s="95"/>
      <c r="N11" s="95"/>
      <c r="O11" s="99"/>
      <c r="P11" s="99"/>
      <c r="Q11" s="99"/>
      <c r="R11" s="99"/>
      <c r="S11" s="99"/>
      <c r="T11" s="99"/>
      <c r="U11" s="99"/>
      <c r="W11" s="21">
        <v>10</v>
      </c>
      <c r="X11" s="21">
        <v>4238</v>
      </c>
      <c r="Y11" s="24">
        <v>45311</v>
      </c>
      <c r="Z11" s="21" t="s">
        <v>512</v>
      </c>
      <c r="AA11" s="21" t="s">
        <v>497</v>
      </c>
      <c r="AB11" s="21">
        <v>10.199999999999999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22">
        <v>1.846038647342995E-2</v>
      </c>
      <c r="C12" s="22">
        <v>2.9240579710144925E-2</v>
      </c>
      <c r="D12" s="22">
        <v>4.7699999999999999E-2</v>
      </c>
      <c r="E12" s="95"/>
      <c r="F12" s="21" t="s">
        <v>481</v>
      </c>
      <c r="G12" s="23">
        <v>40082</v>
      </c>
      <c r="H12" s="21">
        <v>0.97</v>
      </c>
      <c r="I12" s="95"/>
      <c r="J12" s="95"/>
      <c r="K12" s="95"/>
      <c r="L12" s="95"/>
      <c r="M12" s="95"/>
      <c r="N12" s="95"/>
      <c r="O12" s="99"/>
      <c r="P12" s="99"/>
      <c r="Q12" s="99"/>
      <c r="R12" s="99"/>
      <c r="S12" s="99"/>
      <c r="T12" s="99"/>
      <c r="U12" s="99"/>
      <c r="W12" s="21">
        <v>20</v>
      </c>
      <c r="X12" s="21">
        <v>4185</v>
      </c>
      <c r="Y12" s="24">
        <v>45337</v>
      </c>
      <c r="Z12" s="21" t="s">
        <v>510</v>
      </c>
      <c r="AA12" s="21" t="s">
        <v>495</v>
      </c>
      <c r="AB12" s="21">
        <v>10.1</v>
      </c>
      <c r="AC12" s="21" t="s">
        <v>464</v>
      </c>
      <c r="AD12" s="21">
        <v>52</v>
      </c>
    </row>
    <row r="13" spans="1:30" ht="17.25" customHeight="1" thickBot="1" x14ac:dyDescent="0.25">
      <c r="A13" s="21">
        <v>8</v>
      </c>
      <c r="B13" s="22">
        <v>1.9903381642512076E-2</v>
      </c>
      <c r="C13" s="22">
        <v>2.8336231884057969E-2</v>
      </c>
      <c r="D13" s="22">
        <v>4.82E-2</v>
      </c>
      <c r="E13" s="95"/>
      <c r="F13" s="21" t="s">
        <v>482</v>
      </c>
      <c r="G13" s="23">
        <v>36884</v>
      </c>
      <c r="H13" s="21">
        <v>0.89</v>
      </c>
      <c r="I13" s="95"/>
      <c r="J13" s="95"/>
      <c r="K13" s="95"/>
      <c r="L13" s="95"/>
      <c r="M13" s="95"/>
      <c r="N13" s="95"/>
      <c r="O13" s="99"/>
      <c r="P13" s="99"/>
      <c r="Q13" s="99"/>
      <c r="R13" s="99"/>
      <c r="S13" s="99"/>
      <c r="T13" s="99"/>
      <c r="U13" s="99"/>
      <c r="W13" s="21">
        <v>25</v>
      </c>
      <c r="X13" s="21">
        <v>4159</v>
      </c>
      <c r="Y13" s="24">
        <v>45296</v>
      </c>
      <c r="Z13" s="21" t="s">
        <v>508</v>
      </c>
      <c r="AA13" s="21" t="s">
        <v>496</v>
      </c>
      <c r="AB13" s="21">
        <v>10</v>
      </c>
      <c r="AC13" s="21" t="s">
        <v>464</v>
      </c>
      <c r="AD13" s="21">
        <v>59</v>
      </c>
    </row>
    <row r="14" spans="1:30" ht="15" thickBot="1" x14ac:dyDescent="0.25">
      <c r="A14" s="21">
        <v>9</v>
      </c>
      <c r="B14" s="22">
        <v>2.2192270531400965E-2</v>
      </c>
      <c r="C14" s="22">
        <v>2.7482125603864736E-2</v>
      </c>
      <c r="D14" s="22">
        <v>4.9700000000000001E-2</v>
      </c>
      <c r="E14" s="95"/>
      <c r="F14" s="21" t="s">
        <v>483</v>
      </c>
      <c r="G14" s="23">
        <v>35919</v>
      </c>
      <c r="H14" s="21">
        <v>0.87</v>
      </c>
      <c r="I14" s="95"/>
      <c r="J14" s="95"/>
      <c r="K14" s="95"/>
      <c r="L14" s="95"/>
      <c r="M14" s="95"/>
      <c r="N14" s="95"/>
      <c r="O14" s="99"/>
      <c r="P14" s="99"/>
      <c r="Q14" s="99"/>
      <c r="R14" s="99"/>
      <c r="S14" s="99"/>
      <c r="T14" s="99"/>
      <c r="U14" s="99"/>
      <c r="W14" s="21">
        <v>30</v>
      </c>
      <c r="X14" s="21">
        <v>4120</v>
      </c>
      <c r="Y14" s="24">
        <v>45308</v>
      </c>
      <c r="Z14" s="21" t="s">
        <v>509</v>
      </c>
      <c r="AA14" s="21" t="s">
        <v>494</v>
      </c>
      <c r="AB14" s="21">
        <v>10</v>
      </c>
      <c r="AC14" s="21"/>
      <c r="AD14" s="21">
        <v>0</v>
      </c>
    </row>
    <row r="15" spans="1:30" ht="15" thickBot="1" x14ac:dyDescent="0.25">
      <c r="A15" s="21">
        <v>10</v>
      </c>
      <c r="B15" s="22">
        <v>2.8213043478260869E-2</v>
      </c>
      <c r="C15" s="22">
        <v>2.9893719806763284E-2</v>
      </c>
      <c r="D15" s="22">
        <v>5.8099999999999999E-2</v>
      </c>
      <c r="E15" s="95"/>
      <c r="F15" s="21" t="s">
        <v>484</v>
      </c>
      <c r="G15" s="23">
        <v>41967</v>
      </c>
      <c r="H15" s="21">
        <v>1.01</v>
      </c>
      <c r="I15" s="95"/>
      <c r="J15" s="95"/>
      <c r="K15" s="95"/>
      <c r="L15" s="95"/>
      <c r="M15" s="95"/>
      <c r="N15" s="95"/>
      <c r="O15" s="99"/>
      <c r="P15" s="99"/>
      <c r="Q15" s="99"/>
      <c r="R15" s="99"/>
      <c r="S15" s="99"/>
      <c r="T15" s="99"/>
      <c r="U15" s="99"/>
      <c r="W15" s="21">
        <v>35</v>
      </c>
      <c r="X15" s="21">
        <v>4098</v>
      </c>
      <c r="Y15" s="24">
        <v>45317</v>
      </c>
      <c r="Z15" s="21" t="s">
        <v>508</v>
      </c>
      <c r="AA15" s="21" t="s">
        <v>496</v>
      </c>
      <c r="AB15" s="21">
        <v>9.9</v>
      </c>
      <c r="AC15" s="21" t="s">
        <v>464</v>
      </c>
      <c r="AD15" s="21">
        <v>55</v>
      </c>
    </row>
    <row r="16" spans="1:30" ht="15" thickBot="1" x14ac:dyDescent="0.25">
      <c r="A16" s="21">
        <v>11</v>
      </c>
      <c r="B16" s="22">
        <v>3.3437681159420286E-2</v>
      </c>
      <c r="C16" s="22">
        <v>3.3109178743961354E-2</v>
      </c>
      <c r="D16" s="22">
        <v>6.6500000000000004E-2</v>
      </c>
      <c r="E16" s="95"/>
      <c r="F16" s="21" t="s">
        <v>485</v>
      </c>
      <c r="G16" s="23">
        <v>42231</v>
      </c>
      <c r="H16" s="21">
        <v>1.02</v>
      </c>
      <c r="I16" s="95"/>
      <c r="J16" s="95"/>
      <c r="K16" s="95"/>
      <c r="L16" s="95"/>
      <c r="M16" s="95"/>
      <c r="N16" s="95"/>
      <c r="O16" s="99"/>
      <c r="P16" s="99"/>
      <c r="Q16" s="99"/>
      <c r="R16" s="99"/>
      <c r="S16" s="99"/>
      <c r="T16" s="99"/>
      <c r="U16" s="99"/>
      <c r="W16" s="21">
        <v>40</v>
      </c>
      <c r="X16" s="21">
        <v>4066</v>
      </c>
      <c r="Y16" s="24">
        <v>45330</v>
      </c>
      <c r="Z16" s="21" t="s">
        <v>510</v>
      </c>
      <c r="AA16" s="21" t="s">
        <v>495</v>
      </c>
      <c r="AB16" s="21">
        <v>9.8000000000000007</v>
      </c>
      <c r="AC16" s="21" t="s">
        <v>464</v>
      </c>
      <c r="AD16" s="21">
        <v>53</v>
      </c>
    </row>
    <row r="17" spans="1:30" ht="15" thickBot="1" x14ac:dyDescent="0.25">
      <c r="A17" s="21">
        <v>12</v>
      </c>
      <c r="B17" s="22">
        <v>3.7219323671497585E-2</v>
      </c>
      <c r="C17" s="22">
        <v>3.6927536231884057E-2</v>
      </c>
      <c r="D17" s="22">
        <v>7.4099999999999999E-2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9"/>
      <c r="P17" s="99"/>
      <c r="Q17" s="99"/>
      <c r="R17" s="99"/>
      <c r="S17" s="99"/>
      <c r="T17" s="99"/>
      <c r="U17" s="99"/>
      <c r="W17" s="21">
        <v>45</v>
      </c>
      <c r="X17" s="21">
        <v>4058</v>
      </c>
      <c r="Y17" s="24">
        <v>45335</v>
      </c>
      <c r="Z17" s="21" t="s">
        <v>512</v>
      </c>
      <c r="AA17" s="21" t="s">
        <v>493</v>
      </c>
      <c r="AB17" s="21">
        <v>9.8000000000000007</v>
      </c>
      <c r="AC17" s="21" t="s">
        <v>464</v>
      </c>
      <c r="AD17" s="21">
        <v>50</v>
      </c>
    </row>
    <row r="18" spans="1:30" ht="15" thickBot="1" x14ac:dyDescent="0.25">
      <c r="A18" s="21">
        <v>13</v>
      </c>
      <c r="B18" s="22">
        <v>3.8264251207729465E-2</v>
      </c>
      <c r="C18" s="22">
        <v>3.732946859903382E-2</v>
      </c>
      <c r="D18" s="22">
        <v>7.5600000000000001E-2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9"/>
      <c r="P18" s="99"/>
      <c r="Q18" s="99"/>
      <c r="R18" s="99"/>
      <c r="S18" s="99"/>
      <c r="T18" s="99"/>
      <c r="U18" s="99"/>
      <c r="W18" s="21">
        <v>50</v>
      </c>
      <c r="X18" s="21">
        <v>4041</v>
      </c>
      <c r="Y18" s="24">
        <v>45351</v>
      </c>
      <c r="Z18" s="21" t="s">
        <v>510</v>
      </c>
      <c r="AA18" s="21" t="s">
        <v>495</v>
      </c>
      <c r="AB18" s="21">
        <v>9.8000000000000007</v>
      </c>
      <c r="AC18" s="21" t="s">
        <v>464</v>
      </c>
      <c r="AD18" s="21">
        <v>54</v>
      </c>
    </row>
    <row r="19" spans="1:30" ht="17.25" customHeight="1" thickBot="1" x14ac:dyDescent="0.25">
      <c r="A19" s="21">
        <v>14</v>
      </c>
      <c r="B19" s="22">
        <v>3.8314009661835749E-2</v>
      </c>
      <c r="C19" s="22">
        <v>3.7228985507246376E-2</v>
      </c>
      <c r="D19" s="22">
        <v>7.5600000000000001E-2</v>
      </c>
      <c r="E19" s="95"/>
      <c r="F19" s="11" t="s">
        <v>486</v>
      </c>
      <c r="G19" s="11" t="s">
        <v>468</v>
      </c>
      <c r="H19" s="11" t="s">
        <v>469</v>
      </c>
      <c r="I19" s="95"/>
      <c r="J19" s="226" t="s">
        <v>487</v>
      </c>
      <c r="K19" s="227"/>
      <c r="L19" s="227"/>
      <c r="M19" s="227"/>
      <c r="N19" s="228"/>
      <c r="O19" s="99"/>
      <c r="P19" s="99"/>
      <c r="Q19" s="99"/>
      <c r="R19" s="99"/>
      <c r="S19" s="99"/>
      <c r="T19" s="99"/>
      <c r="U19" s="99"/>
      <c r="W19" s="21">
        <v>75</v>
      </c>
      <c r="X19" s="21">
        <v>3950</v>
      </c>
      <c r="Y19" s="24">
        <v>45384</v>
      </c>
      <c r="Z19" s="21" t="s">
        <v>508</v>
      </c>
      <c r="AA19" s="21" t="s">
        <v>493</v>
      </c>
      <c r="AB19" s="21">
        <v>9.5</v>
      </c>
      <c r="AC19" s="21" t="s">
        <v>464</v>
      </c>
      <c r="AD19" s="21">
        <v>57</v>
      </c>
    </row>
    <row r="20" spans="1:30" ht="17.25" customHeight="1" thickBot="1" x14ac:dyDescent="0.25">
      <c r="A20" s="21">
        <v>15</v>
      </c>
      <c r="B20" s="22">
        <v>4.1200000000000001E-2</v>
      </c>
      <c r="C20" s="22">
        <v>3.6475362318840576E-2</v>
      </c>
      <c r="D20" s="22">
        <v>7.7799999999999994E-2</v>
      </c>
      <c r="E20" s="95"/>
      <c r="F20" s="21" t="s">
        <v>488</v>
      </c>
      <c r="G20" s="23">
        <v>31094</v>
      </c>
      <c r="H20" s="21">
        <v>0.75</v>
      </c>
      <c r="I20" s="9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99"/>
      <c r="P20" s="99"/>
      <c r="Q20" s="99"/>
      <c r="R20" s="99"/>
      <c r="S20" s="99"/>
      <c r="T20" s="99"/>
      <c r="U20" s="99"/>
      <c r="W20" s="21">
        <v>100</v>
      </c>
      <c r="X20" s="21">
        <v>3913</v>
      </c>
      <c r="Y20" s="24">
        <v>45582</v>
      </c>
      <c r="Z20" s="21" t="s">
        <v>508</v>
      </c>
      <c r="AA20" s="21" t="s">
        <v>495</v>
      </c>
      <c r="AB20" s="21">
        <v>9.5</v>
      </c>
      <c r="AC20" s="21" t="s">
        <v>464</v>
      </c>
      <c r="AD20" s="21">
        <v>58</v>
      </c>
    </row>
    <row r="21" spans="1:30" ht="17.25" customHeight="1" thickBot="1" x14ac:dyDescent="0.25">
      <c r="A21" s="21">
        <v>16</v>
      </c>
      <c r="B21" s="22">
        <v>4.184685990338164E-2</v>
      </c>
      <c r="C21" s="22">
        <v>3.4867632850241546E-2</v>
      </c>
      <c r="D21" s="22">
        <v>7.6799999999999993E-2</v>
      </c>
      <c r="E21" s="95"/>
      <c r="F21" s="21" t="s">
        <v>492</v>
      </c>
      <c r="G21" s="23">
        <v>42092</v>
      </c>
      <c r="H21" s="21">
        <v>1.02</v>
      </c>
      <c r="I21" s="95"/>
      <c r="J21" s="21">
        <v>5</v>
      </c>
      <c r="K21" s="21">
        <f>X6</f>
        <v>4282</v>
      </c>
      <c r="L21" s="24"/>
      <c r="M21" s="21"/>
      <c r="N21" s="48">
        <f>K21/$F$2</f>
        <v>0.10342995169082125</v>
      </c>
      <c r="O21" s="99"/>
      <c r="P21" s="99"/>
      <c r="Q21" s="99"/>
      <c r="R21" s="99"/>
      <c r="S21" s="99"/>
      <c r="T21" s="99"/>
      <c r="U21" s="99"/>
      <c r="W21" s="21">
        <v>125</v>
      </c>
      <c r="X21" s="21">
        <v>3871</v>
      </c>
      <c r="Y21" s="24">
        <v>45355</v>
      </c>
      <c r="Z21" s="21" t="s">
        <v>509</v>
      </c>
      <c r="AA21" s="21" t="s">
        <v>492</v>
      </c>
      <c r="AB21" s="21">
        <v>9.4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22">
        <v>4.1399033816425117E-2</v>
      </c>
      <c r="C22" s="22">
        <v>3.351111111111111E-2</v>
      </c>
      <c r="D22" s="22">
        <v>7.51E-2</v>
      </c>
      <c r="E22" s="95"/>
      <c r="F22" s="21" t="s">
        <v>493</v>
      </c>
      <c r="G22" s="23">
        <v>43150</v>
      </c>
      <c r="H22" s="21">
        <v>1.04</v>
      </c>
      <c r="I22" s="95"/>
      <c r="J22" s="21">
        <v>10</v>
      </c>
      <c r="K22" s="21">
        <f>X11</f>
        <v>4238</v>
      </c>
      <c r="L22" s="24"/>
      <c r="M22" s="21"/>
      <c r="N22" s="48">
        <f t="shared" ref="N22:N28" si="0">K22/$F$2</f>
        <v>0.10236714975845411</v>
      </c>
      <c r="O22" s="99"/>
      <c r="P22" s="99"/>
      <c r="Q22" s="99"/>
      <c r="R22" s="99"/>
      <c r="S22" s="99"/>
      <c r="T22" s="99"/>
      <c r="U22" s="99"/>
      <c r="W22" s="21">
        <v>150</v>
      </c>
      <c r="X22" s="21">
        <v>3838</v>
      </c>
      <c r="Y22" s="24">
        <v>45531</v>
      </c>
      <c r="Z22" s="21" t="s">
        <v>509</v>
      </c>
      <c r="AA22" s="21" t="s">
        <v>493</v>
      </c>
      <c r="AB22" s="21">
        <v>9.3000000000000007</v>
      </c>
      <c r="AC22" s="21" t="s">
        <v>464</v>
      </c>
      <c r="AD22" s="21">
        <v>57</v>
      </c>
    </row>
    <row r="23" spans="1:30" ht="17.25" customHeight="1" thickBot="1" x14ac:dyDescent="0.25">
      <c r="A23" s="21">
        <v>18</v>
      </c>
      <c r="B23" s="22">
        <v>3.3487439613526571E-2</v>
      </c>
      <c r="C23" s="22">
        <v>2.7934299516908213E-2</v>
      </c>
      <c r="D23" s="22">
        <v>6.1499999999999999E-2</v>
      </c>
      <c r="E23" s="95"/>
      <c r="F23" s="21" t="s">
        <v>494</v>
      </c>
      <c r="G23" s="23">
        <v>44503</v>
      </c>
      <c r="H23" s="21">
        <v>1.08</v>
      </c>
      <c r="I23" s="95"/>
      <c r="J23" s="21">
        <v>20</v>
      </c>
      <c r="K23" s="21">
        <f>X12</f>
        <v>4185</v>
      </c>
      <c r="L23" s="24"/>
      <c r="M23" s="21"/>
      <c r="N23" s="48">
        <f t="shared" si="0"/>
        <v>0.10108695652173913</v>
      </c>
      <c r="O23" s="99"/>
      <c r="P23" s="99"/>
      <c r="Q23" s="99"/>
      <c r="R23" s="99"/>
      <c r="S23" s="99"/>
      <c r="T23" s="99"/>
      <c r="U23" s="99"/>
      <c r="W23" s="21">
        <v>175</v>
      </c>
      <c r="X23" s="21">
        <v>3808</v>
      </c>
      <c r="Y23" s="24">
        <v>45649</v>
      </c>
      <c r="Z23" s="21" t="s">
        <v>510</v>
      </c>
      <c r="AA23" s="21" t="s">
        <v>492</v>
      </c>
      <c r="AB23" s="21">
        <v>9.1999999999999993</v>
      </c>
      <c r="AC23" s="21" t="s">
        <v>464</v>
      </c>
      <c r="AD23" s="21">
        <v>51</v>
      </c>
    </row>
    <row r="24" spans="1:30" ht="17.25" customHeight="1" thickBot="1" x14ac:dyDescent="0.25">
      <c r="A24" s="21">
        <v>19</v>
      </c>
      <c r="B24" s="22">
        <v>2.5774879227053137E-2</v>
      </c>
      <c r="C24" s="22">
        <v>2.2809661835748795E-2</v>
      </c>
      <c r="D24" s="22">
        <v>4.8599999999999997E-2</v>
      </c>
      <c r="E24" s="95"/>
      <c r="F24" s="21" t="s">
        <v>495</v>
      </c>
      <c r="G24" s="23">
        <v>42971</v>
      </c>
      <c r="H24" s="21">
        <v>1.04</v>
      </c>
      <c r="I24" s="95"/>
      <c r="J24" s="21">
        <v>30</v>
      </c>
      <c r="K24" s="21">
        <f>X14</f>
        <v>4120</v>
      </c>
      <c r="L24" s="24"/>
      <c r="M24" s="21"/>
      <c r="N24" s="48">
        <f t="shared" si="0"/>
        <v>9.9516908212560387E-2</v>
      </c>
      <c r="O24" s="99"/>
      <c r="P24" s="99"/>
      <c r="Q24" s="99"/>
      <c r="R24" s="99"/>
      <c r="S24" s="99"/>
      <c r="T24" s="99"/>
      <c r="U24" s="99"/>
      <c r="W24" s="21">
        <v>200</v>
      </c>
      <c r="X24" s="21">
        <v>3782</v>
      </c>
      <c r="Y24" s="24">
        <v>45314</v>
      </c>
      <c r="Z24" s="21" t="s">
        <v>512</v>
      </c>
      <c r="AA24" s="21" t="s">
        <v>493</v>
      </c>
      <c r="AB24" s="21">
        <v>9.1</v>
      </c>
      <c r="AC24" s="21"/>
      <c r="AD24" s="21">
        <v>0</v>
      </c>
    </row>
    <row r="25" spans="1:30" ht="17.25" customHeight="1" thickBot="1" x14ac:dyDescent="0.25">
      <c r="A25" s="21">
        <v>20</v>
      </c>
      <c r="B25" s="22">
        <v>1.9405797101449275E-2</v>
      </c>
      <c r="C25" s="22">
        <v>1.6680193236714977E-2</v>
      </c>
      <c r="D25" s="22">
        <v>3.61E-2</v>
      </c>
      <c r="E25" s="95"/>
      <c r="F25" s="21" t="s">
        <v>496</v>
      </c>
      <c r="G25" s="23">
        <v>46806</v>
      </c>
      <c r="H25" s="21">
        <v>1.1299999999999999</v>
      </c>
      <c r="I25" s="95"/>
      <c r="J25" s="21">
        <v>50</v>
      </c>
      <c r="K25" s="21">
        <f>X18</f>
        <v>4041</v>
      </c>
      <c r="L25" s="24"/>
      <c r="M25" s="21"/>
      <c r="N25" s="48">
        <f t="shared" si="0"/>
        <v>9.7608695652173907E-2</v>
      </c>
      <c r="O25" s="99"/>
      <c r="P25" s="99"/>
      <c r="Q25" s="99"/>
      <c r="R25" s="99"/>
      <c r="S25" s="99"/>
      <c r="T25" s="99"/>
      <c r="U25" s="99"/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1.4828019323671497E-2</v>
      </c>
      <c r="C26" s="22">
        <v>1.2258937198067634E-2</v>
      </c>
      <c r="D26" s="22">
        <v>2.69E-2</v>
      </c>
      <c r="E26" s="95"/>
      <c r="F26" s="21" t="s">
        <v>497</v>
      </c>
      <c r="G26" s="23">
        <v>39428</v>
      </c>
      <c r="H26" s="21">
        <v>0.95</v>
      </c>
      <c r="I26" s="95"/>
      <c r="J26" s="21">
        <v>100</v>
      </c>
      <c r="K26" s="21">
        <f>X20</f>
        <v>3913</v>
      </c>
      <c r="L26" s="24"/>
      <c r="M26" s="21"/>
      <c r="N26" s="48">
        <f t="shared" si="0"/>
        <v>9.4516908212560383E-2</v>
      </c>
      <c r="O26" s="99"/>
      <c r="P26" s="99"/>
      <c r="Q26" s="99"/>
      <c r="R26" s="99"/>
      <c r="S26" s="99"/>
      <c r="T26" s="99"/>
      <c r="U26" s="99"/>
    </row>
    <row r="27" spans="1:30" ht="17.25" customHeight="1" thickBot="1" x14ac:dyDescent="0.25">
      <c r="A27" s="21">
        <v>22</v>
      </c>
      <c r="B27" s="22">
        <v>1.0797584541062803E-2</v>
      </c>
      <c r="C27" s="22">
        <v>8.1893719806763274E-3</v>
      </c>
      <c r="D27" s="22">
        <v>1.89E-2</v>
      </c>
      <c r="E27" s="95"/>
      <c r="F27" s="95"/>
      <c r="G27" s="95"/>
      <c r="H27" s="95"/>
      <c r="I27" s="95"/>
      <c r="J27" s="21">
        <v>150</v>
      </c>
      <c r="K27" s="21">
        <f>X22</f>
        <v>3838</v>
      </c>
      <c r="L27" s="24"/>
      <c r="M27" s="21"/>
      <c r="N27" s="48">
        <f t="shared" si="0"/>
        <v>9.2705314009661838E-2</v>
      </c>
      <c r="O27" s="99"/>
      <c r="P27" s="99"/>
      <c r="Q27" s="99"/>
      <c r="R27" s="99"/>
      <c r="S27" s="99"/>
      <c r="T27" s="99"/>
      <c r="U27" s="99"/>
    </row>
    <row r="28" spans="1:30" ht="17.25" customHeight="1" thickBot="1" x14ac:dyDescent="0.25">
      <c r="A28" s="21">
        <v>23</v>
      </c>
      <c r="B28" s="22">
        <v>7.1652173913043472E-3</v>
      </c>
      <c r="C28" s="22">
        <v>5.0743961352656998E-3</v>
      </c>
      <c r="D28" s="22">
        <v>1.2200000000000001E-2</v>
      </c>
      <c r="E28" s="95"/>
      <c r="F28" s="95"/>
      <c r="G28" s="95"/>
      <c r="H28" s="95"/>
      <c r="I28" s="95"/>
      <c r="J28" s="21">
        <v>200</v>
      </c>
      <c r="K28" s="21">
        <f>X24</f>
        <v>3782</v>
      </c>
      <c r="L28" s="24"/>
      <c r="M28" s="21"/>
      <c r="N28" s="48">
        <f t="shared" si="0"/>
        <v>9.1352657004830917E-2</v>
      </c>
      <c r="O28" s="99"/>
      <c r="P28" s="99"/>
      <c r="Q28" s="99"/>
      <c r="R28" s="99"/>
      <c r="S28" s="99"/>
      <c r="T28" s="99"/>
      <c r="U28" s="99"/>
    </row>
    <row r="29" spans="1:30" x14ac:dyDescent="0.2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3">
    <pageSetUpPr fitToPage="1"/>
  </sheetPr>
  <dimension ref="A1:AI28"/>
  <sheetViews>
    <sheetView zoomScaleNormal="100" workbookViewId="0">
      <selection activeCell="AE25" sqref="AE25"/>
    </sheetView>
  </sheetViews>
  <sheetFormatPr defaultRowHeight="14.25" x14ac:dyDescent="0.2"/>
  <cols>
    <col min="1" max="1" width="4.875" customWidth="1"/>
    <col min="2" max="4" width="5.875" customWidth="1"/>
    <col min="5" max="5" width="1.875" customWidth="1"/>
    <col min="6" max="6" width="10.625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30" width="9" hidden="1" customWidth="1"/>
  </cols>
  <sheetData>
    <row r="1" spans="1:35" ht="24" thickBot="1" x14ac:dyDescent="0.25">
      <c r="A1" s="190" t="s">
        <v>567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5" ht="21.75" thickBot="1" x14ac:dyDescent="0.4">
      <c r="D2" s="5" t="s">
        <v>619</v>
      </c>
      <c r="F2" s="6">
        <v>38400</v>
      </c>
      <c r="H2" s="7" t="s">
        <v>462</v>
      </c>
      <c r="W2" s="21">
        <v>1</v>
      </c>
      <c r="X2" s="21">
        <v>3833</v>
      </c>
      <c r="Y2" s="24">
        <v>44622</v>
      </c>
      <c r="Z2" s="21" t="s">
        <v>508</v>
      </c>
      <c r="AA2" s="21" t="s">
        <v>494</v>
      </c>
      <c r="AB2" s="21">
        <v>10</v>
      </c>
      <c r="AC2" s="21" t="s">
        <v>464</v>
      </c>
      <c r="AD2" s="21">
        <v>55</v>
      </c>
    </row>
    <row r="3" spans="1:35" ht="15" thickBot="1" x14ac:dyDescent="0.25">
      <c r="W3" s="21">
        <v>2</v>
      </c>
      <c r="X3" s="21">
        <v>3745</v>
      </c>
      <c r="Y3" s="24">
        <v>44624</v>
      </c>
      <c r="Z3" s="21" t="s">
        <v>509</v>
      </c>
      <c r="AA3" s="21" t="s">
        <v>496</v>
      </c>
      <c r="AB3" s="21">
        <v>9.8000000000000007</v>
      </c>
      <c r="AC3" s="21" t="s">
        <v>464</v>
      </c>
      <c r="AD3" s="21">
        <v>56</v>
      </c>
    </row>
    <row r="4" spans="1:35" ht="18.7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F4" s="11" t="s">
        <v>467</v>
      </c>
      <c r="G4" s="11" t="s">
        <v>468</v>
      </c>
      <c r="H4" s="11" t="s">
        <v>469</v>
      </c>
      <c r="J4" s="191" t="s">
        <v>470</v>
      </c>
      <c r="K4" s="192"/>
      <c r="L4" s="192"/>
      <c r="M4" s="192"/>
      <c r="N4" s="193"/>
      <c r="W4" s="21">
        <v>3</v>
      </c>
      <c r="X4" s="21">
        <v>3662</v>
      </c>
      <c r="Y4" s="24">
        <v>44652</v>
      </c>
      <c r="Z4" s="21" t="s">
        <v>509</v>
      </c>
      <c r="AA4" s="21" t="s">
        <v>496</v>
      </c>
      <c r="AB4" s="21">
        <v>9.5</v>
      </c>
      <c r="AC4" s="21" t="s">
        <v>464</v>
      </c>
      <c r="AD4" s="21">
        <v>59</v>
      </c>
    </row>
    <row r="5" spans="1:35" ht="15" thickBot="1" x14ac:dyDescent="0.25">
      <c r="A5" s="21">
        <v>0</v>
      </c>
      <c r="B5" s="22">
        <v>5.63125E-3</v>
      </c>
      <c r="C5" s="22">
        <v>4.3593749999999995E-3</v>
      </c>
      <c r="D5" s="40">
        <v>0.01</v>
      </c>
      <c r="F5" s="21" t="s">
        <v>471</v>
      </c>
      <c r="G5" s="23">
        <v>35048</v>
      </c>
      <c r="H5" s="21">
        <v>0.92</v>
      </c>
      <c r="J5" s="194" t="s">
        <v>472</v>
      </c>
      <c r="K5" s="195"/>
      <c r="L5" s="195"/>
      <c r="M5" s="195"/>
      <c r="N5" s="196"/>
      <c r="W5" s="21">
        <v>4</v>
      </c>
      <c r="X5" s="21">
        <v>3660</v>
      </c>
      <c r="Y5" s="24">
        <v>44624</v>
      </c>
      <c r="Z5" s="21" t="s">
        <v>510</v>
      </c>
      <c r="AA5" s="21" t="s">
        <v>496</v>
      </c>
      <c r="AB5" s="21">
        <v>9.5</v>
      </c>
      <c r="AC5" s="21" t="s">
        <v>464</v>
      </c>
      <c r="AD5" s="21">
        <v>54</v>
      </c>
    </row>
    <row r="6" spans="1:35" ht="15" thickBot="1" x14ac:dyDescent="0.25">
      <c r="A6" s="21">
        <v>1</v>
      </c>
      <c r="B6" s="22">
        <v>3.6656249999999996E-3</v>
      </c>
      <c r="C6" s="22">
        <v>3.7499999999999999E-3</v>
      </c>
      <c r="D6" s="22">
        <v>7.4000000000000003E-3</v>
      </c>
      <c r="F6" s="21" t="s">
        <v>473</v>
      </c>
      <c r="G6" s="23">
        <v>40214</v>
      </c>
      <c r="H6" s="21">
        <v>1.05</v>
      </c>
      <c r="J6" s="103" t="s">
        <v>474</v>
      </c>
      <c r="K6" s="104">
        <f>LARGE((K8,K9),1)</f>
        <v>0.55888223552894212</v>
      </c>
      <c r="L6" s="44"/>
      <c r="M6" s="44"/>
      <c r="N6" s="104" t="s">
        <v>465</v>
      </c>
      <c r="W6" s="21">
        <v>5</v>
      </c>
      <c r="X6" s="21">
        <v>3651</v>
      </c>
      <c r="Y6" s="24">
        <v>44652</v>
      </c>
      <c r="Z6" s="21" t="s">
        <v>510</v>
      </c>
      <c r="AA6" s="21" t="s">
        <v>496</v>
      </c>
      <c r="AB6" s="21">
        <v>9.5</v>
      </c>
      <c r="AC6" s="21" t="s">
        <v>464</v>
      </c>
      <c r="AD6" s="21">
        <v>54</v>
      </c>
    </row>
    <row r="7" spans="1:35" ht="15" thickBot="1" x14ac:dyDescent="0.25">
      <c r="A7" s="21">
        <v>2</v>
      </c>
      <c r="B7" s="22">
        <v>2.709375E-3</v>
      </c>
      <c r="C7" s="22">
        <v>3.0000000000000001E-3</v>
      </c>
      <c r="D7" s="22">
        <v>5.7000000000000002E-3</v>
      </c>
      <c r="F7" s="21" t="s">
        <v>475</v>
      </c>
      <c r="G7" s="23">
        <v>42030</v>
      </c>
      <c r="H7" s="21">
        <v>1.1000000000000001</v>
      </c>
      <c r="J7" s="12" t="s">
        <v>476</v>
      </c>
      <c r="K7" s="104">
        <f>LARGE((K10,K11),1)</f>
        <v>0.568877027304455</v>
      </c>
      <c r="L7" s="44"/>
      <c r="M7" s="44"/>
      <c r="N7" s="104" t="s">
        <v>464</v>
      </c>
      <c r="W7" s="21">
        <v>6</v>
      </c>
      <c r="X7" s="21">
        <v>3642</v>
      </c>
      <c r="Y7" s="24">
        <v>44651</v>
      </c>
      <c r="Z7" s="21" t="s">
        <v>510</v>
      </c>
      <c r="AA7" s="21" t="s">
        <v>495</v>
      </c>
      <c r="AB7" s="21">
        <v>9.5</v>
      </c>
      <c r="AC7" s="21" t="s">
        <v>464</v>
      </c>
      <c r="AD7" s="21">
        <v>56</v>
      </c>
    </row>
    <row r="8" spans="1:35" ht="15.75" customHeight="1" thickBot="1" x14ac:dyDescent="0.3">
      <c r="A8" s="21">
        <v>3</v>
      </c>
      <c r="B8" s="22">
        <v>1.9656249999999999E-3</v>
      </c>
      <c r="C8" s="22">
        <v>1.96875E-3</v>
      </c>
      <c r="D8" s="22">
        <v>3.8999999999999998E-3</v>
      </c>
      <c r="F8" s="21" t="s">
        <v>477</v>
      </c>
      <c r="G8" s="23">
        <v>39466</v>
      </c>
      <c r="H8" s="21">
        <v>1.03</v>
      </c>
      <c r="K8" s="16">
        <f>LARGE(B11:C11,1)/(B11+C11)</f>
        <v>0.543365175446893</v>
      </c>
      <c r="W8" s="21">
        <v>7</v>
      </c>
      <c r="X8" s="21">
        <v>3640</v>
      </c>
      <c r="Y8" s="24">
        <v>44567</v>
      </c>
      <c r="Z8" s="21" t="s">
        <v>510</v>
      </c>
      <c r="AA8" s="21" t="s">
        <v>495</v>
      </c>
      <c r="AB8" s="21">
        <v>9.5</v>
      </c>
      <c r="AC8" s="21" t="s">
        <v>464</v>
      </c>
      <c r="AD8" s="114">
        <v>54</v>
      </c>
      <c r="AE8" s="108"/>
      <c r="AF8" s="108"/>
      <c r="AG8" s="108"/>
      <c r="AH8" s="108"/>
      <c r="AI8" s="108"/>
    </row>
    <row r="9" spans="1:35" ht="15.75" customHeight="1" thickBot="1" x14ac:dyDescent="0.3">
      <c r="A9" s="21">
        <v>4</v>
      </c>
      <c r="B9" s="22">
        <v>2.0187499999999997E-3</v>
      </c>
      <c r="C9" s="22">
        <v>2.484375E-3</v>
      </c>
      <c r="D9" s="22">
        <v>4.4999999999999997E-3</v>
      </c>
      <c r="F9" s="21" t="s">
        <v>478</v>
      </c>
      <c r="G9" s="23">
        <v>37485</v>
      </c>
      <c r="H9" s="21">
        <v>0.98</v>
      </c>
      <c r="K9" s="16">
        <f>LARGE(B12:C12,1)/(B12+C12)</f>
        <v>0.55888223552894212</v>
      </c>
      <c r="W9" s="21">
        <v>8</v>
      </c>
      <c r="X9" s="21">
        <v>3640</v>
      </c>
      <c r="Y9" s="24">
        <v>44649</v>
      </c>
      <c r="Z9" s="21" t="s">
        <v>508</v>
      </c>
      <c r="AA9" s="21" t="s">
        <v>493</v>
      </c>
      <c r="AB9" s="21">
        <v>9.5</v>
      </c>
      <c r="AC9" s="21" t="s">
        <v>464</v>
      </c>
      <c r="AD9" s="114">
        <v>56</v>
      </c>
      <c r="AE9" s="108"/>
      <c r="AF9" s="108"/>
      <c r="AG9" s="108"/>
      <c r="AH9" s="108"/>
      <c r="AI9" s="108"/>
    </row>
    <row r="10" spans="1:35" ht="15.75" customHeight="1" thickBot="1" x14ac:dyDescent="0.3">
      <c r="A10" s="21">
        <v>5</v>
      </c>
      <c r="B10" s="22">
        <v>4.2500000000000003E-3</v>
      </c>
      <c r="C10" s="22">
        <v>6.4218749999999996E-3</v>
      </c>
      <c r="D10" s="22">
        <v>1.06E-2</v>
      </c>
      <c r="F10" s="21" t="s">
        <v>479</v>
      </c>
      <c r="G10" s="23">
        <v>35711</v>
      </c>
      <c r="H10" s="21">
        <v>0.93</v>
      </c>
      <c r="K10" s="16">
        <f>LARGE(B20:C20,1)/(B20+C20)</f>
        <v>0.55146600124766065</v>
      </c>
      <c r="W10" s="21">
        <v>9</v>
      </c>
      <c r="X10" s="21">
        <v>3639</v>
      </c>
      <c r="Y10" s="24">
        <v>44606</v>
      </c>
      <c r="Z10" s="21" t="s">
        <v>508</v>
      </c>
      <c r="AA10" s="21" t="s">
        <v>492</v>
      </c>
      <c r="AB10" s="21">
        <v>9.5</v>
      </c>
      <c r="AC10" s="21" t="s">
        <v>464</v>
      </c>
      <c r="AD10" s="114">
        <v>57</v>
      </c>
      <c r="AE10" s="108"/>
      <c r="AF10" s="108"/>
      <c r="AG10" s="108"/>
      <c r="AH10" s="108"/>
      <c r="AI10" s="108"/>
    </row>
    <row r="11" spans="1:35" ht="15.75" customHeight="1" thickBot="1" x14ac:dyDescent="0.3">
      <c r="A11" s="21">
        <v>6</v>
      </c>
      <c r="B11" s="22">
        <v>1.50875E-2</v>
      </c>
      <c r="C11" s="22">
        <v>1.7953125E-2</v>
      </c>
      <c r="D11" s="22">
        <v>3.3000000000000002E-2</v>
      </c>
      <c r="F11" s="21" t="s">
        <v>480</v>
      </c>
      <c r="G11" s="23">
        <v>35551</v>
      </c>
      <c r="H11" s="21"/>
      <c r="K11" s="16">
        <f>LARGE(B21:C21,1)/(B21+C21)</f>
        <v>0.568877027304455</v>
      </c>
      <c r="W11" s="21">
        <v>10</v>
      </c>
      <c r="X11" s="21">
        <v>3633</v>
      </c>
      <c r="Y11" s="24">
        <v>44620</v>
      </c>
      <c r="Z11" s="21" t="s">
        <v>510</v>
      </c>
      <c r="AA11" s="21" t="s">
        <v>492</v>
      </c>
      <c r="AB11" s="21">
        <v>9.5</v>
      </c>
      <c r="AC11" s="21" t="s">
        <v>464</v>
      </c>
      <c r="AD11" s="114">
        <v>53</v>
      </c>
      <c r="AE11" s="108"/>
      <c r="AF11" s="108"/>
      <c r="AG11" s="108"/>
      <c r="AH11" s="108"/>
      <c r="AI11" s="108"/>
    </row>
    <row r="12" spans="1:35" ht="15" customHeight="1" thickBot="1" x14ac:dyDescent="0.25">
      <c r="A12" s="21">
        <v>7</v>
      </c>
      <c r="B12" s="22">
        <v>2.2790624999999998E-2</v>
      </c>
      <c r="C12" s="22">
        <v>2.8874999999999998E-2</v>
      </c>
      <c r="D12" s="22">
        <v>5.1700000000000003E-2</v>
      </c>
      <c r="F12" s="21" t="s">
        <v>481</v>
      </c>
      <c r="G12" s="23">
        <v>35890</v>
      </c>
      <c r="H12" s="21"/>
      <c r="W12" s="21">
        <v>20</v>
      </c>
      <c r="X12" s="21">
        <v>3597</v>
      </c>
      <c r="Y12" s="24">
        <v>44607</v>
      </c>
      <c r="Z12" s="21" t="s">
        <v>510</v>
      </c>
      <c r="AA12" s="21" t="s">
        <v>493</v>
      </c>
      <c r="AB12" s="21">
        <v>9.4</v>
      </c>
      <c r="AC12" s="21" t="s">
        <v>464</v>
      </c>
      <c r="AD12" s="114">
        <v>54</v>
      </c>
      <c r="AE12" s="108"/>
      <c r="AF12" s="108"/>
      <c r="AG12" s="108"/>
      <c r="AH12" s="108"/>
      <c r="AI12" s="108"/>
    </row>
    <row r="13" spans="1:35" ht="15" customHeight="1" thickBot="1" x14ac:dyDescent="0.25">
      <c r="A13" s="21">
        <v>8</v>
      </c>
      <c r="B13" s="22">
        <v>2.3215625E-2</v>
      </c>
      <c r="C13" s="22">
        <v>2.8921874999999996E-2</v>
      </c>
      <c r="D13" s="22">
        <v>5.21E-2</v>
      </c>
      <c r="F13" s="21" t="s">
        <v>482</v>
      </c>
      <c r="G13" s="23">
        <v>37276</v>
      </c>
      <c r="H13" s="21"/>
      <c r="W13" s="21">
        <v>25</v>
      </c>
      <c r="X13" s="21">
        <v>3585</v>
      </c>
      <c r="Y13" s="24">
        <v>44595</v>
      </c>
      <c r="Z13" s="21" t="s">
        <v>508</v>
      </c>
      <c r="AA13" s="21" t="s">
        <v>495</v>
      </c>
      <c r="AB13" s="21">
        <v>9.3000000000000007</v>
      </c>
      <c r="AC13" s="21" t="s">
        <v>464</v>
      </c>
      <c r="AD13" s="114">
        <v>58</v>
      </c>
      <c r="AE13" s="108"/>
      <c r="AF13" s="108"/>
      <c r="AG13" s="108"/>
      <c r="AH13" s="108"/>
      <c r="AI13" s="108"/>
    </row>
    <row r="14" spans="1:35" ht="15" customHeight="1" thickBot="1" x14ac:dyDescent="0.25">
      <c r="A14" s="21">
        <v>9</v>
      </c>
      <c r="B14" s="22">
        <v>2.3587500000000001E-2</v>
      </c>
      <c r="C14" s="22">
        <v>2.6109375000000001E-2</v>
      </c>
      <c r="D14" s="22">
        <v>4.9700000000000001E-2</v>
      </c>
      <c r="F14" s="21" t="s">
        <v>483</v>
      </c>
      <c r="G14" s="23">
        <v>37990</v>
      </c>
      <c r="H14" s="21"/>
      <c r="W14" s="21">
        <v>30</v>
      </c>
      <c r="X14" s="21">
        <v>3568</v>
      </c>
      <c r="Y14" s="24">
        <v>44607</v>
      </c>
      <c r="Z14" s="21" t="s">
        <v>508</v>
      </c>
      <c r="AA14" s="21" t="s">
        <v>493</v>
      </c>
      <c r="AB14" s="21">
        <v>9.3000000000000007</v>
      </c>
      <c r="AC14" s="21" t="s">
        <v>464</v>
      </c>
      <c r="AD14" s="114">
        <v>60</v>
      </c>
      <c r="AE14" s="108"/>
      <c r="AF14" s="108"/>
      <c r="AG14" s="108"/>
      <c r="AH14" s="108"/>
      <c r="AI14" s="108"/>
    </row>
    <row r="15" spans="1:35" ht="15" customHeight="1" thickBot="1" x14ac:dyDescent="0.25">
      <c r="A15" s="21">
        <v>10</v>
      </c>
      <c r="B15" s="22">
        <v>2.6403125E-2</v>
      </c>
      <c r="C15" s="22">
        <v>2.7421874999999998E-2</v>
      </c>
      <c r="D15" s="22">
        <v>5.3900000000000003E-2</v>
      </c>
      <c r="F15" s="21" t="s">
        <v>484</v>
      </c>
      <c r="G15" s="23">
        <v>35225</v>
      </c>
      <c r="H15" s="21"/>
      <c r="W15" s="21">
        <v>35</v>
      </c>
      <c r="X15" s="21">
        <v>3559</v>
      </c>
      <c r="Y15" s="24">
        <v>44672</v>
      </c>
      <c r="Z15" s="21" t="s">
        <v>508</v>
      </c>
      <c r="AA15" s="21" t="s">
        <v>495</v>
      </c>
      <c r="AB15" s="21">
        <v>9.3000000000000007</v>
      </c>
      <c r="AC15" s="21" t="s">
        <v>464</v>
      </c>
      <c r="AD15" s="114">
        <v>59</v>
      </c>
      <c r="AE15" s="108"/>
      <c r="AF15" s="108"/>
      <c r="AG15" s="108"/>
      <c r="AH15" s="108"/>
      <c r="AI15" s="108"/>
    </row>
    <row r="16" spans="1:35" ht="15" customHeight="1" thickBot="1" x14ac:dyDescent="0.25">
      <c r="A16" s="21">
        <v>11</v>
      </c>
      <c r="B16" s="22">
        <v>3.0440624999999995E-2</v>
      </c>
      <c r="C16" s="22">
        <v>3.0562499999999996E-2</v>
      </c>
      <c r="D16" s="22">
        <v>6.0999999999999999E-2</v>
      </c>
      <c r="F16" s="21" t="s">
        <v>485</v>
      </c>
      <c r="G16" s="23">
        <v>39066</v>
      </c>
      <c r="H16" s="21"/>
      <c r="W16" s="21">
        <v>40</v>
      </c>
      <c r="X16" s="21">
        <v>3535</v>
      </c>
      <c r="Y16" s="24">
        <v>44593</v>
      </c>
      <c r="Z16" s="21" t="s">
        <v>510</v>
      </c>
      <c r="AA16" s="21" t="s">
        <v>493</v>
      </c>
      <c r="AB16" s="21">
        <v>9.1999999999999993</v>
      </c>
      <c r="AC16" s="21" t="s">
        <v>464</v>
      </c>
      <c r="AD16" s="114">
        <v>53</v>
      </c>
      <c r="AE16" s="108"/>
      <c r="AF16" s="108"/>
      <c r="AG16" s="108"/>
      <c r="AH16" s="108"/>
      <c r="AI16" s="108"/>
    </row>
    <row r="17" spans="1:35" ht="15" customHeight="1" thickBot="1" x14ac:dyDescent="0.25">
      <c r="A17" s="21">
        <v>12</v>
      </c>
      <c r="B17" s="22">
        <v>3.5646875000000001E-2</v>
      </c>
      <c r="C17" s="22">
        <v>3.2484375000000003E-2</v>
      </c>
      <c r="D17" s="22">
        <v>6.8099999999999994E-2</v>
      </c>
      <c r="W17" s="21">
        <v>45</v>
      </c>
      <c r="X17" s="21">
        <v>3526</v>
      </c>
      <c r="Y17" s="24">
        <v>44652</v>
      </c>
      <c r="Z17" s="21" t="s">
        <v>512</v>
      </c>
      <c r="AA17" s="21" t="s">
        <v>496</v>
      </c>
      <c r="AB17" s="21">
        <v>9.1999999999999993</v>
      </c>
      <c r="AC17" s="21" t="s">
        <v>464</v>
      </c>
      <c r="AD17" s="114">
        <v>55</v>
      </c>
      <c r="AE17" s="108"/>
      <c r="AF17" s="108"/>
      <c r="AG17" s="108"/>
      <c r="AH17" s="108"/>
      <c r="AI17" s="108"/>
    </row>
    <row r="18" spans="1:35" ht="15" customHeight="1" thickBot="1" x14ac:dyDescent="0.25">
      <c r="A18" s="21">
        <v>13</v>
      </c>
      <c r="B18" s="22">
        <v>3.7187500000000005E-2</v>
      </c>
      <c r="C18" s="22">
        <v>3.2671874999999996E-2</v>
      </c>
      <c r="D18" s="22">
        <v>6.9900000000000004E-2</v>
      </c>
      <c r="W18" s="21">
        <v>50</v>
      </c>
      <c r="X18" s="21">
        <v>3519</v>
      </c>
      <c r="Y18" s="24">
        <v>44609</v>
      </c>
      <c r="Z18" s="21" t="s">
        <v>509</v>
      </c>
      <c r="AA18" s="21" t="s">
        <v>495</v>
      </c>
      <c r="AB18" s="21">
        <v>9.1999999999999993</v>
      </c>
      <c r="AC18" s="21" t="s">
        <v>464</v>
      </c>
      <c r="AD18" s="114">
        <v>58</v>
      </c>
      <c r="AE18" s="108"/>
      <c r="AF18" s="108"/>
      <c r="AG18" s="108"/>
      <c r="AH18" s="108"/>
      <c r="AI18" s="108"/>
    </row>
    <row r="19" spans="1:35" ht="15" customHeight="1" thickBot="1" x14ac:dyDescent="0.25">
      <c r="A19" s="21">
        <v>14</v>
      </c>
      <c r="B19" s="22">
        <v>3.9046874999999995E-2</v>
      </c>
      <c r="C19" s="22">
        <v>3.2765625E-2</v>
      </c>
      <c r="D19" s="22">
        <v>7.1800000000000003E-2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3476</v>
      </c>
      <c r="Y19" s="24">
        <v>44573</v>
      </c>
      <c r="Z19" s="21" t="s">
        <v>508</v>
      </c>
      <c r="AA19" s="21" t="s">
        <v>494</v>
      </c>
      <c r="AB19" s="21">
        <v>9.1</v>
      </c>
      <c r="AC19" s="21" t="s">
        <v>464</v>
      </c>
      <c r="AD19" s="114">
        <v>58</v>
      </c>
      <c r="AE19" s="108"/>
      <c r="AF19" s="108"/>
      <c r="AG19" s="108"/>
      <c r="AH19" s="108"/>
      <c r="AI19" s="108"/>
    </row>
    <row r="20" spans="1:35" ht="15" customHeight="1" thickBot="1" x14ac:dyDescent="0.25">
      <c r="A20" s="21">
        <v>15</v>
      </c>
      <c r="B20" s="22">
        <v>4.1437500000000002E-2</v>
      </c>
      <c r="C20" s="22">
        <v>3.3703125E-2</v>
      </c>
      <c r="D20" s="22">
        <v>7.51E-2</v>
      </c>
      <c r="F20" s="21" t="s">
        <v>488</v>
      </c>
      <c r="G20" s="23">
        <v>28114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3442</v>
      </c>
      <c r="Y20" s="24">
        <v>44610</v>
      </c>
      <c r="Z20" s="21" t="s">
        <v>508</v>
      </c>
      <c r="AA20" s="21" t="s">
        <v>496</v>
      </c>
      <c r="AB20" s="21">
        <v>9</v>
      </c>
      <c r="AC20" s="21" t="s">
        <v>464</v>
      </c>
      <c r="AD20" s="114">
        <v>59</v>
      </c>
      <c r="AE20" s="108"/>
      <c r="AF20" s="108"/>
      <c r="AG20" s="108"/>
      <c r="AH20" s="108"/>
      <c r="AI20" s="108"/>
    </row>
    <row r="21" spans="1:35" ht="15" thickBot="1" x14ac:dyDescent="0.25">
      <c r="A21" s="21">
        <v>16</v>
      </c>
      <c r="B21" s="22">
        <v>4.3296875000000005E-2</v>
      </c>
      <c r="C21" s="22">
        <v>3.2812500000000008E-2</v>
      </c>
      <c r="D21" s="22">
        <v>7.6100000000000001E-2</v>
      </c>
      <c r="F21" s="21" t="s">
        <v>492</v>
      </c>
      <c r="G21" s="23">
        <v>39812</v>
      </c>
      <c r="H21" s="21">
        <v>1.04</v>
      </c>
      <c r="J21" s="12">
        <v>5</v>
      </c>
      <c r="K21" s="12">
        <f>X6</f>
        <v>3651</v>
      </c>
      <c r="L21" s="18"/>
      <c r="M21" s="12"/>
      <c r="N21" s="110">
        <f>K21/$F$2</f>
        <v>9.5078124999999999E-2</v>
      </c>
      <c r="W21" s="21">
        <v>125</v>
      </c>
      <c r="X21" s="21">
        <v>3401</v>
      </c>
      <c r="Y21" s="24">
        <v>44594</v>
      </c>
      <c r="Z21" s="21" t="s">
        <v>508</v>
      </c>
      <c r="AA21" s="21" t="s">
        <v>494</v>
      </c>
      <c r="AB21" s="21">
        <v>8.9</v>
      </c>
      <c r="AC21" s="21" t="s">
        <v>464</v>
      </c>
      <c r="AD21" s="114">
        <v>57</v>
      </c>
    </row>
    <row r="22" spans="1:35" ht="15" thickBot="1" x14ac:dyDescent="0.25">
      <c r="A22" s="21">
        <v>17</v>
      </c>
      <c r="B22" s="22">
        <v>4.335E-2</v>
      </c>
      <c r="C22" s="22">
        <v>3.2156249999999997E-2</v>
      </c>
      <c r="D22" s="22">
        <v>7.5600000000000001E-2</v>
      </c>
      <c r="F22" s="21" t="s">
        <v>493</v>
      </c>
      <c r="G22" s="23">
        <v>42314</v>
      </c>
      <c r="H22" s="21">
        <v>1.1100000000000001</v>
      </c>
      <c r="J22" s="12">
        <v>10</v>
      </c>
      <c r="K22" s="12">
        <f>X11</f>
        <v>3633</v>
      </c>
      <c r="L22" s="18"/>
      <c r="M22" s="12"/>
      <c r="N22" s="110">
        <f t="shared" ref="N22:N28" si="0">K22/$F$2</f>
        <v>9.4609374999999996E-2</v>
      </c>
      <c r="W22" s="21">
        <v>150</v>
      </c>
      <c r="X22" s="21">
        <v>3360</v>
      </c>
      <c r="Y22" s="24">
        <v>44622</v>
      </c>
      <c r="Z22" s="21" t="s">
        <v>513</v>
      </c>
      <c r="AA22" s="21" t="s">
        <v>494</v>
      </c>
      <c r="AB22" s="21">
        <v>8.8000000000000007</v>
      </c>
      <c r="AC22" s="21" t="s">
        <v>464</v>
      </c>
      <c r="AD22" s="21">
        <v>56</v>
      </c>
    </row>
    <row r="23" spans="1:35" ht="15" thickBot="1" x14ac:dyDescent="0.25">
      <c r="A23" s="21">
        <v>18</v>
      </c>
      <c r="B23" s="22">
        <v>3.6549999999999999E-2</v>
      </c>
      <c r="C23" s="22">
        <v>2.5078125E-2</v>
      </c>
      <c r="D23" s="22">
        <v>6.1600000000000002E-2</v>
      </c>
      <c r="F23" s="21" t="s">
        <v>494</v>
      </c>
      <c r="G23" s="23">
        <v>40611</v>
      </c>
      <c r="H23" s="21">
        <v>1.06</v>
      </c>
      <c r="J23" s="12">
        <v>20</v>
      </c>
      <c r="K23" s="12">
        <f>X12</f>
        <v>3597</v>
      </c>
      <c r="L23" s="18"/>
      <c r="M23" s="12"/>
      <c r="N23" s="110">
        <f t="shared" si="0"/>
        <v>9.3671875000000002E-2</v>
      </c>
      <c r="W23" s="21">
        <v>175</v>
      </c>
      <c r="X23" s="21">
        <v>3316</v>
      </c>
      <c r="Y23" s="24">
        <v>44613</v>
      </c>
      <c r="Z23" s="21" t="s">
        <v>508</v>
      </c>
      <c r="AA23" s="21" t="s">
        <v>492</v>
      </c>
      <c r="AB23" s="21">
        <v>8.6</v>
      </c>
      <c r="AC23" s="21" t="s">
        <v>464</v>
      </c>
      <c r="AD23" s="21">
        <v>57</v>
      </c>
    </row>
    <row r="24" spans="1:35" ht="15" thickBot="1" x14ac:dyDescent="0.25">
      <c r="A24" s="21">
        <v>19</v>
      </c>
      <c r="B24" s="22">
        <v>2.9484375E-2</v>
      </c>
      <c r="C24" s="22">
        <v>2.1046875E-2</v>
      </c>
      <c r="D24" s="22">
        <v>5.0599999999999999E-2</v>
      </c>
      <c r="F24" s="21" t="s">
        <v>495</v>
      </c>
      <c r="G24" s="23">
        <v>40573</v>
      </c>
      <c r="H24" s="21">
        <v>1.06</v>
      </c>
      <c r="J24" s="12">
        <v>30</v>
      </c>
      <c r="K24" s="12">
        <f>X14</f>
        <v>3568</v>
      </c>
      <c r="L24" s="18"/>
      <c r="M24" s="12"/>
      <c r="N24" s="110">
        <f t="shared" si="0"/>
        <v>9.2916666666666661E-2</v>
      </c>
      <c r="W24" s="21">
        <v>200</v>
      </c>
      <c r="X24" s="21">
        <v>3290</v>
      </c>
      <c r="Y24" s="24">
        <v>44684</v>
      </c>
      <c r="Z24" s="21" t="s">
        <v>510</v>
      </c>
      <c r="AA24" s="21" t="s">
        <v>493</v>
      </c>
      <c r="AB24" s="21">
        <v>8.6</v>
      </c>
      <c r="AC24" s="21" t="s">
        <v>464</v>
      </c>
      <c r="AD24" s="21">
        <v>54</v>
      </c>
    </row>
    <row r="25" spans="1:35" ht="15" thickBot="1" x14ac:dyDescent="0.25">
      <c r="A25" s="21">
        <v>20</v>
      </c>
      <c r="B25" s="22">
        <v>2.2737500000000001E-2</v>
      </c>
      <c r="C25" s="22">
        <v>1.5796875000000002E-2</v>
      </c>
      <c r="D25" s="22">
        <v>3.85E-2</v>
      </c>
      <c r="F25" s="21" t="s">
        <v>496</v>
      </c>
      <c r="G25" s="23">
        <v>43513</v>
      </c>
      <c r="H25" s="21">
        <v>1.1399999999999999</v>
      </c>
      <c r="J25" s="12">
        <v>50</v>
      </c>
      <c r="K25" s="12">
        <f>X18</f>
        <v>3519</v>
      </c>
      <c r="L25" s="18"/>
      <c r="M25" s="12"/>
      <c r="N25" s="110">
        <f t="shared" si="0"/>
        <v>9.1640625000000003E-2</v>
      </c>
      <c r="W25" s="21"/>
      <c r="X25" s="21"/>
      <c r="Y25" s="24"/>
      <c r="Z25" s="21"/>
      <c r="AA25" s="21"/>
      <c r="AB25" s="21"/>
      <c r="AC25" s="21"/>
      <c r="AD25" s="21"/>
    </row>
    <row r="26" spans="1:35" ht="15" thickBot="1" x14ac:dyDescent="0.25">
      <c r="A26" s="21">
        <v>21</v>
      </c>
      <c r="B26" s="22">
        <v>1.76375E-2</v>
      </c>
      <c r="C26" s="22">
        <v>1.2703125000000001E-2</v>
      </c>
      <c r="D26" s="22">
        <v>3.04E-2</v>
      </c>
      <c r="F26" s="21" t="s">
        <v>497</v>
      </c>
      <c r="G26" s="23">
        <v>33324</v>
      </c>
      <c r="H26" s="21">
        <v>0.87</v>
      </c>
      <c r="J26" s="12">
        <v>100</v>
      </c>
      <c r="K26" s="12">
        <f>X20</f>
        <v>3442</v>
      </c>
      <c r="L26" s="18"/>
      <c r="M26" s="12"/>
      <c r="N26" s="110">
        <f t="shared" si="0"/>
        <v>8.9635416666666662E-2</v>
      </c>
    </row>
    <row r="27" spans="1:35" ht="15" thickBot="1" x14ac:dyDescent="0.25">
      <c r="A27" s="21">
        <v>22</v>
      </c>
      <c r="B27" s="22">
        <v>1.3706250000000001E-2</v>
      </c>
      <c r="C27" s="22">
        <v>9.2343749999999995E-3</v>
      </c>
      <c r="D27" s="22">
        <v>2.29E-2</v>
      </c>
      <c r="J27" s="12">
        <v>150</v>
      </c>
      <c r="K27" s="12">
        <f>X22</f>
        <v>3360</v>
      </c>
      <c r="L27" s="18"/>
      <c r="M27" s="12"/>
      <c r="N27" s="110">
        <f t="shared" si="0"/>
        <v>8.7499999999999994E-2</v>
      </c>
    </row>
    <row r="28" spans="1:35" ht="15" thickBot="1" x14ac:dyDescent="0.25">
      <c r="A28" s="21">
        <v>23</v>
      </c>
      <c r="B28" s="22">
        <v>9.3500000000000007E-3</v>
      </c>
      <c r="C28" s="22">
        <v>6.4687500000000005E-3</v>
      </c>
      <c r="D28" s="22">
        <v>1.5800000000000002E-2</v>
      </c>
      <c r="J28" s="12">
        <v>200</v>
      </c>
      <c r="K28" s="12">
        <f>X24</f>
        <v>3290</v>
      </c>
      <c r="L28" s="18"/>
      <c r="M28" s="12"/>
      <c r="N28" s="110">
        <f t="shared" si="0"/>
        <v>8.5677083333333334E-2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2" orientation="landscape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740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36900</v>
      </c>
      <c r="H2" s="7" t="s">
        <v>462</v>
      </c>
      <c r="W2" s="21">
        <v>1</v>
      </c>
      <c r="X2" s="21">
        <v>3501</v>
      </c>
      <c r="Y2" s="24">
        <v>45352</v>
      </c>
      <c r="Z2" s="21" t="s">
        <v>509</v>
      </c>
      <c r="AA2" s="21" t="s">
        <v>496</v>
      </c>
      <c r="AB2" s="21">
        <v>9.5</v>
      </c>
      <c r="AC2" s="21" t="s">
        <v>498</v>
      </c>
      <c r="AD2" s="21">
        <v>54</v>
      </c>
    </row>
    <row r="3" spans="1:30" ht="15" thickBot="1" x14ac:dyDescent="0.25">
      <c r="W3" s="21">
        <v>2</v>
      </c>
      <c r="X3" s="21">
        <v>3482</v>
      </c>
      <c r="Y3" s="24">
        <v>45363</v>
      </c>
      <c r="Z3" s="21" t="s">
        <v>508</v>
      </c>
      <c r="AA3" s="21" t="s">
        <v>493</v>
      </c>
      <c r="AB3" s="21">
        <v>9.4</v>
      </c>
      <c r="AC3" s="21" t="s">
        <v>498</v>
      </c>
      <c r="AD3" s="21">
        <v>53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3443</v>
      </c>
      <c r="Y4" s="24">
        <v>45377</v>
      </c>
      <c r="Z4" s="21" t="s">
        <v>509</v>
      </c>
      <c r="AA4" s="21" t="s">
        <v>493</v>
      </c>
      <c r="AB4" s="21">
        <v>9.3000000000000007</v>
      </c>
      <c r="AC4" s="21" t="s">
        <v>498</v>
      </c>
      <c r="AD4" s="21">
        <v>53</v>
      </c>
    </row>
    <row r="5" spans="1:30" ht="18.75" customHeight="1" thickBot="1" x14ac:dyDescent="0.25">
      <c r="A5" s="21">
        <v>0</v>
      </c>
      <c r="B5" s="22">
        <v>2.6571815718157183E-3</v>
      </c>
      <c r="C5" s="22">
        <v>2.5929539295392952E-3</v>
      </c>
      <c r="D5" s="22">
        <v>5.3E-3</v>
      </c>
      <c r="F5" s="21" t="s">
        <v>471</v>
      </c>
      <c r="G5" s="23"/>
      <c r="H5" s="21"/>
      <c r="J5" s="213" t="s">
        <v>472</v>
      </c>
      <c r="K5" s="214"/>
      <c r="L5" s="214"/>
      <c r="M5" s="214"/>
      <c r="N5" s="215"/>
      <c r="W5" s="21">
        <v>4</v>
      </c>
      <c r="X5" s="21">
        <v>3442</v>
      </c>
      <c r="Y5" s="24">
        <v>45351</v>
      </c>
      <c r="Z5" s="21" t="s">
        <v>509</v>
      </c>
      <c r="AA5" s="21" t="s">
        <v>495</v>
      </c>
      <c r="AB5" s="21">
        <v>9.3000000000000007</v>
      </c>
      <c r="AC5" s="21" t="s">
        <v>498</v>
      </c>
      <c r="AD5" s="21">
        <v>54</v>
      </c>
    </row>
    <row r="6" spans="1:30" ht="17.25" customHeight="1" thickBot="1" x14ac:dyDescent="0.25">
      <c r="A6" s="21">
        <v>1</v>
      </c>
      <c r="B6" s="22">
        <v>1.8048780487804877E-3</v>
      </c>
      <c r="C6" s="22">
        <v>1.7452574525745259E-3</v>
      </c>
      <c r="D6" s="22">
        <v>3.5000000000000001E-3</v>
      </c>
      <c r="F6" s="21" t="s">
        <v>473</v>
      </c>
      <c r="G6" s="23">
        <v>40217</v>
      </c>
      <c r="H6" s="21">
        <v>1.1000000000000001</v>
      </c>
      <c r="J6" s="13" t="s">
        <v>474</v>
      </c>
      <c r="K6" s="14">
        <f>LARGE((K8,K9),1)</f>
        <v>0.54200249427619462</v>
      </c>
      <c r="N6" s="14" t="s">
        <v>499</v>
      </c>
      <c r="W6" s="21">
        <v>5</v>
      </c>
      <c r="X6" s="21">
        <v>3441</v>
      </c>
      <c r="Y6" s="24">
        <v>45351</v>
      </c>
      <c r="Z6" s="21" t="s">
        <v>508</v>
      </c>
      <c r="AA6" s="21" t="s">
        <v>495</v>
      </c>
      <c r="AB6" s="21">
        <v>9.3000000000000007</v>
      </c>
      <c r="AC6" s="21" t="s">
        <v>498</v>
      </c>
      <c r="AD6" s="21">
        <v>53</v>
      </c>
    </row>
    <row r="7" spans="1:30" ht="17.25" customHeight="1" thickBot="1" x14ac:dyDescent="0.25">
      <c r="A7" s="21">
        <v>2</v>
      </c>
      <c r="B7" s="22">
        <v>1.654471544715447E-3</v>
      </c>
      <c r="C7" s="22">
        <v>1.2964769647696476E-3</v>
      </c>
      <c r="D7" s="22">
        <v>3.0000000000000001E-3</v>
      </c>
      <c r="F7" s="21" t="s">
        <v>475</v>
      </c>
      <c r="G7" s="23">
        <v>39866</v>
      </c>
      <c r="H7" s="21">
        <v>1.0900000000000001</v>
      </c>
      <c r="J7" s="15" t="s">
        <v>476</v>
      </c>
      <c r="K7" s="14">
        <f>LARGE((K10,K11),1)</f>
        <v>0.52119400417213269</v>
      </c>
      <c r="N7" s="14" t="s">
        <v>498</v>
      </c>
      <c r="W7" s="21">
        <v>6</v>
      </c>
      <c r="X7" s="21">
        <v>3441</v>
      </c>
      <c r="Y7" s="24">
        <v>45355</v>
      </c>
      <c r="Z7" s="21" t="s">
        <v>508</v>
      </c>
      <c r="AA7" s="21" t="s">
        <v>492</v>
      </c>
      <c r="AB7" s="21">
        <v>9.3000000000000007</v>
      </c>
      <c r="AC7" s="21" t="s">
        <v>498</v>
      </c>
      <c r="AD7" s="21">
        <v>54</v>
      </c>
    </row>
    <row r="8" spans="1:30" ht="17.25" customHeight="1" thickBot="1" x14ac:dyDescent="0.3">
      <c r="A8" s="21">
        <v>3</v>
      </c>
      <c r="B8" s="22">
        <v>2.2560975609756096E-3</v>
      </c>
      <c r="C8" s="22">
        <v>1.3962059620596205E-3</v>
      </c>
      <c r="D8" s="22">
        <v>3.7000000000000002E-3</v>
      </c>
      <c r="F8" s="21" t="s">
        <v>477</v>
      </c>
      <c r="G8" s="23">
        <v>38885</v>
      </c>
      <c r="H8" s="21">
        <v>1.06</v>
      </c>
      <c r="K8" s="16">
        <f>LARGE(B11:C11,1)/(B11+C11)</f>
        <v>0.51364092445500764</v>
      </c>
      <c r="W8" s="21">
        <v>7</v>
      </c>
      <c r="X8" s="21">
        <v>3432</v>
      </c>
      <c r="Y8" s="24">
        <v>45463</v>
      </c>
      <c r="Z8" s="21" t="s">
        <v>519</v>
      </c>
      <c r="AA8" s="21" t="s">
        <v>495</v>
      </c>
      <c r="AB8" s="21">
        <v>9.3000000000000007</v>
      </c>
      <c r="AC8" s="21" t="s">
        <v>499</v>
      </c>
      <c r="AD8" s="21">
        <v>52</v>
      </c>
    </row>
    <row r="9" spans="1:30" ht="17.25" customHeight="1" thickBot="1" x14ac:dyDescent="0.3">
      <c r="A9" s="21">
        <v>4</v>
      </c>
      <c r="B9" s="22">
        <v>4.0609756097560977E-3</v>
      </c>
      <c r="C9" s="22">
        <v>2.7924119241192411E-3</v>
      </c>
      <c r="D9" s="22">
        <v>6.8999999999999999E-3</v>
      </c>
      <c r="F9" s="21" t="s">
        <v>478</v>
      </c>
      <c r="G9" s="23">
        <v>36935</v>
      </c>
      <c r="H9" s="21">
        <v>1.01</v>
      </c>
      <c r="K9" s="16">
        <f>LARGE(B12:C12,1)/(B12+C12)</f>
        <v>0.54200249427619462</v>
      </c>
      <c r="W9" s="21">
        <v>8</v>
      </c>
      <c r="X9" s="21">
        <v>3429</v>
      </c>
      <c r="Y9" s="24">
        <v>45365</v>
      </c>
      <c r="Z9" s="21" t="s">
        <v>508</v>
      </c>
      <c r="AA9" s="21" t="s">
        <v>495</v>
      </c>
      <c r="AB9" s="21">
        <v>9.3000000000000007</v>
      </c>
      <c r="AC9" s="21" t="s">
        <v>498</v>
      </c>
      <c r="AD9" s="21">
        <v>53</v>
      </c>
    </row>
    <row r="10" spans="1:30" ht="17.25" customHeight="1" thickBot="1" x14ac:dyDescent="0.3">
      <c r="A10" s="21">
        <v>5</v>
      </c>
      <c r="B10" s="22">
        <v>1.1481029810298103E-2</v>
      </c>
      <c r="C10" s="22">
        <v>8.3273712737127366E-3</v>
      </c>
      <c r="D10" s="22">
        <v>1.9800000000000002E-2</v>
      </c>
      <c r="F10" s="21" t="s">
        <v>479</v>
      </c>
      <c r="G10" s="23">
        <v>35298</v>
      </c>
      <c r="H10" s="21">
        <v>0.96</v>
      </c>
      <c r="K10" s="16">
        <f>LARGE(B20:C20,1)/(B20+C20)</f>
        <v>0.51880703316269761</v>
      </c>
      <c r="W10" s="21">
        <v>9</v>
      </c>
      <c r="X10" s="21">
        <v>3427</v>
      </c>
      <c r="Y10" s="24">
        <v>45376</v>
      </c>
      <c r="Z10" s="21" t="s">
        <v>509</v>
      </c>
      <c r="AA10" s="21" t="s">
        <v>492</v>
      </c>
      <c r="AB10" s="21">
        <v>9.3000000000000007</v>
      </c>
      <c r="AC10" s="21" t="s">
        <v>498</v>
      </c>
      <c r="AD10" s="21">
        <v>53</v>
      </c>
    </row>
    <row r="11" spans="1:30" ht="17.25" customHeight="1" thickBot="1" x14ac:dyDescent="0.3">
      <c r="A11" s="21">
        <v>6</v>
      </c>
      <c r="B11" s="22">
        <v>2.3513550135501354E-2</v>
      </c>
      <c r="C11" s="22">
        <v>2.483252032520325E-2</v>
      </c>
      <c r="D11" s="22">
        <v>4.8399999999999999E-2</v>
      </c>
      <c r="F11" s="21" t="s">
        <v>480</v>
      </c>
      <c r="G11" s="23">
        <v>35601</v>
      </c>
      <c r="H11" s="21">
        <v>0.97</v>
      </c>
      <c r="K11" s="16">
        <f>LARGE(B21:C21,1)/(B21+C21)</f>
        <v>0.52119400417213269</v>
      </c>
      <c r="W11" s="21">
        <v>10</v>
      </c>
      <c r="X11" s="21">
        <v>3425</v>
      </c>
      <c r="Y11" s="24">
        <v>45378</v>
      </c>
      <c r="Z11" s="21" t="s">
        <v>509</v>
      </c>
      <c r="AA11" s="21" t="s">
        <v>494</v>
      </c>
      <c r="AB11" s="21">
        <v>9.3000000000000007</v>
      </c>
      <c r="AC11" s="21" t="s">
        <v>498</v>
      </c>
      <c r="AD11" s="21">
        <v>53</v>
      </c>
    </row>
    <row r="12" spans="1:30" ht="17.25" customHeight="1" thickBot="1" x14ac:dyDescent="0.25">
      <c r="A12" s="21">
        <v>7</v>
      </c>
      <c r="B12" s="22">
        <v>2.6672086720867207E-2</v>
      </c>
      <c r="C12" s="22">
        <v>3.156422764227642E-2</v>
      </c>
      <c r="D12" s="22">
        <v>5.8200000000000002E-2</v>
      </c>
      <c r="F12" s="21" t="s">
        <v>481</v>
      </c>
      <c r="G12" s="23">
        <v>35981</v>
      </c>
      <c r="H12" s="21">
        <v>0.98</v>
      </c>
      <c r="W12" s="21">
        <v>20</v>
      </c>
      <c r="X12" s="21">
        <v>3364</v>
      </c>
      <c r="Y12" s="24">
        <v>45377</v>
      </c>
      <c r="Z12" s="21" t="s">
        <v>508</v>
      </c>
      <c r="AA12" s="21" t="s">
        <v>493</v>
      </c>
      <c r="AB12" s="21">
        <v>9.1</v>
      </c>
      <c r="AC12" s="21" t="s">
        <v>498</v>
      </c>
      <c r="AD12" s="21">
        <v>53</v>
      </c>
    </row>
    <row r="13" spans="1:30" ht="17.25" customHeight="1" thickBot="1" x14ac:dyDescent="0.25">
      <c r="A13" s="21">
        <v>8</v>
      </c>
      <c r="B13" s="22">
        <v>2.7223577235772359E-2</v>
      </c>
      <c r="C13" s="22">
        <v>3.1863414634146339E-2</v>
      </c>
      <c r="D13" s="22">
        <v>5.91E-2</v>
      </c>
      <c r="F13" s="21" t="s">
        <v>482</v>
      </c>
      <c r="G13" s="23">
        <v>34622</v>
      </c>
      <c r="H13" s="21">
        <v>0.95</v>
      </c>
      <c r="W13" s="21">
        <v>25</v>
      </c>
      <c r="X13" s="21">
        <v>3351</v>
      </c>
      <c r="Y13" s="24">
        <v>45384</v>
      </c>
      <c r="Z13" s="21" t="s">
        <v>508</v>
      </c>
      <c r="AA13" s="21" t="s">
        <v>493</v>
      </c>
      <c r="AB13" s="21">
        <v>9.1</v>
      </c>
      <c r="AC13" s="21" t="s">
        <v>498</v>
      </c>
      <c r="AD13" s="21">
        <v>51</v>
      </c>
    </row>
    <row r="14" spans="1:30" ht="15" thickBot="1" x14ac:dyDescent="0.25">
      <c r="A14" s="21">
        <v>9</v>
      </c>
      <c r="B14" s="22">
        <v>2.8075880758807587E-2</v>
      </c>
      <c r="C14" s="22">
        <v>3.1813550135501349E-2</v>
      </c>
      <c r="D14" s="22">
        <v>5.9900000000000002E-2</v>
      </c>
      <c r="F14" s="21" t="s">
        <v>483</v>
      </c>
      <c r="G14" s="23">
        <v>35426</v>
      </c>
      <c r="H14" s="21">
        <v>0.97</v>
      </c>
      <c r="W14" s="21">
        <v>30</v>
      </c>
      <c r="X14" s="21">
        <v>3345</v>
      </c>
      <c r="Y14" s="24">
        <v>45358</v>
      </c>
      <c r="Z14" s="21" t="s">
        <v>509</v>
      </c>
      <c r="AA14" s="21" t="s">
        <v>495</v>
      </c>
      <c r="AB14" s="21">
        <v>9.1</v>
      </c>
      <c r="AC14" s="21" t="s">
        <v>498</v>
      </c>
      <c r="AD14" s="21">
        <v>55</v>
      </c>
    </row>
    <row r="15" spans="1:30" ht="15" thickBot="1" x14ac:dyDescent="0.25">
      <c r="A15" s="21">
        <v>10</v>
      </c>
      <c r="B15" s="22">
        <v>2.9981029810298102E-2</v>
      </c>
      <c r="C15" s="22">
        <v>3.2362059620596205E-2</v>
      </c>
      <c r="D15" s="22">
        <v>6.2399999999999997E-2</v>
      </c>
      <c r="F15" s="21" t="s">
        <v>484</v>
      </c>
      <c r="G15" s="23">
        <v>36238</v>
      </c>
      <c r="H15" s="21">
        <v>0.99</v>
      </c>
      <c r="W15" s="21">
        <v>35</v>
      </c>
      <c r="X15" s="21">
        <v>3334</v>
      </c>
      <c r="Y15" s="24">
        <v>45355</v>
      </c>
      <c r="Z15" s="21" t="s">
        <v>509</v>
      </c>
      <c r="AA15" s="21" t="s">
        <v>492</v>
      </c>
      <c r="AB15" s="21">
        <v>9</v>
      </c>
      <c r="AC15" s="21" t="s">
        <v>498</v>
      </c>
      <c r="AD15" s="21">
        <v>56</v>
      </c>
    </row>
    <row r="16" spans="1:30" ht="15" thickBot="1" x14ac:dyDescent="0.25">
      <c r="A16" s="21">
        <v>11</v>
      </c>
      <c r="B16" s="22">
        <v>3.2237127371273711E-2</v>
      </c>
      <c r="C16" s="22">
        <v>3.2661246612466124E-2</v>
      </c>
      <c r="D16" s="22">
        <v>6.4799999999999996E-2</v>
      </c>
      <c r="F16" s="21" t="s">
        <v>485</v>
      </c>
      <c r="G16" s="23">
        <v>36197</v>
      </c>
      <c r="H16" s="21">
        <v>0.99</v>
      </c>
      <c r="W16" s="21">
        <v>40</v>
      </c>
      <c r="X16" s="21">
        <v>3321</v>
      </c>
      <c r="Y16" s="24">
        <v>45363</v>
      </c>
      <c r="Z16" s="21" t="s">
        <v>509</v>
      </c>
      <c r="AA16" s="21" t="s">
        <v>493</v>
      </c>
      <c r="AB16" s="21">
        <v>9</v>
      </c>
      <c r="AC16" s="21" t="s">
        <v>498</v>
      </c>
      <c r="AD16" s="21">
        <v>53</v>
      </c>
    </row>
    <row r="17" spans="1:30" ht="15" thickBot="1" x14ac:dyDescent="0.25">
      <c r="A17" s="21">
        <v>12</v>
      </c>
      <c r="B17" s="22">
        <v>3.3640921409214097E-2</v>
      </c>
      <c r="C17" s="22">
        <v>3.4256910569105688E-2</v>
      </c>
      <c r="D17" s="22">
        <v>6.7900000000000002E-2</v>
      </c>
      <c r="W17" s="21">
        <v>45</v>
      </c>
      <c r="X17" s="21">
        <v>3316</v>
      </c>
      <c r="Y17" s="24">
        <v>45352</v>
      </c>
      <c r="Z17" s="21" t="s">
        <v>510</v>
      </c>
      <c r="AA17" s="21" t="s">
        <v>496</v>
      </c>
      <c r="AB17" s="21">
        <v>9</v>
      </c>
      <c r="AC17" s="21" t="s">
        <v>498</v>
      </c>
      <c r="AD17" s="21">
        <v>52</v>
      </c>
    </row>
    <row r="18" spans="1:30" ht="15" thickBot="1" x14ac:dyDescent="0.25">
      <c r="A18" s="21">
        <v>13</v>
      </c>
      <c r="B18" s="22">
        <v>3.3991869918699187E-2</v>
      </c>
      <c r="C18" s="22">
        <v>3.315989159891599E-2</v>
      </c>
      <c r="D18" s="22">
        <v>6.7199999999999996E-2</v>
      </c>
      <c r="W18" s="21">
        <v>50</v>
      </c>
      <c r="X18" s="21">
        <v>3308</v>
      </c>
      <c r="Y18" s="24">
        <v>45504</v>
      </c>
      <c r="Z18" s="21" t="s">
        <v>509</v>
      </c>
      <c r="AA18" s="21" t="s">
        <v>494</v>
      </c>
      <c r="AB18" s="21">
        <v>9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22">
        <v>3.509485094850949E-2</v>
      </c>
      <c r="C19" s="22">
        <v>3.3758265582655822E-2</v>
      </c>
      <c r="D19" s="22">
        <v>6.8900000000000003E-2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3261</v>
      </c>
      <c r="Y19" s="24">
        <v>45629</v>
      </c>
      <c r="Z19" s="21" t="s">
        <v>509</v>
      </c>
      <c r="AA19" s="21" t="s">
        <v>493</v>
      </c>
      <c r="AB19" s="21">
        <v>8.8000000000000007</v>
      </c>
      <c r="AC19" s="21" t="s">
        <v>498</v>
      </c>
      <c r="AD19" s="21">
        <v>53</v>
      </c>
    </row>
    <row r="20" spans="1:30" ht="17.25" customHeight="1" thickBot="1" x14ac:dyDescent="0.25">
      <c r="A20" s="21">
        <v>15</v>
      </c>
      <c r="B20" s="22">
        <v>3.7902439024390243E-2</v>
      </c>
      <c r="C20" s="22">
        <v>3.5154471544715439E-2</v>
      </c>
      <c r="D20" s="22">
        <v>7.3099999999999998E-2</v>
      </c>
      <c r="F20" s="21" t="s">
        <v>488</v>
      </c>
      <c r="G20" s="23">
        <v>26945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3239</v>
      </c>
      <c r="Y20" s="24">
        <v>45636</v>
      </c>
      <c r="Z20" s="21" t="s">
        <v>508</v>
      </c>
      <c r="AA20" s="21" t="s">
        <v>493</v>
      </c>
      <c r="AB20" s="21">
        <v>8.8000000000000007</v>
      </c>
      <c r="AC20" s="21" t="s">
        <v>498</v>
      </c>
      <c r="AD20" s="21">
        <v>52</v>
      </c>
    </row>
    <row r="21" spans="1:30" ht="17.25" customHeight="1" thickBot="1" x14ac:dyDescent="0.25">
      <c r="A21" s="21">
        <v>16</v>
      </c>
      <c r="B21" s="22">
        <v>3.9406504065040655E-2</v>
      </c>
      <c r="C21" s="22">
        <v>3.6201626016260161E-2</v>
      </c>
      <c r="D21" s="22">
        <v>7.5600000000000001E-2</v>
      </c>
      <c r="F21" s="21" t="s">
        <v>492</v>
      </c>
      <c r="G21" s="23">
        <v>38297</v>
      </c>
      <c r="H21" s="21">
        <v>1.05</v>
      </c>
      <c r="J21" s="12">
        <v>5</v>
      </c>
      <c r="K21" s="12">
        <f>X6</f>
        <v>3441</v>
      </c>
      <c r="L21" s="18"/>
      <c r="M21" s="12"/>
      <c r="N21" s="20">
        <f>K21/$F$2</f>
        <v>9.3252032520325198E-2</v>
      </c>
      <c r="W21" s="21">
        <v>125</v>
      </c>
      <c r="X21" s="21">
        <v>3218</v>
      </c>
      <c r="Y21" s="24">
        <v>45415</v>
      </c>
      <c r="Z21" s="21" t="s">
        <v>509</v>
      </c>
      <c r="AA21" s="21" t="s">
        <v>496</v>
      </c>
      <c r="AB21" s="21">
        <v>8.6999999999999993</v>
      </c>
      <c r="AC21" s="21" t="s">
        <v>498</v>
      </c>
      <c r="AD21" s="21">
        <v>52</v>
      </c>
    </row>
    <row r="22" spans="1:30" ht="17.25" customHeight="1" thickBot="1" x14ac:dyDescent="0.25">
      <c r="A22" s="21">
        <v>17</v>
      </c>
      <c r="B22" s="22">
        <v>3.8002710027100275E-2</v>
      </c>
      <c r="C22" s="22">
        <v>3.6052032520325204E-2</v>
      </c>
      <c r="D22" s="22">
        <v>7.3999999999999996E-2</v>
      </c>
      <c r="F22" s="21" t="s">
        <v>493</v>
      </c>
      <c r="G22" s="23">
        <v>39584</v>
      </c>
      <c r="H22" s="21">
        <v>1.08</v>
      </c>
      <c r="J22" s="12">
        <v>10</v>
      </c>
      <c r="K22" s="12">
        <f>X11</f>
        <v>3425</v>
      </c>
      <c r="L22" s="18"/>
      <c r="M22" s="12"/>
      <c r="N22" s="20">
        <f t="shared" ref="N22:N28" si="0">K22/$F$2</f>
        <v>9.2818428184281848E-2</v>
      </c>
      <c r="W22" s="21">
        <v>150</v>
      </c>
      <c r="X22" s="21">
        <v>3185</v>
      </c>
      <c r="Y22" s="24">
        <v>45365</v>
      </c>
      <c r="Z22" s="21" t="s">
        <v>510</v>
      </c>
      <c r="AA22" s="21" t="s">
        <v>495</v>
      </c>
      <c r="AB22" s="21">
        <v>8.6</v>
      </c>
      <c r="AC22" s="21" t="s">
        <v>498</v>
      </c>
      <c r="AD22" s="21">
        <v>54</v>
      </c>
    </row>
    <row r="23" spans="1:30" ht="17.25" customHeight="1" thickBot="1" x14ac:dyDescent="0.25">
      <c r="A23" s="21">
        <v>18</v>
      </c>
      <c r="B23" s="22">
        <v>2.8677506775067751E-2</v>
      </c>
      <c r="C23" s="22">
        <v>2.8821680216802169E-2</v>
      </c>
      <c r="D23" s="22">
        <v>5.7500000000000002E-2</v>
      </c>
      <c r="F23" s="21" t="s">
        <v>494</v>
      </c>
      <c r="G23" s="23">
        <v>38975</v>
      </c>
      <c r="H23" s="21">
        <v>1.07</v>
      </c>
      <c r="J23" s="12">
        <v>20</v>
      </c>
      <c r="K23" s="12">
        <f>X12</f>
        <v>3364</v>
      </c>
      <c r="L23" s="18"/>
      <c r="M23" s="12"/>
      <c r="N23" s="20">
        <f t="shared" si="0"/>
        <v>9.1165311653116532E-2</v>
      </c>
      <c r="W23" s="21">
        <v>175</v>
      </c>
      <c r="X23" s="21">
        <v>3164</v>
      </c>
      <c r="Y23" s="24">
        <v>45646</v>
      </c>
      <c r="Z23" s="21" t="s">
        <v>509</v>
      </c>
      <c r="AA23" s="21" t="s">
        <v>496</v>
      </c>
      <c r="AB23" s="21">
        <v>8.6</v>
      </c>
      <c r="AC23" s="21" t="s">
        <v>498</v>
      </c>
      <c r="AD23" s="21">
        <v>53</v>
      </c>
    </row>
    <row r="24" spans="1:30" ht="17.25" customHeight="1" thickBot="1" x14ac:dyDescent="0.25">
      <c r="A24" s="21">
        <v>19</v>
      </c>
      <c r="B24" s="22">
        <v>2.1758807588075881E-2</v>
      </c>
      <c r="C24" s="22">
        <v>2.0344715447154472E-2</v>
      </c>
      <c r="D24" s="22">
        <v>4.2099999999999999E-2</v>
      </c>
      <c r="F24" s="21" t="s">
        <v>495</v>
      </c>
      <c r="G24" s="23">
        <v>38773</v>
      </c>
      <c r="H24" s="21">
        <v>1.06</v>
      </c>
      <c r="J24" s="12">
        <v>30</v>
      </c>
      <c r="K24" s="12">
        <f>X14</f>
        <v>3345</v>
      </c>
      <c r="L24" s="18"/>
      <c r="M24" s="12"/>
      <c r="N24" s="20">
        <f t="shared" si="0"/>
        <v>9.0650406504065043E-2</v>
      </c>
      <c r="W24" s="21">
        <v>200</v>
      </c>
      <c r="X24" s="21">
        <v>3151</v>
      </c>
      <c r="Y24" s="24">
        <v>45642</v>
      </c>
      <c r="Z24" s="21" t="s">
        <v>509</v>
      </c>
      <c r="AA24" s="21" t="s">
        <v>492</v>
      </c>
      <c r="AB24" s="21">
        <v>8.5</v>
      </c>
      <c r="AC24" s="21" t="s">
        <v>498</v>
      </c>
      <c r="AD24" s="21">
        <v>53</v>
      </c>
    </row>
    <row r="25" spans="1:30" ht="17.25" customHeight="1" thickBot="1" x14ac:dyDescent="0.25">
      <c r="A25" s="21">
        <v>20</v>
      </c>
      <c r="B25" s="22">
        <v>1.6845528455284552E-2</v>
      </c>
      <c r="C25" s="22">
        <v>1.5258536585365853E-2</v>
      </c>
      <c r="D25" s="22">
        <v>3.2099999999999997E-2</v>
      </c>
      <c r="F25" s="21" t="s">
        <v>496</v>
      </c>
      <c r="G25" s="23">
        <v>41263</v>
      </c>
      <c r="H25" s="21">
        <v>1.1299999999999999</v>
      </c>
      <c r="J25" s="12">
        <v>50</v>
      </c>
      <c r="K25" s="12">
        <f>X18</f>
        <v>3308</v>
      </c>
      <c r="L25" s="18"/>
      <c r="M25" s="12"/>
      <c r="N25" s="20">
        <f t="shared" si="0"/>
        <v>8.9647696476964772E-2</v>
      </c>
    </row>
    <row r="26" spans="1:30" ht="17.25" customHeight="1" thickBot="1" x14ac:dyDescent="0.25">
      <c r="A26" s="21">
        <v>21</v>
      </c>
      <c r="B26" s="22">
        <v>1.198238482384824E-2</v>
      </c>
      <c r="C26" s="22">
        <v>1.082059620596206E-2</v>
      </c>
      <c r="D26" s="22">
        <v>2.2800000000000001E-2</v>
      </c>
      <c r="F26" s="21" t="s">
        <v>497</v>
      </c>
      <c r="G26" s="23">
        <v>32559</v>
      </c>
      <c r="H26" s="21">
        <v>0.89</v>
      </c>
      <c r="J26" s="12">
        <v>100</v>
      </c>
      <c r="K26" s="12">
        <f>X20</f>
        <v>3239</v>
      </c>
      <c r="L26" s="18"/>
      <c r="M26" s="12"/>
      <c r="N26" s="20">
        <f t="shared" si="0"/>
        <v>8.7777777777777774E-2</v>
      </c>
    </row>
    <row r="27" spans="1:30" ht="17.25" customHeight="1" thickBot="1" x14ac:dyDescent="0.25">
      <c r="A27" s="21">
        <v>22</v>
      </c>
      <c r="B27" s="22">
        <v>7.6707317073170739E-3</v>
      </c>
      <c r="C27" s="22">
        <v>7.2802168021680212E-3</v>
      </c>
      <c r="D27" s="22">
        <v>1.4999999999999999E-2</v>
      </c>
      <c r="J27" s="12">
        <v>150</v>
      </c>
      <c r="K27" s="12">
        <f>X22</f>
        <v>3185</v>
      </c>
      <c r="L27" s="18"/>
      <c r="M27" s="12"/>
      <c r="N27" s="20">
        <f t="shared" si="0"/>
        <v>8.6314363143631431E-2</v>
      </c>
    </row>
    <row r="28" spans="1:30" ht="17.25" customHeight="1" thickBot="1" x14ac:dyDescent="0.25">
      <c r="A28" s="21">
        <v>23</v>
      </c>
      <c r="B28" s="22">
        <v>4.6626016260162594E-3</v>
      </c>
      <c r="C28" s="22">
        <v>4.2883468834688347E-3</v>
      </c>
      <c r="D28" s="22">
        <v>8.9999999999999993E-3</v>
      </c>
      <c r="J28" s="12">
        <v>200</v>
      </c>
      <c r="K28" s="12">
        <f>X24</f>
        <v>3151</v>
      </c>
      <c r="L28" s="18"/>
      <c r="M28" s="12"/>
      <c r="N28" s="20">
        <f t="shared" si="0"/>
        <v>8.53929539295393E-2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56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8"/>
  <dimension ref="A1:AD50"/>
  <sheetViews>
    <sheetView workbookViewId="0">
      <selection activeCell="AE8" sqref="AE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86" t="s">
        <v>529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563</v>
      </c>
      <c r="F2" s="6">
        <v>23800</v>
      </c>
      <c r="H2" s="7" t="s">
        <v>462</v>
      </c>
      <c r="O2" s="32"/>
      <c r="P2" s="32"/>
      <c r="Q2" s="32"/>
      <c r="R2" s="32"/>
      <c r="S2" s="32"/>
      <c r="T2" s="32"/>
      <c r="U2" s="33"/>
      <c r="W2" s="21">
        <v>1</v>
      </c>
      <c r="X2" s="21"/>
      <c r="Y2" s="24">
        <v>42806</v>
      </c>
      <c r="Z2" s="21" t="s">
        <v>509</v>
      </c>
      <c r="AA2" s="21" t="s">
        <v>488</v>
      </c>
      <c r="AB2" s="21">
        <v>10.7</v>
      </c>
      <c r="AC2" s="21" t="s">
        <v>465</v>
      </c>
      <c r="AD2" s="21">
        <v>67</v>
      </c>
    </row>
    <row r="3" spans="1:30" ht="15" customHeight="1" thickBot="1" x14ac:dyDescent="0.25">
      <c r="U3" s="28"/>
      <c r="W3" s="21">
        <v>2</v>
      </c>
      <c r="X3" s="21"/>
      <c r="Y3" s="24">
        <v>42797</v>
      </c>
      <c r="Z3" s="21" t="s">
        <v>508</v>
      </c>
      <c r="AA3" s="21" t="s">
        <v>496</v>
      </c>
      <c r="AB3" s="21">
        <v>10.4</v>
      </c>
      <c r="AC3" s="21" t="s">
        <v>464</v>
      </c>
      <c r="AD3" s="21">
        <v>53</v>
      </c>
    </row>
    <row r="4" spans="1:30" ht="21.75" customHeight="1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U4" s="28"/>
      <c r="W4" s="21">
        <v>3</v>
      </c>
      <c r="X4" s="21"/>
      <c r="Y4" s="24">
        <v>42811</v>
      </c>
      <c r="Z4" s="21" t="s">
        <v>512</v>
      </c>
      <c r="AA4" s="21" t="s">
        <v>496</v>
      </c>
      <c r="AB4" s="21">
        <v>10.3</v>
      </c>
      <c r="AC4" s="21" t="s">
        <v>464</v>
      </c>
      <c r="AD4" s="21">
        <v>52</v>
      </c>
    </row>
    <row r="5" spans="1:30" ht="18.75" customHeight="1" thickBot="1" x14ac:dyDescent="0.25">
      <c r="A5" s="21">
        <v>0</v>
      </c>
      <c r="B5" s="22">
        <v>2.0327731092436977E-3</v>
      </c>
      <c r="C5" s="34">
        <v>2.5210084033613447E-3</v>
      </c>
      <c r="D5" s="22">
        <v>4.5999999999999999E-3</v>
      </c>
      <c r="F5" s="21" t="s">
        <v>471</v>
      </c>
      <c r="G5" s="23">
        <v>28554</v>
      </c>
      <c r="H5" s="21">
        <v>1.2</v>
      </c>
      <c r="J5" s="213" t="s">
        <v>472</v>
      </c>
      <c r="K5" s="214"/>
      <c r="L5" s="214"/>
      <c r="M5" s="214"/>
      <c r="N5" s="215"/>
      <c r="U5" s="28"/>
      <c r="W5" s="21">
        <v>4</v>
      </c>
      <c r="X5" s="21"/>
      <c r="Y5" s="24">
        <v>42809</v>
      </c>
      <c r="Z5" s="21" t="s">
        <v>509</v>
      </c>
      <c r="AA5" s="21" t="s">
        <v>494</v>
      </c>
      <c r="AB5" s="21">
        <v>10.3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1.4873949579831932E-3</v>
      </c>
      <c r="C6" s="22">
        <v>1.8151260504201678E-3</v>
      </c>
      <c r="D6" s="22">
        <v>3.3E-3</v>
      </c>
      <c r="F6" s="21" t="s">
        <v>473</v>
      </c>
      <c r="G6" s="23">
        <v>29657</v>
      </c>
      <c r="H6" s="21">
        <v>1.25</v>
      </c>
      <c r="J6" s="13" t="s">
        <v>474</v>
      </c>
      <c r="K6" s="14">
        <v>0.51267605633802815</v>
      </c>
      <c r="N6" s="14" t="s">
        <v>465</v>
      </c>
      <c r="U6" s="28"/>
      <c r="W6" s="21">
        <v>5</v>
      </c>
      <c r="X6" s="21"/>
      <c r="Y6" s="24">
        <v>42809</v>
      </c>
      <c r="Z6" s="21" t="s">
        <v>515</v>
      </c>
      <c r="AA6" s="21" t="s">
        <v>494</v>
      </c>
      <c r="AB6" s="21">
        <v>10.199999999999999</v>
      </c>
      <c r="AC6" s="21" t="s">
        <v>465</v>
      </c>
      <c r="AD6" s="21">
        <v>51</v>
      </c>
    </row>
    <row r="7" spans="1:30" ht="17.25" customHeight="1" thickBot="1" x14ac:dyDescent="0.25">
      <c r="A7" s="21">
        <v>2</v>
      </c>
      <c r="B7" s="22">
        <v>1.9336134453781511E-3</v>
      </c>
      <c r="C7" s="22">
        <v>1.6134453781512605E-3</v>
      </c>
      <c r="D7" s="22">
        <v>3.5000000000000001E-3</v>
      </c>
      <c r="F7" s="21" t="s">
        <v>475</v>
      </c>
      <c r="G7" s="23">
        <v>23524</v>
      </c>
      <c r="H7" s="21">
        <v>0.99</v>
      </c>
      <c r="J7" s="15" t="s">
        <v>476</v>
      </c>
      <c r="K7" s="14">
        <v>0.50937081659973227</v>
      </c>
      <c r="N7" s="14" t="s">
        <v>464</v>
      </c>
      <c r="U7" s="28"/>
      <c r="W7" s="21">
        <v>6</v>
      </c>
      <c r="X7" s="21"/>
      <c r="Y7" s="24">
        <v>42795</v>
      </c>
      <c r="Z7" s="21" t="s">
        <v>515</v>
      </c>
      <c r="AA7" s="21" t="s">
        <v>494</v>
      </c>
      <c r="AB7" s="21">
        <v>10.199999999999999</v>
      </c>
      <c r="AC7" s="21" t="s">
        <v>465</v>
      </c>
      <c r="AD7" s="21">
        <v>53</v>
      </c>
    </row>
    <row r="8" spans="1:30" ht="17.25" customHeight="1" thickBot="1" x14ac:dyDescent="0.3">
      <c r="A8" s="21">
        <v>3</v>
      </c>
      <c r="B8" s="22">
        <v>2.4789915966386554E-3</v>
      </c>
      <c r="C8" s="22">
        <v>1.8151260504201678E-3</v>
      </c>
      <c r="D8" s="22">
        <v>4.3E-3</v>
      </c>
      <c r="F8" s="21" t="s">
        <v>477</v>
      </c>
      <c r="G8" s="23">
        <v>13439</v>
      </c>
      <c r="H8" s="21">
        <v>0.56999999999999995</v>
      </c>
      <c r="K8" s="16">
        <v>0.50193050193050204</v>
      </c>
      <c r="U8" s="28"/>
      <c r="W8" s="21">
        <v>7</v>
      </c>
      <c r="X8" s="21"/>
      <c r="Y8" s="24">
        <v>42797</v>
      </c>
      <c r="Z8" s="21" t="s">
        <v>509</v>
      </c>
      <c r="AA8" s="21" t="s">
        <v>496</v>
      </c>
      <c r="AB8" s="21">
        <v>10.1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5.0075630252100836E-3</v>
      </c>
      <c r="C9" s="22">
        <v>3.3781512605042018E-3</v>
      </c>
      <c r="D9" s="22">
        <v>8.3999999999999995E-3</v>
      </c>
      <c r="F9" s="21" t="s">
        <v>478</v>
      </c>
      <c r="G9" s="23">
        <v>24438</v>
      </c>
      <c r="H9" s="21"/>
      <c r="K9" s="16">
        <v>0.51267605633802815</v>
      </c>
      <c r="U9" s="28"/>
      <c r="W9" s="21">
        <v>8</v>
      </c>
      <c r="X9" s="21"/>
      <c r="Y9" s="24">
        <v>42811</v>
      </c>
      <c r="Z9" s="21" t="s">
        <v>510</v>
      </c>
      <c r="AA9" s="21" t="s">
        <v>496</v>
      </c>
      <c r="AB9" s="21">
        <v>10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9.3705882352941184E-3</v>
      </c>
      <c r="C10" s="22">
        <v>7.9663865546218491E-3</v>
      </c>
      <c r="D10" s="22">
        <v>1.7500000000000002E-2</v>
      </c>
      <c r="F10" s="21" t="s">
        <v>479</v>
      </c>
      <c r="G10" s="23">
        <v>21655</v>
      </c>
      <c r="H10" s="21"/>
      <c r="K10" s="16">
        <v>0.50937081659973227</v>
      </c>
      <c r="U10" s="28"/>
      <c r="W10" s="21">
        <v>9</v>
      </c>
      <c r="X10" s="21"/>
      <c r="Y10" s="24">
        <v>42810</v>
      </c>
      <c r="Z10" s="21" t="s">
        <v>509</v>
      </c>
      <c r="AA10" s="21" t="s">
        <v>495</v>
      </c>
      <c r="AB10" s="21">
        <v>10</v>
      </c>
      <c r="AC10" s="21" t="s">
        <v>464</v>
      </c>
      <c r="AD10" s="21">
        <v>51</v>
      </c>
    </row>
    <row r="11" spans="1:30" ht="17.25" customHeight="1" thickBot="1" x14ac:dyDescent="0.3">
      <c r="A11" s="21">
        <v>6</v>
      </c>
      <c r="B11" s="22">
        <v>1.9187394957983193E-2</v>
      </c>
      <c r="C11" s="22">
        <v>1.9663865546218486E-2</v>
      </c>
      <c r="D11" s="22">
        <v>3.9300000000000002E-2</v>
      </c>
      <c r="F11" s="21" t="s">
        <v>480</v>
      </c>
      <c r="G11" s="23">
        <v>22735</v>
      </c>
      <c r="H11" s="21"/>
      <c r="K11" s="16">
        <v>0.50198412698412698</v>
      </c>
      <c r="U11" s="28"/>
      <c r="W11" s="21">
        <v>10</v>
      </c>
      <c r="X11" s="21"/>
      <c r="Y11" s="24">
        <v>42807</v>
      </c>
      <c r="Z11" s="21" t="s">
        <v>513</v>
      </c>
      <c r="AA11" s="21" t="s">
        <v>492</v>
      </c>
      <c r="AB11" s="21">
        <v>10</v>
      </c>
      <c r="AC11" s="21" t="s">
        <v>465</v>
      </c>
      <c r="AD11" s="21">
        <v>62</v>
      </c>
    </row>
    <row r="12" spans="1:30" ht="17.25" customHeight="1" thickBot="1" x14ac:dyDescent="0.25">
      <c r="A12" s="21">
        <v>7</v>
      </c>
      <c r="B12" s="22">
        <v>2.5731932773109246E-2</v>
      </c>
      <c r="C12" s="22">
        <v>2.7529411764705886E-2</v>
      </c>
      <c r="D12" s="22">
        <v>5.3900000000000003E-2</v>
      </c>
      <c r="F12" s="21" t="s">
        <v>481</v>
      </c>
      <c r="G12" s="23">
        <v>21037</v>
      </c>
      <c r="H12" s="21"/>
      <c r="U12" s="28"/>
      <c r="W12" s="21">
        <v>20</v>
      </c>
      <c r="X12" s="21"/>
      <c r="Y12" s="24">
        <v>42783</v>
      </c>
      <c r="Z12" s="21" t="s">
        <v>509</v>
      </c>
      <c r="AA12" s="21" t="s">
        <v>496</v>
      </c>
      <c r="AB12" s="21">
        <v>9.8000000000000007</v>
      </c>
      <c r="AC12" s="21" t="s">
        <v>464</v>
      </c>
      <c r="AD12" s="21">
        <v>57</v>
      </c>
    </row>
    <row r="13" spans="1:30" ht="17.25" customHeight="1" thickBot="1" x14ac:dyDescent="0.25">
      <c r="A13" s="21">
        <v>8</v>
      </c>
      <c r="B13" s="22">
        <v>3.0937815126050417E-2</v>
      </c>
      <c r="C13" s="22">
        <v>3.0554621848739499E-2</v>
      </c>
      <c r="D13" s="22">
        <v>6.1800000000000001E-2</v>
      </c>
      <c r="F13" s="21" t="s">
        <v>482</v>
      </c>
      <c r="G13" s="23">
        <v>23512</v>
      </c>
      <c r="H13" s="21"/>
      <c r="U13" s="28"/>
      <c r="W13" s="21">
        <v>25</v>
      </c>
      <c r="X13" s="21"/>
      <c r="Y13" s="24">
        <v>42762</v>
      </c>
      <c r="Z13" s="21" t="s">
        <v>508</v>
      </c>
      <c r="AA13" s="21" t="s">
        <v>496</v>
      </c>
      <c r="AB13" s="21">
        <v>9.6999999999999993</v>
      </c>
      <c r="AC13" s="21" t="s">
        <v>464</v>
      </c>
      <c r="AD13" s="21">
        <v>53</v>
      </c>
    </row>
    <row r="14" spans="1:30" ht="15" customHeight="1" thickBot="1" x14ac:dyDescent="0.25">
      <c r="A14" s="21">
        <v>9</v>
      </c>
      <c r="B14" s="22">
        <v>3.1631932773109238E-2</v>
      </c>
      <c r="C14" s="22">
        <v>3.5193277310924372E-2</v>
      </c>
      <c r="D14" s="22">
        <v>6.7199999999999996E-2</v>
      </c>
      <c r="F14" s="21" t="s">
        <v>483</v>
      </c>
      <c r="G14" s="23">
        <v>23892</v>
      </c>
      <c r="H14" s="21"/>
      <c r="U14" s="28"/>
      <c r="W14" s="21">
        <v>30</v>
      </c>
      <c r="X14" s="21"/>
      <c r="Y14" s="24">
        <v>42754</v>
      </c>
      <c r="Z14" s="21" t="s">
        <v>508</v>
      </c>
      <c r="AA14" s="21" t="s">
        <v>495</v>
      </c>
      <c r="AB14" s="21">
        <v>9.6</v>
      </c>
      <c r="AC14" s="21" t="s">
        <v>464</v>
      </c>
      <c r="AD14" s="21">
        <v>54</v>
      </c>
    </row>
    <row r="15" spans="1:30" ht="15" customHeight="1" thickBot="1" x14ac:dyDescent="0.25">
      <c r="A15" s="21">
        <v>10</v>
      </c>
      <c r="B15" s="22">
        <v>3.4953781512605038E-2</v>
      </c>
      <c r="C15" s="22">
        <v>3.736134453781513E-2</v>
      </c>
      <c r="D15" s="22">
        <v>7.3200000000000001E-2</v>
      </c>
      <c r="F15" s="21" t="s">
        <v>484</v>
      </c>
      <c r="G15" s="23">
        <v>25845</v>
      </c>
      <c r="H15" s="21"/>
      <c r="U15" s="28"/>
      <c r="W15" s="21">
        <v>35</v>
      </c>
      <c r="X15" s="21"/>
      <c r="Y15" s="24">
        <v>42785</v>
      </c>
      <c r="Z15" s="21" t="s">
        <v>515</v>
      </c>
      <c r="AA15" s="21" t="s">
        <v>488</v>
      </c>
      <c r="AB15" s="21">
        <v>9.6</v>
      </c>
      <c r="AC15" s="21" t="s">
        <v>465</v>
      </c>
      <c r="AD15" s="21">
        <v>51</v>
      </c>
    </row>
    <row r="16" spans="1:30" ht="15" customHeight="1" thickBot="1" x14ac:dyDescent="0.25">
      <c r="A16" s="21">
        <v>11</v>
      </c>
      <c r="B16" s="22">
        <v>3.74327731092437E-2</v>
      </c>
      <c r="C16" s="22">
        <v>3.8218487394957985E-2</v>
      </c>
      <c r="D16" s="22">
        <v>7.5800000000000006E-2</v>
      </c>
      <c r="F16" s="21" t="s">
        <v>485</v>
      </c>
      <c r="G16" s="23">
        <v>26249</v>
      </c>
      <c r="H16" s="21"/>
      <c r="U16" s="28"/>
      <c r="W16" s="21">
        <v>40</v>
      </c>
      <c r="X16" s="21"/>
      <c r="Y16" s="24">
        <v>42760</v>
      </c>
      <c r="Z16" s="21" t="s">
        <v>509</v>
      </c>
      <c r="AA16" s="21" t="s">
        <v>494</v>
      </c>
      <c r="AB16" s="21">
        <v>9.5</v>
      </c>
      <c r="AC16" s="21" t="s">
        <v>464</v>
      </c>
      <c r="AD16" s="21">
        <v>55</v>
      </c>
    </row>
    <row r="17" spans="1:30" ht="15" customHeight="1" thickBot="1" x14ac:dyDescent="0.25">
      <c r="A17" s="21">
        <v>12</v>
      </c>
      <c r="B17" s="22">
        <v>3.7878991596638656E-2</v>
      </c>
      <c r="C17" s="22">
        <v>3.8823529411764708E-2</v>
      </c>
      <c r="D17" s="22">
        <v>7.6600000000000001E-2</v>
      </c>
      <c r="U17" s="28"/>
      <c r="W17" s="21">
        <v>45</v>
      </c>
      <c r="X17" s="21"/>
      <c r="Y17" s="24">
        <v>42815</v>
      </c>
      <c r="Z17" s="21" t="s">
        <v>510</v>
      </c>
      <c r="AA17" s="21" t="s">
        <v>493</v>
      </c>
      <c r="AB17" s="21">
        <v>9.5</v>
      </c>
      <c r="AC17" s="21" t="s">
        <v>464</v>
      </c>
      <c r="AD17" s="21">
        <v>54</v>
      </c>
    </row>
    <row r="18" spans="1:30" ht="15" customHeight="1" thickBot="1" x14ac:dyDescent="0.25">
      <c r="A18" s="21">
        <v>13</v>
      </c>
      <c r="B18" s="22">
        <v>3.6044537815126051E-2</v>
      </c>
      <c r="C18" s="22">
        <v>3.7159663865546221E-2</v>
      </c>
      <c r="D18" s="22">
        <v>7.3200000000000001E-2</v>
      </c>
      <c r="U18" s="28"/>
      <c r="W18" s="21">
        <v>50</v>
      </c>
      <c r="X18" s="21"/>
      <c r="Y18" s="24">
        <v>42818</v>
      </c>
      <c r="Z18" s="21" t="s">
        <v>509</v>
      </c>
      <c r="AA18" s="21" t="s">
        <v>496</v>
      </c>
      <c r="AB18" s="21">
        <v>9.5</v>
      </c>
      <c r="AC18" s="21" t="s">
        <v>464</v>
      </c>
      <c r="AD18" s="21">
        <v>53</v>
      </c>
    </row>
    <row r="19" spans="1:30" ht="17.25" customHeight="1" thickBot="1" x14ac:dyDescent="0.25">
      <c r="A19" s="21">
        <v>14</v>
      </c>
      <c r="B19" s="22">
        <v>3.5697478991596636E-2</v>
      </c>
      <c r="C19" s="22">
        <v>3.5949579831932775E-2</v>
      </c>
      <c r="D19" s="22">
        <v>7.1099999999999997E-2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U19" s="28"/>
      <c r="W19" s="21">
        <v>75</v>
      </c>
      <c r="X19" s="21"/>
      <c r="Y19" s="24">
        <v>42804</v>
      </c>
      <c r="Z19" s="21" t="s">
        <v>508</v>
      </c>
      <c r="AA19" s="21" t="s">
        <v>496</v>
      </c>
      <c r="AB19" s="21">
        <v>9.4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3.7730252100840335E-2</v>
      </c>
      <c r="C20" s="22">
        <v>3.6957983193277311E-2</v>
      </c>
      <c r="D20" s="22">
        <v>7.3800000000000004E-2</v>
      </c>
      <c r="F20" s="21" t="s">
        <v>488</v>
      </c>
      <c r="G20" s="23">
        <v>17431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U20" s="28"/>
      <c r="W20" s="21">
        <v>100</v>
      </c>
      <c r="X20" s="21"/>
      <c r="Y20" s="24">
        <v>42815</v>
      </c>
      <c r="Z20" s="21" t="s">
        <v>511</v>
      </c>
      <c r="AA20" s="21" t="s">
        <v>493</v>
      </c>
      <c r="AB20" s="21">
        <v>9.1999999999999993</v>
      </c>
      <c r="AC20" s="21" t="s">
        <v>464</v>
      </c>
      <c r="AD20" s="21">
        <v>51</v>
      </c>
    </row>
    <row r="21" spans="1:30" ht="17.25" customHeight="1" thickBot="1" x14ac:dyDescent="0.25">
      <c r="A21" s="21">
        <v>16</v>
      </c>
      <c r="B21" s="22">
        <v>3.7631092436974788E-2</v>
      </c>
      <c r="C21" s="22">
        <v>3.7966386554621846E-2</v>
      </c>
      <c r="D21" s="22">
        <v>7.4800000000000005E-2</v>
      </c>
      <c r="F21" s="21" t="s">
        <v>492</v>
      </c>
      <c r="G21" s="23">
        <v>24313</v>
      </c>
      <c r="H21" s="21">
        <v>1.03</v>
      </c>
      <c r="J21" s="12">
        <v>5</v>
      </c>
      <c r="K21" s="12">
        <v>0</v>
      </c>
      <c r="L21" s="18"/>
      <c r="M21" s="12"/>
      <c r="N21" s="20">
        <v>0</v>
      </c>
      <c r="U21" s="28"/>
      <c r="W21" s="21">
        <v>125</v>
      </c>
      <c r="X21" s="21"/>
      <c r="Y21" s="24">
        <v>42744</v>
      </c>
      <c r="Z21" s="21" t="s">
        <v>509</v>
      </c>
      <c r="AA21" s="21" t="s">
        <v>492</v>
      </c>
      <c r="AB21" s="21">
        <v>9.1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3.4904201680672271E-2</v>
      </c>
      <c r="C22" s="22">
        <v>3.7109243697478991E-2</v>
      </c>
      <c r="D22" s="22">
        <v>7.1199999999999999E-2</v>
      </c>
      <c r="F22" s="21" t="s">
        <v>493</v>
      </c>
      <c r="G22" s="23">
        <v>24720</v>
      </c>
      <c r="H22" s="21">
        <v>1.04</v>
      </c>
      <c r="J22" s="12">
        <v>10</v>
      </c>
      <c r="K22" s="12">
        <v>0</v>
      </c>
      <c r="L22" s="18"/>
      <c r="M22" s="12"/>
      <c r="N22" s="20">
        <v>0</v>
      </c>
      <c r="U22" s="28"/>
      <c r="W22" s="21">
        <v>150</v>
      </c>
      <c r="X22" s="21"/>
      <c r="Y22" s="24">
        <v>42763</v>
      </c>
      <c r="Z22" s="21" t="s">
        <v>512</v>
      </c>
      <c r="AA22" s="21" t="s">
        <v>497</v>
      </c>
      <c r="AB22" s="21">
        <v>9</v>
      </c>
      <c r="AC22" s="21" t="s">
        <v>465</v>
      </c>
      <c r="AD22" s="21">
        <v>50</v>
      </c>
    </row>
    <row r="23" spans="1:30" ht="17.25" customHeight="1" thickBot="1" x14ac:dyDescent="0.25">
      <c r="A23" s="21">
        <v>18</v>
      </c>
      <c r="B23" s="22">
        <v>2.4889075630252101E-2</v>
      </c>
      <c r="C23" s="22">
        <v>2.6067226890756308E-2</v>
      </c>
      <c r="D23" s="22">
        <v>5.04E-2</v>
      </c>
      <c r="F23" s="21" t="s">
        <v>494</v>
      </c>
      <c r="G23" s="23">
        <v>26354</v>
      </c>
      <c r="H23" s="21">
        <v>1.1100000000000001</v>
      </c>
      <c r="J23" s="12">
        <v>20</v>
      </c>
      <c r="K23" s="12">
        <v>0</v>
      </c>
      <c r="L23" s="18"/>
      <c r="M23" s="12"/>
      <c r="N23" s="20">
        <v>0</v>
      </c>
      <c r="U23" s="28"/>
      <c r="W23" s="21">
        <v>175</v>
      </c>
      <c r="X23" s="21"/>
      <c r="Y23" s="24">
        <v>42761</v>
      </c>
      <c r="Z23" s="21" t="s">
        <v>516</v>
      </c>
      <c r="AA23" s="21" t="s">
        <v>495</v>
      </c>
      <c r="AB23" s="21">
        <v>9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1.7848739495798318E-2</v>
      </c>
      <c r="C24" s="22">
        <v>1.7092436974789918E-2</v>
      </c>
      <c r="D24" s="22">
        <v>3.4799999999999998E-2</v>
      </c>
      <c r="F24" s="21" t="s">
        <v>495</v>
      </c>
      <c r="G24" s="23">
        <v>25575</v>
      </c>
      <c r="H24" s="21">
        <v>1.08</v>
      </c>
      <c r="J24" s="12">
        <v>30</v>
      </c>
      <c r="K24" s="12">
        <v>0</v>
      </c>
      <c r="L24" s="18"/>
      <c r="M24" s="12"/>
      <c r="N24" s="20">
        <v>0</v>
      </c>
      <c r="U24" s="28"/>
      <c r="W24" s="21">
        <v>200</v>
      </c>
      <c r="X24" s="21"/>
      <c r="Y24" s="24">
        <v>42838</v>
      </c>
      <c r="Z24" s="21" t="s">
        <v>509</v>
      </c>
      <c r="AA24" s="21" t="s">
        <v>495</v>
      </c>
      <c r="AB24" s="21">
        <v>8.9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1.2642857142857141E-2</v>
      </c>
      <c r="C25" s="22">
        <v>1.1495798319327732E-2</v>
      </c>
      <c r="D25" s="22">
        <v>2.4400000000000002E-2</v>
      </c>
      <c r="F25" s="21" t="s">
        <v>496</v>
      </c>
      <c r="G25" s="23">
        <v>26216</v>
      </c>
      <c r="H25" s="21">
        <v>1.1100000000000001</v>
      </c>
      <c r="J25" s="12">
        <v>50</v>
      </c>
      <c r="K25" s="12">
        <v>0</v>
      </c>
      <c r="L25" s="18"/>
      <c r="M25" s="12"/>
      <c r="N25" s="20">
        <v>0</v>
      </c>
      <c r="U25" s="28"/>
      <c r="W25" s="21">
        <v>200</v>
      </c>
      <c r="X25" s="21"/>
      <c r="Y25" s="24">
        <v>42942</v>
      </c>
      <c r="Z25" s="21" t="s">
        <v>509</v>
      </c>
      <c r="AA25" s="21" t="s">
        <v>494</v>
      </c>
      <c r="AB25" s="21">
        <v>8.6</v>
      </c>
      <c r="AC25" s="21" t="s">
        <v>498</v>
      </c>
      <c r="AD25" s="21">
        <v>51</v>
      </c>
    </row>
    <row r="26" spans="1:30" ht="17.25" customHeight="1" thickBot="1" x14ac:dyDescent="0.25">
      <c r="A26" s="21">
        <v>21</v>
      </c>
      <c r="B26" s="22">
        <v>8.8252100840336134E-3</v>
      </c>
      <c r="C26" s="22">
        <v>8.5210084033613444E-3</v>
      </c>
      <c r="D26" s="22">
        <v>1.7600000000000001E-2</v>
      </c>
      <c r="F26" s="21" t="s">
        <v>497</v>
      </c>
      <c r="G26" s="23">
        <v>20812</v>
      </c>
      <c r="H26" s="21">
        <v>0.88</v>
      </c>
      <c r="J26" s="12">
        <v>100</v>
      </c>
      <c r="K26" s="12">
        <v>0</v>
      </c>
      <c r="L26" s="18"/>
      <c r="M26" s="12"/>
      <c r="N26" s="20">
        <v>0</v>
      </c>
      <c r="U26" s="28"/>
    </row>
    <row r="27" spans="1:30" ht="17.25" customHeight="1" thickBot="1" x14ac:dyDescent="0.25">
      <c r="A27" s="21">
        <v>22</v>
      </c>
      <c r="B27" s="22">
        <v>5.9495798319327726E-3</v>
      </c>
      <c r="C27" s="22">
        <v>5.5966386554621855E-3</v>
      </c>
      <c r="D27" s="22">
        <v>1.17E-2</v>
      </c>
      <c r="J27" s="12">
        <v>150</v>
      </c>
      <c r="K27" s="12">
        <v>0</v>
      </c>
      <c r="L27" s="18"/>
      <c r="M27" s="12"/>
      <c r="N27" s="20">
        <v>0</v>
      </c>
      <c r="U27" s="28"/>
    </row>
    <row r="28" spans="1:30" ht="17.25" customHeight="1" thickBot="1" x14ac:dyDescent="0.25">
      <c r="A28" s="21">
        <v>23</v>
      </c>
      <c r="B28" s="22">
        <v>3.6193277310924369E-3</v>
      </c>
      <c r="C28" s="22">
        <v>3.8823529411764709E-3</v>
      </c>
      <c r="D28" s="22">
        <v>7.6E-3</v>
      </c>
      <c r="J28" s="12">
        <v>200</v>
      </c>
      <c r="K28" s="12">
        <v>0</v>
      </c>
      <c r="L28" s="18"/>
      <c r="M28" s="12"/>
      <c r="N28" s="20">
        <v>0</v>
      </c>
      <c r="U28" s="28"/>
    </row>
    <row r="29" spans="1:30" ht="15" thickBot="1" x14ac:dyDescent="0.2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1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>
    <pageSetUpPr fitToPage="1"/>
  </sheetPr>
  <dimension ref="A1:AD50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678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26700</v>
      </c>
      <c r="H2" s="7" t="s">
        <v>462</v>
      </c>
      <c r="W2" s="21">
        <v>1</v>
      </c>
      <c r="X2" s="21">
        <v>3002</v>
      </c>
      <c r="Y2" s="24">
        <v>44939</v>
      </c>
      <c r="Z2" s="21" t="s">
        <v>512</v>
      </c>
      <c r="AA2" s="21" t="s">
        <v>496</v>
      </c>
      <c r="AB2" s="21">
        <v>11.2</v>
      </c>
      <c r="AC2" s="21" t="s">
        <v>498</v>
      </c>
      <c r="AD2" s="21">
        <v>60</v>
      </c>
    </row>
    <row r="3" spans="1:30" ht="17.25" customHeight="1" thickBot="1" x14ac:dyDescent="0.25">
      <c r="W3" s="21">
        <v>2</v>
      </c>
      <c r="X3" s="21">
        <v>2965</v>
      </c>
      <c r="Y3" s="24">
        <v>44953</v>
      </c>
      <c r="Z3" s="21" t="s">
        <v>512</v>
      </c>
      <c r="AA3" s="21" t="s">
        <v>496</v>
      </c>
      <c r="AB3" s="21">
        <v>11.1</v>
      </c>
      <c r="AC3" s="21" t="s">
        <v>498</v>
      </c>
      <c r="AD3" s="21">
        <v>63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2958</v>
      </c>
      <c r="Y4" s="24">
        <v>44954</v>
      </c>
      <c r="Z4" s="21" t="s">
        <v>511</v>
      </c>
      <c r="AA4" s="21" t="s">
        <v>497</v>
      </c>
      <c r="AB4" s="21">
        <v>11.1</v>
      </c>
      <c r="AC4" s="21" t="s">
        <v>498</v>
      </c>
      <c r="AD4" s="21">
        <v>59</v>
      </c>
    </row>
    <row r="5" spans="1:30" ht="17.25" customHeight="1" thickBot="1" x14ac:dyDescent="0.25">
      <c r="A5" s="21">
        <v>0</v>
      </c>
      <c r="B5" s="98">
        <v>2.5337078651685397E-3</v>
      </c>
      <c r="C5" s="98">
        <v>2.1393258426966291E-3</v>
      </c>
      <c r="D5" s="98">
        <v>4.7000000000000002E-3</v>
      </c>
      <c r="E5" s="44"/>
      <c r="F5" s="21" t="s">
        <v>471</v>
      </c>
      <c r="G5" s="23">
        <v>32099</v>
      </c>
      <c r="H5" s="21">
        <v>1.2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2933</v>
      </c>
      <c r="Y5" s="24">
        <v>44939</v>
      </c>
      <c r="Z5" s="21" t="s">
        <v>510</v>
      </c>
      <c r="AA5" s="21" t="s">
        <v>496</v>
      </c>
      <c r="AB5" s="21">
        <v>11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98">
        <v>1.7921348314606739E-3</v>
      </c>
      <c r="C6" s="98">
        <v>1.298876404494382E-3</v>
      </c>
      <c r="D6" s="98">
        <v>3.0999999999999999E-3</v>
      </c>
      <c r="E6" s="44"/>
      <c r="F6" s="21" t="s">
        <v>473</v>
      </c>
      <c r="G6" s="23">
        <v>33105</v>
      </c>
      <c r="H6" s="21">
        <v>1.24</v>
      </c>
      <c r="I6" s="44"/>
      <c r="J6" s="103" t="s">
        <v>474</v>
      </c>
      <c r="K6" s="104">
        <f>LARGE((K8,K9),1)</f>
        <v>0.66228289218134406</v>
      </c>
      <c r="L6" s="44"/>
      <c r="M6" s="44"/>
      <c r="N6" s="104" t="s">
        <v>498</v>
      </c>
      <c r="W6" s="21">
        <v>5</v>
      </c>
      <c r="X6" s="21">
        <v>2918</v>
      </c>
      <c r="Y6" s="24">
        <v>44939</v>
      </c>
      <c r="Z6" s="21" t="s">
        <v>513</v>
      </c>
      <c r="AA6" s="21" t="s">
        <v>496</v>
      </c>
      <c r="AB6" s="21">
        <v>10.9</v>
      </c>
      <c r="AC6" s="21" t="s">
        <v>498</v>
      </c>
      <c r="AD6" s="21">
        <v>57</v>
      </c>
    </row>
    <row r="7" spans="1:30" ht="17.25" customHeight="1" thickBot="1" x14ac:dyDescent="0.25">
      <c r="A7" s="21">
        <v>2</v>
      </c>
      <c r="B7" s="98">
        <v>1.6685393258426967E-3</v>
      </c>
      <c r="C7" s="98">
        <v>9.9325842696629208E-4</v>
      </c>
      <c r="D7" s="98">
        <v>2.5999999999999999E-3</v>
      </c>
      <c r="E7" s="44"/>
      <c r="F7" s="21" t="s">
        <v>475</v>
      </c>
      <c r="G7" s="23">
        <v>31458</v>
      </c>
      <c r="H7" s="21">
        <v>1.18</v>
      </c>
      <c r="I7" s="44"/>
      <c r="J7" s="12" t="s">
        <v>476</v>
      </c>
      <c r="K7" s="104">
        <f>LARGE((K10,K11),1)</f>
        <v>0.63466479794440545</v>
      </c>
      <c r="L7" s="44"/>
      <c r="M7" s="44"/>
      <c r="N7" s="104" t="s">
        <v>498</v>
      </c>
      <c r="W7" s="21">
        <v>6</v>
      </c>
      <c r="X7" s="21">
        <v>2917</v>
      </c>
      <c r="Y7" s="24">
        <v>44971</v>
      </c>
      <c r="Z7" s="21" t="s">
        <v>509</v>
      </c>
      <c r="AA7" s="21" t="s">
        <v>493</v>
      </c>
      <c r="AB7" s="21">
        <v>10.9</v>
      </c>
      <c r="AC7" s="21" t="s">
        <v>498</v>
      </c>
      <c r="AD7" s="21">
        <v>59</v>
      </c>
    </row>
    <row r="8" spans="1:30" ht="17.25" customHeight="1" thickBot="1" x14ac:dyDescent="0.25">
      <c r="A8" s="21">
        <v>3</v>
      </c>
      <c r="B8" s="98">
        <v>2.1011235955056178E-3</v>
      </c>
      <c r="C8" s="98">
        <v>9.5505617977528095E-4</v>
      </c>
      <c r="D8" s="98">
        <v>3.0000000000000001E-3</v>
      </c>
      <c r="E8" s="44"/>
      <c r="F8" s="21" t="s">
        <v>477</v>
      </c>
      <c r="G8" s="23">
        <v>29711</v>
      </c>
      <c r="H8" s="21">
        <v>1.1100000000000001</v>
      </c>
      <c r="I8" s="44"/>
      <c r="J8" s="44"/>
      <c r="K8" s="144">
        <f>LARGE(B11:C11,1)/(B11+C11)</f>
        <v>0.66228289218134406</v>
      </c>
      <c r="L8" s="44"/>
      <c r="M8" s="44"/>
      <c r="N8" s="44"/>
      <c r="W8" s="21">
        <v>7</v>
      </c>
      <c r="X8" s="21">
        <v>2906</v>
      </c>
      <c r="Y8" s="24">
        <v>44953</v>
      </c>
      <c r="Z8" s="21" t="s">
        <v>509</v>
      </c>
      <c r="AA8" s="21" t="s">
        <v>496</v>
      </c>
      <c r="AB8" s="21">
        <v>10.9</v>
      </c>
      <c r="AC8" s="21" t="s">
        <v>498</v>
      </c>
      <c r="AD8" s="21">
        <v>60</v>
      </c>
    </row>
    <row r="9" spans="1:30" ht="17.25" customHeight="1" thickBot="1" x14ac:dyDescent="0.25">
      <c r="A9" s="21">
        <v>4</v>
      </c>
      <c r="B9" s="98">
        <v>3.8314606741573034E-3</v>
      </c>
      <c r="C9" s="98">
        <v>1.3752808988764045E-3</v>
      </c>
      <c r="D9" s="98">
        <v>5.1999999999999998E-3</v>
      </c>
      <c r="E9" s="44"/>
      <c r="F9" s="21" t="s">
        <v>478</v>
      </c>
      <c r="G9" s="23">
        <v>27224</v>
      </c>
      <c r="H9" s="21">
        <v>1.02</v>
      </c>
      <c r="I9" s="44"/>
      <c r="J9" s="44"/>
      <c r="K9" s="144">
        <f>LARGE(B12:C12,1)/(B12+C12)</f>
        <v>0.63849408701312793</v>
      </c>
      <c r="L9" s="44"/>
      <c r="M9" s="44"/>
      <c r="N9" s="44"/>
      <c r="W9" s="21">
        <v>8</v>
      </c>
      <c r="X9" s="21">
        <v>2900</v>
      </c>
      <c r="Y9" s="24">
        <v>44949</v>
      </c>
      <c r="Z9" s="21" t="s">
        <v>513</v>
      </c>
      <c r="AA9" s="21" t="s">
        <v>492</v>
      </c>
      <c r="AB9" s="21">
        <v>10.9</v>
      </c>
      <c r="AC9" s="21" t="s">
        <v>498</v>
      </c>
      <c r="AD9" s="21">
        <v>58</v>
      </c>
    </row>
    <row r="10" spans="1:30" ht="17.25" customHeight="1" thickBot="1" x14ac:dyDescent="0.25">
      <c r="A10" s="21">
        <v>5</v>
      </c>
      <c r="B10" s="98">
        <v>1.0382022471910111E-2</v>
      </c>
      <c r="C10" s="98">
        <v>4.0112359550561801E-3</v>
      </c>
      <c r="D10" s="98">
        <v>1.44E-2</v>
      </c>
      <c r="E10" s="44"/>
      <c r="F10" s="21" t="s">
        <v>479</v>
      </c>
      <c r="G10" s="23">
        <v>25777</v>
      </c>
      <c r="H10" s="21">
        <v>0.97</v>
      </c>
      <c r="I10" s="44"/>
      <c r="J10" s="44"/>
      <c r="K10" s="144">
        <f>LARGE(B20:C20,1)/(B20+C20)</f>
        <v>0.63303199841456159</v>
      </c>
      <c r="L10" s="44"/>
      <c r="M10" s="44"/>
      <c r="N10" s="44"/>
      <c r="W10" s="21">
        <v>9</v>
      </c>
      <c r="X10" s="21">
        <v>2895</v>
      </c>
      <c r="Y10" s="24">
        <v>44961</v>
      </c>
      <c r="Z10" s="21" t="s">
        <v>513</v>
      </c>
      <c r="AA10" s="21" t="s">
        <v>497</v>
      </c>
      <c r="AB10" s="21">
        <v>10.8</v>
      </c>
      <c r="AC10" s="21" t="s">
        <v>498</v>
      </c>
      <c r="AD10" s="21">
        <v>57</v>
      </c>
    </row>
    <row r="11" spans="1:30" ht="17.25" customHeight="1" thickBot="1" x14ac:dyDescent="0.25">
      <c r="A11" s="21">
        <v>6</v>
      </c>
      <c r="B11" s="98">
        <v>2.6820224719101126E-2</v>
      </c>
      <c r="C11" s="98">
        <v>1.3676404494382021E-2</v>
      </c>
      <c r="D11" s="98">
        <v>4.0500000000000001E-2</v>
      </c>
      <c r="E11" s="44"/>
      <c r="F11" s="21" t="s">
        <v>480</v>
      </c>
      <c r="G11" s="23">
        <v>24770</v>
      </c>
      <c r="H11" s="21">
        <v>0.93</v>
      </c>
      <c r="I11" s="44"/>
      <c r="J11" s="44"/>
      <c r="K11" s="144">
        <f>LARGE(B21:C21,1)/(B21+C21)</f>
        <v>0.63466479794440545</v>
      </c>
      <c r="L11" s="44"/>
      <c r="M11" s="44"/>
      <c r="N11" s="44"/>
      <c r="W11" s="21">
        <v>10</v>
      </c>
      <c r="X11" s="21">
        <v>2894</v>
      </c>
      <c r="Y11" s="24">
        <v>44961</v>
      </c>
      <c r="Z11" s="21" t="s">
        <v>511</v>
      </c>
      <c r="AA11" s="21" t="s">
        <v>497</v>
      </c>
      <c r="AB11" s="21">
        <v>10.8</v>
      </c>
      <c r="AC11" s="21" t="s">
        <v>498</v>
      </c>
      <c r="AD11" s="21">
        <v>59</v>
      </c>
    </row>
    <row r="12" spans="1:30" ht="17.25" customHeight="1" thickBot="1" x14ac:dyDescent="0.25">
      <c r="A12" s="21">
        <v>7</v>
      </c>
      <c r="B12" s="98">
        <v>3.9674157303370781E-2</v>
      </c>
      <c r="C12" s="98">
        <v>2.2462921348314607E-2</v>
      </c>
      <c r="D12" s="98">
        <v>6.2199999999999998E-2</v>
      </c>
      <c r="E12" s="44"/>
      <c r="F12" s="21" t="s">
        <v>481</v>
      </c>
      <c r="G12" s="23">
        <v>24931</v>
      </c>
      <c r="H12" s="21">
        <v>0.93</v>
      </c>
      <c r="I12" s="44"/>
      <c r="J12" s="44"/>
      <c r="K12" s="44"/>
      <c r="L12" s="44"/>
      <c r="M12" s="44"/>
      <c r="N12" s="44"/>
      <c r="W12" s="21">
        <v>20</v>
      </c>
      <c r="X12" s="21">
        <v>2857</v>
      </c>
      <c r="Y12" s="24">
        <v>44965</v>
      </c>
      <c r="Z12" s="21" t="s">
        <v>510</v>
      </c>
      <c r="AA12" s="21" t="s">
        <v>494</v>
      </c>
      <c r="AB12" s="21">
        <v>10.7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98">
        <v>3.5904494382022471E-2</v>
      </c>
      <c r="C13" s="98">
        <v>2.5022471910112361E-2</v>
      </c>
      <c r="D13" s="98">
        <v>6.0900000000000003E-2</v>
      </c>
      <c r="E13" s="44"/>
      <c r="F13" s="21" t="s">
        <v>482</v>
      </c>
      <c r="G13" s="23">
        <v>23875</v>
      </c>
      <c r="H13" s="21">
        <v>0.89</v>
      </c>
      <c r="I13" s="44"/>
      <c r="J13" s="44"/>
      <c r="K13" s="44"/>
      <c r="L13" s="44"/>
      <c r="M13" s="44"/>
      <c r="N13" s="44"/>
      <c r="W13" s="21">
        <v>25</v>
      </c>
      <c r="X13" s="21">
        <v>2840</v>
      </c>
      <c r="Y13" s="24">
        <v>44952</v>
      </c>
      <c r="Z13" s="21" t="s">
        <v>508</v>
      </c>
      <c r="AA13" s="21" t="s">
        <v>495</v>
      </c>
      <c r="AB13" s="21">
        <v>10.6</v>
      </c>
      <c r="AC13" s="21" t="s">
        <v>498</v>
      </c>
      <c r="AD13" s="21">
        <v>60</v>
      </c>
    </row>
    <row r="14" spans="1:30" ht="17.25" customHeight="1" thickBot="1" x14ac:dyDescent="0.25">
      <c r="A14" s="21">
        <v>9</v>
      </c>
      <c r="B14" s="98">
        <v>3.8191011235955058E-2</v>
      </c>
      <c r="C14" s="98">
        <v>2.5098876404494382E-2</v>
      </c>
      <c r="D14" s="98">
        <v>6.3299999999999995E-2</v>
      </c>
      <c r="E14" s="44"/>
      <c r="F14" s="21" t="s">
        <v>483</v>
      </c>
      <c r="G14" s="23">
        <v>21844</v>
      </c>
      <c r="H14" s="21">
        <v>0.82</v>
      </c>
      <c r="I14" s="44"/>
      <c r="J14" s="44"/>
      <c r="K14" s="44"/>
      <c r="L14" s="44"/>
      <c r="M14" s="44"/>
      <c r="N14" s="44"/>
      <c r="W14" s="21">
        <v>30</v>
      </c>
      <c r="X14" s="21">
        <v>2833</v>
      </c>
      <c r="Y14" s="24">
        <v>44953</v>
      </c>
      <c r="Z14" s="21" t="s">
        <v>510</v>
      </c>
      <c r="AA14" s="21" t="s">
        <v>496</v>
      </c>
      <c r="AB14" s="21">
        <v>10.6</v>
      </c>
      <c r="AC14" s="21" t="s">
        <v>498</v>
      </c>
      <c r="AD14" s="21">
        <v>62</v>
      </c>
    </row>
    <row r="15" spans="1:30" ht="17.25" customHeight="1" thickBot="1" x14ac:dyDescent="0.25">
      <c r="A15" s="21">
        <v>10</v>
      </c>
      <c r="B15" s="98">
        <v>4.1837078651685393E-2</v>
      </c>
      <c r="C15" s="98">
        <v>2.6397752808988761E-2</v>
      </c>
      <c r="D15" s="98">
        <v>6.83E-2</v>
      </c>
      <c r="E15" s="44"/>
      <c r="F15" s="21" t="s">
        <v>484</v>
      </c>
      <c r="G15" s="23">
        <v>22466</v>
      </c>
      <c r="H15" s="21">
        <v>0.84</v>
      </c>
      <c r="I15" s="44"/>
      <c r="J15" s="44"/>
      <c r="K15" s="44"/>
      <c r="L15" s="44"/>
      <c r="M15" s="44"/>
      <c r="N15" s="44"/>
      <c r="W15" s="21">
        <v>35</v>
      </c>
      <c r="X15" s="21">
        <v>2824</v>
      </c>
      <c r="Y15" s="24">
        <v>44956</v>
      </c>
      <c r="Z15" s="21" t="s">
        <v>510</v>
      </c>
      <c r="AA15" s="21" t="s">
        <v>492</v>
      </c>
      <c r="AB15" s="21">
        <v>10.6</v>
      </c>
      <c r="AC15" s="21" t="s">
        <v>498</v>
      </c>
      <c r="AD15" s="21">
        <v>61</v>
      </c>
    </row>
    <row r="16" spans="1:30" ht="17.25" customHeight="1" thickBot="1" x14ac:dyDescent="0.25">
      <c r="A16" s="21">
        <v>11</v>
      </c>
      <c r="B16" s="98">
        <v>4.3814606741573038E-2</v>
      </c>
      <c r="C16" s="98">
        <v>2.7505617977528089E-2</v>
      </c>
      <c r="D16" s="98">
        <v>7.1400000000000005E-2</v>
      </c>
      <c r="E16" s="44"/>
      <c r="F16" s="21" t="s">
        <v>485</v>
      </c>
      <c r="G16" s="23">
        <v>23467</v>
      </c>
      <c r="H16" s="21">
        <v>0.88</v>
      </c>
      <c r="I16" s="44"/>
      <c r="J16" s="44"/>
      <c r="K16" s="44"/>
      <c r="L16" s="44"/>
      <c r="M16" s="44"/>
      <c r="N16" s="44"/>
      <c r="W16" s="21">
        <v>40</v>
      </c>
      <c r="X16" s="21">
        <v>2807</v>
      </c>
      <c r="Y16" s="24">
        <v>45000</v>
      </c>
      <c r="Z16" s="21" t="s">
        <v>510</v>
      </c>
      <c r="AA16" s="21" t="s">
        <v>494</v>
      </c>
      <c r="AB16" s="21">
        <v>10.5</v>
      </c>
      <c r="AC16" s="21" t="s">
        <v>498</v>
      </c>
      <c r="AD16" s="21">
        <v>61</v>
      </c>
    </row>
    <row r="17" spans="1:30" ht="17.25" customHeight="1" thickBot="1" x14ac:dyDescent="0.25">
      <c r="A17" s="21">
        <v>12</v>
      </c>
      <c r="B17" s="98">
        <v>4.5421348314606744E-2</v>
      </c>
      <c r="C17" s="98">
        <v>2.8919101123595504E-2</v>
      </c>
      <c r="D17" s="98">
        <v>7.4399999999999994E-2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2788</v>
      </c>
      <c r="Y17" s="24">
        <v>44954</v>
      </c>
      <c r="Z17" s="21" t="s">
        <v>513</v>
      </c>
      <c r="AA17" s="21" t="s">
        <v>497</v>
      </c>
      <c r="AB17" s="21">
        <v>10.4</v>
      </c>
      <c r="AC17" s="21" t="s">
        <v>498</v>
      </c>
      <c r="AD17" s="21">
        <v>60</v>
      </c>
    </row>
    <row r="18" spans="1:30" ht="17.25" customHeight="1" thickBot="1" x14ac:dyDescent="0.25">
      <c r="A18" s="21">
        <v>13</v>
      </c>
      <c r="B18" s="98">
        <v>4.4926966292134829E-2</v>
      </c>
      <c r="C18" s="98">
        <v>2.78876404494382E-2</v>
      </c>
      <c r="D18" s="98">
        <v>7.2900000000000006E-2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2777</v>
      </c>
      <c r="Y18" s="24">
        <v>44960</v>
      </c>
      <c r="Z18" s="21" t="s">
        <v>511</v>
      </c>
      <c r="AA18" s="21" t="s">
        <v>496</v>
      </c>
      <c r="AB18" s="21">
        <v>10.4</v>
      </c>
      <c r="AC18" s="21" t="s">
        <v>498</v>
      </c>
      <c r="AD18" s="21">
        <v>55</v>
      </c>
    </row>
    <row r="19" spans="1:30" ht="17.25" customHeight="1" thickBot="1" x14ac:dyDescent="0.25">
      <c r="A19" s="21">
        <v>14</v>
      </c>
      <c r="B19" s="98">
        <v>4.62247191011236E-2</v>
      </c>
      <c r="C19" s="98">
        <v>2.708539325842697E-2</v>
      </c>
      <c r="D19" s="98">
        <v>7.3300000000000004E-2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2734</v>
      </c>
      <c r="Y19" s="24">
        <v>44970</v>
      </c>
      <c r="Z19" s="21" t="s">
        <v>512</v>
      </c>
      <c r="AA19" s="21" t="s">
        <v>492</v>
      </c>
      <c r="AB19" s="21">
        <v>10.199999999999999</v>
      </c>
      <c r="AC19" s="21" t="s">
        <v>498</v>
      </c>
      <c r="AD19" s="21">
        <v>62</v>
      </c>
    </row>
    <row r="20" spans="1:30" ht="17.25" customHeight="1" thickBot="1" x14ac:dyDescent="0.25">
      <c r="A20" s="21">
        <v>15</v>
      </c>
      <c r="B20" s="98">
        <v>4.6657303370786517E-2</v>
      </c>
      <c r="C20" s="98">
        <v>2.7047191011235955E-2</v>
      </c>
      <c r="D20" s="98">
        <v>7.3700000000000002E-2</v>
      </c>
      <c r="E20" s="44"/>
      <c r="F20" s="21" t="s">
        <v>488</v>
      </c>
      <c r="G20" s="23">
        <v>18456</v>
      </c>
      <c r="H20" s="21">
        <v>0.69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2702</v>
      </c>
      <c r="Y20" s="24">
        <v>44944</v>
      </c>
      <c r="Z20" s="21" t="s">
        <v>510</v>
      </c>
      <c r="AA20" s="21" t="s">
        <v>494</v>
      </c>
      <c r="AB20" s="21">
        <v>10.1</v>
      </c>
      <c r="AC20" s="21" t="s">
        <v>498</v>
      </c>
      <c r="AD20" s="21">
        <v>63</v>
      </c>
    </row>
    <row r="21" spans="1:30" ht="17.25" customHeight="1" thickBot="1" x14ac:dyDescent="0.25">
      <c r="A21" s="21">
        <v>16</v>
      </c>
      <c r="B21" s="98">
        <v>4.5792134831460676E-2</v>
      </c>
      <c r="C21" s="98">
        <v>2.6359550561797757E-2</v>
      </c>
      <c r="D21" s="98">
        <v>7.2099999999999997E-2</v>
      </c>
      <c r="E21" s="44"/>
      <c r="F21" s="21" t="s">
        <v>492</v>
      </c>
      <c r="G21" s="23">
        <v>27691</v>
      </c>
      <c r="H21" s="21">
        <v>1.04</v>
      </c>
      <c r="I21" s="44"/>
      <c r="J21" s="12">
        <v>5</v>
      </c>
      <c r="K21" s="12">
        <f>X6</f>
        <v>2918</v>
      </c>
      <c r="L21" s="18"/>
      <c r="M21" s="12"/>
      <c r="N21" s="110">
        <f>K21/$F$2</f>
        <v>0.10928838951310861</v>
      </c>
      <c r="W21" s="21">
        <v>125</v>
      </c>
      <c r="X21" s="21">
        <v>2673</v>
      </c>
      <c r="Y21" s="24">
        <v>44982</v>
      </c>
      <c r="Z21" s="21" t="s">
        <v>515</v>
      </c>
      <c r="AA21" s="21" t="s">
        <v>497</v>
      </c>
      <c r="AB21" s="21">
        <v>10</v>
      </c>
      <c r="AC21" s="21" t="s">
        <v>498</v>
      </c>
      <c r="AD21" s="21">
        <v>65</v>
      </c>
    </row>
    <row r="22" spans="1:30" ht="17.25" customHeight="1" thickBot="1" x14ac:dyDescent="0.25">
      <c r="A22" s="21">
        <v>17</v>
      </c>
      <c r="B22" s="98">
        <v>4.2825842696629216E-2</v>
      </c>
      <c r="C22" s="98">
        <v>2.5404494382022476E-2</v>
      </c>
      <c r="D22" s="98">
        <v>6.83E-2</v>
      </c>
      <c r="E22" s="44"/>
      <c r="F22" s="21" t="s">
        <v>493</v>
      </c>
      <c r="G22" s="23">
        <v>28314</v>
      </c>
      <c r="H22" s="21">
        <v>1.06</v>
      </c>
      <c r="I22" s="44"/>
      <c r="J22" s="12">
        <v>10</v>
      </c>
      <c r="K22" s="12">
        <f>X11</f>
        <v>2894</v>
      </c>
      <c r="L22" s="18"/>
      <c r="M22" s="12"/>
      <c r="N22" s="110">
        <f t="shared" ref="N22:N28" si="0">K22/$F$2</f>
        <v>0.10838951310861424</v>
      </c>
      <c r="W22" s="21">
        <v>150</v>
      </c>
      <c r="X22" s="21">
        <v>2647</v>
      </c>
      <c r="Y22" s="24">
        <v>44967</v>
      </c>
      <c r="Z22" s="21" t="s">
        <v>509</v>
      </c>
      <c r="AA22" s="21" t="s">
        <v>496</v>
      </c>
      <c r="AB22" s="21">
        <v>9.9</v>
      </c>
      <c r="AC22" s="21" t="s">
        <v>498</v>
      </c>
      <c r="AD22" s="21">
        <v>67</v>
      </c>
    </row>
    <row r="23" spans="1:30" ht="17.25" customHeight="1" thickBot="1" x14ac:dyDescent="0.25">
      <c r="A23" s="21">
        <v>18</v>
      </c>
      <c r="B23" s="98">
        <v>3.1207865168539326E-2</v>
      </c>
      <c r="C23" s="98">
        <v>2.1049438202247191E-2</v>
      </c>
      <c r="D23" s="98">
        <v>5.2299999999999999E-2</v>
      </c>
      <c r="E23" s="44"/>
      <c r="F23" s="21" t="s">
        <v>494</v>
      </c>
      <c r="G23" s="23">
        <v>28801</v>
      </c>
      <c r="H23" s="21">
        <v>1.08</v>
      </c>
      <c r="I23" s="44"/>
      <c r="J23" s="12">
        <v>20</v>
      </c>
      <c r="K23" s="12">
        <f>X12</f>
        <v>2857</v>
      </c>
      <c r="L23" s="18"/>
      <c r="M23" s="12"/>
      <c r="N23" s="110">
        <f t="shared" si="0"/>
        <v>0.10700374531835206</v>
      </c>
      <c r="W23" s="21">
        <v>175</v>
      </c>
      <c r="X23" s="21">
        <v>2629</v>
      </c>
      <c r="Y23" s="24">
        <v>44958</v>
      </c>
      <c r="Z23" s="21" t="s">
        <v>509</v>
      </c>
      <c r="AA23" s="21" t="s">
        <v>494</v>
      </c>
      <c r="AB23" s="21">
        <v>9.8000000000000007</v>
      </c>
      <c r="AC23" s="21" t="s">
        <v>498</v>
      </c>
      <c r="AD23" s="21">
        <v>60</v>
      </c>
    </row>
    <row r="24" spans="1:30" ht="17.25" customHeight="1" thickBot="1" x14ac:dyDescent="0.25">
      <c r="A24" s="21">
        <v>19</v>
      </c>
      <c r="B24" s="98">
        <v>2.3668539325842699E-2</v>
      </c>
      <c r="C24" s="98">
        <v>1.5968539325842693E-2</v>
      </c>
      <c r="D24" s="98">
        <v>3.9600000000000003E-2</v>
      </c>
      <c r="E24" s="44"/>
      <c r="F24" s="21" t="s">
        <v>495</v>
      </c>
      <c r="G24" s="23">
        <v>28832</v>
      </c>
      <c r="H24" s="21">
        <v>1.08</v>
      </c>
      <c r="I24" s="44"/>
      <c r="J24" s="12">
        <v>30</v>
      </c>
      <c r="K24" s="12">
        <f>X14</f>
        <v>2833</v>
      </c>
      <c r="L24" s="18"/>
      <c r="M24" s="12"/>
      <c r="N24" s="110">
        <f t="shared" si="0"/>
        <v>0.10610486891385768</v>
      </c>
      <c r="W24" s="21">
        <v>200</v>
      </c>
      <c r="X24" s="21">
        <v>2610</v>
      </c>
      <c r="Y24" s="24">
        <v>44965</v>
      </c>
      <c r="Z24" s="21" t="s">
        <v>508</v>
      </c>
      <c r="AA24" s="21" t="s">
        <v>494</v>
      </c>
      <c r="AB24" s="21">
        <v>9.8000000000000007</v>
      </c>
      <c r="AC24" s="21" t="s">
        <v>498</v>
      </c>
      <c r="AD24" s="21">
        <v>58</v>
      </c>
    </row>
    <row r="25" spans="1:30" ht="17.25" customHeight="1" thickBot="1" x14ac:dyDescent="0.25">
      <c r="A25" s="21">
        <v>20</v>
      </c>
      <c r="B25" s="98">
        <v>1.792134831460674E-2</v>
      </c>
      <c r="C25" s="98">
        <v>1.2568539325842697E-2</v>
      </c>
      <c r="D25" s="98">
        <v>3.0499999999999999E-2</v>
      </c>
      <c r="E25" s="44"/>
      <c r="F25" s="21" t="s">
        <v>496</v>
      </c>
      <c r="G25" s="23">
        <v>30190</v>
      </c>
      <c r="H25" s="21">
        <v>1.1299999999999999</v>
      </c>
      <c r="I25" s="44"/>
      <c r="J25" s="12">
        <v>50</v>
      </c>
      <c r="K25" s="12">
        <f>X18</f>
        <v>2777</v>
      </c>
      <c r="L25" s="18"/>
      <c r="M25" s="12"/>
      <c r="N25" s="110">
        <f t="shared" si="0"/>
        <v>0.10400749063670411</v>
      </c>
    </row>
    <row r="26" spans="1:30" ht="17.25" customHeight="1" thickBot="1" x14ac:dyDescent="0.25">
      <c r="A26" s="21">
        <v>21</v>
      </c>
      <c r="B26" s="98">
        <v>1.242134831460674E-2</v>
      </c>
      <c r="C26" s="98">
        <v>8.8247191011235938E-3</v>
      </c>
      <c r="D26" s="98">
        <v>2.1299999999999999E-2</v>
      </c>
      <c r="E26" s="44"/>
      <c r="F26" s="21" t="s">
        <v>497</v>
      </c>
      <c r="G26" s="23">
        <v>24319</v>
      </c>
      <c r="H26" s="21">
        <v>0.91</v>
      </c>
      <c r="I26" s="44"/>
      <c r="J26" s="12">
        <v>100</v>
      </c>
      <c r="K26" s="12">
        <f>X20</f>
        <v>2702</v>
      </c>
      <c r="L26" s="18"/>
      <c r="M26" s="12"/>
      <c r="N26" s="110">
        <f t="shared" si="0"/>
        <v>0.10119850187265918</v>
      </c>
    </row>
    <row r="27" spans="1:30" ht="17.25" customHeight="1" thickBot="1" x14ac:dyDescent="0.25">
      <c r="A27" s="21">
        <v>22</v>
      </c>
      <c r="B27" s="98">
        <v>7.7247191011235953E-3</v>
      </c>
      <c r="C27" s="98">
        <v>6.2651685393258424E-3</v>
      </c>
      <c r="D27" s="98">
        <v>1.3899999999999999E-2</v>
      </c>
      <c r="E27" s="44"/>
      <c r="F27" s="44"/>
      <c r="G27" s="44"/>
      <c r="H27" s="44"/>
      <c r="I27" s="44"/>
      <c r="J27" s="12">
        <v>150</v>
      </c>
      <c r="K27" s="12">
        <f>X22</f>
        <v>2647</v>
      </c>
      <c r="L27" s="18"/>
      <c r="M27" s="12"/>
      <c r="N27" s="110">
        <f t="shared" si="0"/>
        <v>9.9138576779026211E-2</v>
      </c>
    </row>
    <row r="28" spans="1:30" ht="17.25" customHeight="1" thickBot="1" x14ac:dyDescent="0.25">
      <c r="A28" s="21">
        <v>23</v>
      </c>
      <c r="B28" s="98">
        <v>4.5112359550561797E-3</v>
      </c>
      <c r="C28" s="98">
        <v>3.7056179775280897E-3</v>
      </c>
      <c r="D28" s="98">
        <v>8.2000000000000007E-3</v>
      </c>
      <c r="E28" s="44"/>
      <c r="F28" s="44"/>
      <c r="G28" s="44"/>
      <c r="H28" s="44"/>
      <c r="I28" s="44"/>
      <c r="J28" s="12">
        <v>200</v>
      </c>
      <c r="K28" s="12">
        <f>X24</f>
        <v>2610</v>
      </c>
      <c r="L28" s="18"/>
      <c r="M28" s="12"/>
      <c r="N28" s="110">
        <f t="shared" si="0"/>
        <v>9.7752808988764039E-2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4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56500</v>
      </c>
      <c r="H2" s="7" t="s">
        <v>462</v>
      </c>
      <c r="W2" s="21">
        <v>1</v>
      </c>
      <c r="X2" s="21">
        <v>5658</v>
      </c>
      <c r="Y2" s="24">
        <v>45363</v>
      </c>
      <c r="Z2" s="21" t="s">
        <v>508</v>
      </c>
      <c r="AA2" s="21" t="s">
        <v>493</v>
      </c>
      <c r="AB2" s="21">
        <v>10</v>
      </c>
      <c r="AC2" s="21" t="s">
        <v>465</v>
      </c>
      <c r="AD2" s="21">
        <v>52</v>
      </c>
    </row>
    <row r="3" spans="1:30" ht="15" thickBot="1" x14ac:dyDescent="0.25">
      <c r="W3" s="21">
        <v>2</v>
      </c>
      <c r="X3" s="21">
        <v>5606</v>
      </c>
      <c r="Y3" s="24">
        <v>45349</v>
      </c>
      <c r="Z3" s="21" t="s">
        <v>509</v>
      </c>
      <c r="AA3" s="21" t="s">
        <v>493</v>
      </c>
      <c r="AB3" s="21">
        <v>9.9</v>
      </c>
      <c r="AC3" s="21" t="s">
        <v>465</v>
      </c>
      <c r="AD3" s="21">
        <v>54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5583</v>
      </c>
      <c r="Y4" s="24">
        <v>45308</v>
      </c>
      <c r="Z4" s="21" t="s">
        <v>509</v>
      </c>
      <c r="AA4" s="21" t="s">
        <v>494</v>
      </c>
      <c r="AB4" s="21">
        <v>9.9</v>
      </c>
      <c r="AC4" s="21"/>
      <c r="AD4" s="21">
        <v>0</v>
      </c>
    </row>
    <row r="5" spans="1:30" ht="18.75" customHeight="1" thickBot="1" x14ac:dyDescent="0.25">
      <c r="A5" s="21">
        <v>0</v>
      </c>
      <c r="B5" s="98">
        <v>3.3823008849557523E-3</v>
      </c>
      <c r="C5" s="98">
        <v>2.6874336283185842E-3</v>
      </c>
      <c r="D5" s="98">
        <v>6.1000000000000004E-3</v>
      </c>
      <c r="F5" s="21" t="s">
        <v>471</v>
      </c>
      <c r="G5" s="23">
        <v>60332</v>
      </c>
      <c r="H5" s="21">
        <v>1.07</v>
      </c>
      <c r="J5" s="213" t="s">
        <v>472</v>
      </c>
      <c r="K5" s="214"/>
      <c r="L5" s="214"/>
      <c r="M5" s="214"/>
      <c r="N5" s="215"/>
      <c r="W5" s="21">
        <v>4</v>
      </c>
      <c r="X5" s="21">
        <v>5578</v>
      </c>
      <c r="Y5" s="24">
        <v>45364</v>
      </c>
      <c r="Z5" s="21" t="s">
        <v>509</v>
      </c>
      <c r="AA5" s="21" t="s">
        <v>494</v>
      </c>
      <c r="AB5" s="21">
        <v>9.9</v>
      </c>
      <c r="AC5" s="21" t="s">
        <v>465</v>
      </c>
      <c r="AD5" s="21">
        <v>52</v>
      </c>
    </row>
    <row r="6" spans="1:30" ht="17.25" customHeight="1" thickBot="1" x14ac:dyDescent="0.25">
      <c r="A6" s="21">
        <v>1</v>
      </c>
      <c r="B6" s="98">
        <v>2.6092035398230093E-3</v>
      </c>
      <c r="C6" s="98">
        <v>1.912212389380531E-3</v>
      </c>
      <c r="D6" s="98">
        <v>4.4999999999999997E-3</v>
      </c>
      <c r="F6" s="21" t="s">
        <v>473</v>
      </c>
      <c r="G6" s="23">
        <v>63703</v>
      </c>
      <c r="H6" s="21">
        <v>1.1299999999999999</v>
      </c>
      <c r="J6" s="13" t="s">
        <v>474</v>
      </c>
      <c r="K6" s="14">
        <f>LARGE((K8,K9),1)</f>
        <v>0.62724113435959394</v>
      </c>
      <c r="N6" s="14" t="s">
        <v>465</v>
      </c>
      <c r="W6" s="21">
        <v>5</v>
      </c>
      <c r="X6" s="21">
        <v>5571</v>
      </c>
      <c r="Y6" s="24">
        <v>45348</v>
      </c>
      <c r="Z6" s="21" t="s">
        <v>508</v>
      </c>
      <c r="AA6" s="21" t="s">
        <v>492</v>
      </c>
      <c r="AB6" s="21">
        <v>9.9</v>
      </c>
      <c r="AC6" s="21" t="s">
        <v>464</v>
      </c>
      <c r="AD6" s="21">
        <v>50</v>
      </c>
    </row>
    <row r="7" spans="1:30" ht="17.25" customHeight="1" thickBot="1" x14ac:dyDescent="0.25">
      <c r="A7" s="21">
        <v>2</v>
      </c>
      <c r="B7" s="98">
        <v>1.7877876106194692E-3</v>
      </c>
      <c r="C7" s="98">
        <v>1.6538053097345132E-3</v>
      </c>
      <c r="D7" s="98">
        <v>3.5000000000000001E-3</v>
      </c>
      <c r="F7" s="21" t="s">
        <v>475</v>
      </c>
      <c r="G7" s="23">
        <v>62162</v>
      </c>
      <c r="H7" s="21">
        <v>1.1000000000000001</v>
      </c>
      <c r="J7" s="15" t="s">
        <v>476</v>
      </c>
      <c r="K7" s="14">
        <f>LARGE((K10,K11),1)</f>
        <v>0.5135745775165319</v>
      </c>
      <c r="N7" s="14" t="s">
        <v>465</v>
      </c>
      <c r="W7" s="21">
        <v>6</v>
      </c>
      <c r="X7" s="21">
        <v>5567</v>
      </c>
      <c r="Y7" s="24">
        <v>45301</v>
      </c>
      <c r="Z7" s="21" t="s">
        <v>508</v>
      </c>
      <c r="AA7" s="21" t="s">
        <v>494</v>
      </c>
      <c r="AB7" s="21">
        <v>9.9</v>
      </c>
      <c r="AC7" s="21" t="s">
        <v>465</v>
      </c>
      <c r="AD7" s="21">
        <v>52</v>
      </c>
    </row>
    <row r="8" spans="1:30" ht="17.25" customHeight="1" thickBot="1" x14ac:dyDescent="0.3">
      <c r="A8" s="21">
        <v>3</v>
      </c>
      <c r="B8" s="98">
        <v>1.4978761061946902E-3</v>
      </c>
      <c r="C8" s="98">
        <v>2.0155752212389381E-3</v>
      </c>
      <c r="D8" s="98">
        <v>3.5000000000000001E-3</v>
      </c>
      <c r="F8" s="21" t="s">
        <v>477</v>
      </c>
      <c r="G8" s="23">
        <v>60271</v>
      </c>
      <c r="H8" s="21">
        <v>1.06</v>
      </c>
      <c r="K8" s="16">
        <f>LARGE(B11:C11,1)/(B11+C11)</f>
        <v>0.62724113435959394</v>
      </c>
      <c r="W8" s="21">
        <v>7</v>
      </c>
      <c r="X8" s="21">
        <v>5557</v>
      </c>
      <c r="Y8" s="24">
        <v>45351</v>
      </c>
      <c r="Z8" s="21" t="s">
        <v>508</v>
      </c>
      <c r="AA8" s="21" t="s">
        <v>495</v>
      </c>
      <c r="AB8" s="21">
        <v>9.8000000000000007</v>
      </c>
      <c r="AC8" s="21" t="s">
        <v>465</v>
      </c>
      <c r="AD8" s="21">
        <v>51</v>
      </c>
    </row>
    <row r="9" spans="1:30" ht="17.25" customHeight="1" thickBot="1" x14ac:dyDescent="0.3">
      <c r="A9" s="21">
        <v>4</v>
      </c>
      <c r="B9" s="98">
        <v>1.9327433628318585E-3</v>
      </c>
      <c r="C9" s="98">
        <v>3.4109734513274336E-3</v>
      </c>
      <c r="D9" s="98">
        <v>5.3E-3</v>
      </c>
      <c r="F9" s="21" t="s">
        <v>478</v>
      </c>
      <c r="G9" s="23">
        <v>56137</v>
      </c>
      <c r="H9" s="21">
        <v>0.99</v>
      </c>
      <c r="K9" s="16">
        <f>LARGE(B12:C12,1)/(B12+C12)</f>
        <v>0.56553463651923253</v>
      </c>
      <c r="W9" s="21">
        <v>8</v>
      </c>
      <c r="X9" s="21">
        <v>5542</v>
      </c>
      <c r="Y9" s="24">
        <v>45351</v>
      </c>
      <c r="Z9" s="21" t="s">
        <v>509</v>
      </c>
      <c r="AA9" s="21" t="s">
        <v>495</v>
      </c>
      <c r="AB9" s="21">
        <v>9.8000000000000007</v>
      </c>
      <c r="AC9" s="21" t="s">
        <v>465</v>
      </c>
      <c r="AD9" s="21">
        <v>52</v>
      </c>
    </row>
    <row r="10" spans="1:30" ht="17.25" customHeight="1" thickBot="1" x14ac:dyDescent="0.3">
      <c r="A10" s="21">
        <v>5</v>
      </c>
      <c r="B10" s="98">
        <v>4.0104424778761062E-3</v>
      </c>
      <c r="C10" s="98">
        <v>1.1059823008849558E-2</v>
      </c>
      <c r="D10" s="98">
        <v>1.4999999999999999E-2</v>
      </c>
      <c r="F10" s="21" t="s">
        <v>479</v>
      </c>
      <c r="G10" s="23">
        <v>50582</v>
      </c>
      <c r="H10" s="21">
        <v>0.89</v>
      </c>
      <c r="K10" s="16">
        <f>LARGE(B20:C20,1)/(B20+C20)</f>
        <v>0.50539357247099659</v>
      </c>
      <c r="W10" s="21">
        <v>9</v>
      </c>
      <c r="X10" s="21">
        <v>5534</v>
      </c>
      <c r="Y10" s="24">
        <v>45365</v>
      </c>
      <c r="Z10" s="21" t="s">
        <v>509</v>
      </c>
      <c r="AA10" s="21" t="s">
        <v>495</v>
      </c>
      <c r="AB10" s="21">
        <v>9.8000000000000007</v>
      </c>
      <c r="AC10" s="21" t="s">
        <v>465</v>
      </c>
      <c r="AD10" s="21">
        <v>54</v>
      </c>
    </row>
    <row r="11" spans="1:30" ht="17.25" customHeight="1" thickBot="1" x14ac:dyDescent="0.3">
      <c r="A11" s="21">
        <v>6</v>
      </c>
      <c r="B11" s="98">
        <v>1.5510265486725662E-2</v>
      </c>
      <c r="C11" s="98">
        <v>2.6099115044247789E-2</v>
      </c>
      <c r="D11" s="98">
        <v>4.1599999999999998E-2</v>
      </c>
      <c r="F11" s="21" t="s">
        <v>480</v>
      </c>
      <c r="G11" s="23">
        <v>50874</v>
      </c>
      <c r="H11" s="21">
        <v>0.9</v>
      </c>
      <c r="K11" s="16">
        <f>LARGE(B21:C21,1)/(B21+C21)</f>
        <v>0.5135745775165319</v>
      </c>
      <c r="W11" s="21">
        <v>10</v>
      </c>
      <c r="X11" s="21">
        <v>5525</v>
      </c>
      <c r="Y11" s="24">
        <v>45357</v>
      </c>
      <c r="Z11" s="21" t="s">
        <v>509</v>
      </c>
      <c r="AA11" s="21" t="s">
        <v>494</v>
      </c>
      <c r="AB11" s="21">
        <v>9.8000000000000007</v>
      </c>
      <c r="AC11" s="21" t="s">
        <v>465</v>
      </c>
      <c r="AD11" s="21">
        <v>53</v>
      </c>
    </row>
    <row r="12" spans="1:30" ht="17.25" customHeight="1" thickBot="1" x14ac:dyDescent="0.25">
      <c r="A12" s="21">
        <v>7</v>
      </c>
      <c r="B12" s="98">
        <v>2.5608849557522122E-2</v>
      </c>
      <c r="C12" s="98">
        <v>3.3334513274336286E-2</v>
      </c>
      <c r="D12" s="98">
        <v>5.8900000000000001E-2</v>
      </c>
      <c r="F12" s="21" t="s">
        <v>481</v>
      </c>
      <c r="G12" s="23">
        <v>52574</v>
      </c>
      <c r="H12" s="21">
        <v>0.93</v>
      </c>
      <c r="W12" s="21">
        <v>20</v>
      </c>
      <c r="X12" s="21">
        <v>5448</v>
      </c>
      <c r="Y12" s="24">
        <v>45330</v>
      </c>
      <c r="Z12" s="21" t="s">
        <v>509</v>
      </c>
      <c r="AA12" s="21" t="s">
        <v>495</v>
      </c>
      <c r="AB12" s="21">
        <v>9.6</v>
      </c>
      <c r="AC12" s="21" t="s">
        <v>465</v>
      </c>
      <c r="AD12" s="21">
        <v>53</v>
      </c>
    </row>
    <row r="13" spans="1:30" ht="17.25" customHeight="1" thickBot="1" x14ac:dyDescent="0.25">
      <c r="A13" s="21">
        <v>8</v>
      </c>
      <c r="B13" s="98">
        <v>2.8121415929203541E-2</v>
      </c>
      <c r="C13" s="98">
        <v>3.3024424778761059E-2</v>
      </c>
      <c r="D13" s="98">
        <v>6.1199999999999997E-2</v>
      </c>
      <c r="F13" s="21" t="s">
        <v>482</v>
      </c>
      <c r="G13" s="23">
        <v>51281</v>
      </c>
      <c r="H13" s="21">
        <v>0.91</v>
      </c>
      <c r="W13" s="21">
        <v>25</v>
      </c>
      <c r="X13" s="21">
        <v>5435</v>
      </c>
      <c r="Y13" s="24">
        <v>45329</v>
      </c>
      <c r="Z13" s="21" t="s">
        <v>508</v>
      </c>
      <c r="AA13" s="21" t="s">
        <v>494</v>
      </c>
      <c r="AB13" s="21">
        <v>9.6</v>
      </c>
      <c r="AC13" s="21" t="s">
        <v>465</v>
      </c>
      <c r="AD13" s="21">
        <v>53</v>
      </c>
    </row>
    <row r="14" spans="1:30" ht="15" thickBot="1" x14ac:dyDescent="0.25">
      <c r="A14" s="21">
        <v>9</v>
      </c>
      <c r="B14" s="98">
        <v>2.7686548672566372E-2</v>
      </c>
      <c r="C14" s="98">
        <v>3.1422300884955748E-2</v>
      </c>
      <c r="D14" s="98">
        <v>5.91E-2</v>
      </c>
      <c r="F14" s="21" t="s">
        <v>483</v>
      </c>
      <c r="G14" s="23">
        <v>57567</v>
      </c>
      <c r="H14" s="21">
        <v>1.02</v>
      </c>
      <c r="W14" s="21">
        <v>30</v>
      </c>
      <c r="X14" s="21">
        <v>5412</v>
      </c>
      <c r="Y14" s="24">
        <v>45302</v>
      </c>
      <c r="Z14" s="21" t="s">
        <v>509</v>
      </c>
      <c r="AA14" s="21" t="s">
        <v>495</v>
      </c>
      <c r="AB14" s="21">
        <v>9.6</v>
      </c>
      <c r="AC14" s="21"/>
      <c r="AD14" s="21">
        <v>0</v>
      </c>
    </row>
    <row r="15" spans="1:30" ht="15" thickBot="1" x14ac:dyDescent="0.25">
      <c r="A15" s="21">
        <v>10</v>
      </c>
      <c r="B15" s="98">
        <v>2.9667610619469029E-2</v>
      </c>
      <c r="C15" s="98">
        <v>3.2714336283185839E-2</v>
      </c>
      <c r="D15" s="98">
        <v>6.2399999999999997E-2</v>
      </c>
      <c r="F15" s="21" t="s">
        <v>484</v>
      </c>
      <c r="G15" s="23">
        <v>57450</v>
      </c>
      <c r="H15" s="21">
        <v>1.02</v>
      </c>
      <c r="W15" s="21">
        <v>35</v>
      </c>
      <c r="X15" s="21">
        <v>5398</v>
      </c>
      <c r="Y15" s="24">
        <v>45377</v>
      </c>
      <c r="Z15" s="21" t="s">
        <v>509</v>
      </c>
      <c r="AA15" s="21" t="s">
        <v>493</v>
      </c>
      <c r="AB15" s="21">
        <v>9.6</v>
      </c>
      <c r="AC15" s="21" t="s">
        <v>465</v>
      </c>
      <c r="AD15" s="21">
        <v>54</v>
      </c>
    </row>
    <row r="16" spans="1:30" ht="15.75" customHeight="1" thickBot="1" x14ac:dyDescent="0.25">
      <c r="A16" s="21">
        <v>11</v>
      </c>
      <c r="B16" s="98">
        <v>3.1890265486725668E-2</v>
      </c>
      <c r="C16" s="98">
        <v>3.4161415929203541E-2</v>
      </c>
      <c r="D16" s="98">
        <v>6.6100000000000006E-2</v>
      </c>
      <c r="F16" s="21" t="s">
        <v>485</v>
      </c>
      <c r="G16" s="23">
        <v>56587</v>
      </c>
      <c r="H16" s="21">
        <v>1</v>
      </c>
      <c r="W16" s="21">
        <v>40</v>
      </c>
      <c r="X16" s="21">
        <v>5386</v>
      </c>
      <c r="Y16" s="24">
        <v>45344</v>
      </c>
      <c r="Z16" s="21" t="s">
        <v>509</v>
      </c>
      <c r="AA16" s="21" t="s">
        <v>495</v>
      </c>
      <c r="AB16" s="21">
        <v>9.5</v>
      </c>
      <c r="AC16" s="21" t="s">
        <v>465</v>
      </c>
      <c r="AD16" s="21">
        <v>51</v>
      </c>
    </row>
    <row r="17" spans="1:30" ht="15.75" customHeight="1" thickBot="1" x14ac:dyDescent="0.25">
      <c r="A17" s="21">
        <v>12</v>
      </c>
      <c r="B17" s="98">
        <v>3.3919646017699118E-2</v>
      </c>
      <c r="C17" s="98">
        <v>3.493663716814159E-2</v>
      </c>
      <c r="D17" s="98">
        <v>6.8900000000000003E-2</v>
      </c>
      <c r="W17" s="21">
        <v>45</v>
      </c>
      <c r="X17" s="21">
        <v>5368</v>
      </c>
      <c r="Y17" s="24">
        <v>45364</v>
      </c>
      <c r="Z17" s="21" t="s">
        <v>508</v>
      </c>
      <c r="AA17" s="21" t="s">
        <v>494</v>
      </c>
      <c r="AB17" s="21">
        <v>9.5</v>
      </c>
      <c r="AC17" s="21" t="s">
        <v>465</v>
      </c>
      <c r="AD17" s="21">
        <v>51</v>
      </c>
    </row>
    <row r="18" spans="1:30" ht="15.75" customHeight="1" thickBot="1" x14ac:dyDescent="0.25">
      <c r="A18" s="21">
        <v>13</v>
      </c>
      <c r="B18" s="98">
        <v>3.3388141592920348E-2</v>
      </c>
      <c r="C18" s="98">
        <v>3.4833274336283186E-2</v>
      </c>
      <c r="D18" s="98">
        <v>6.83E-2</v>
      </c>
      <c r="W18" s="21">
        <v>50</v>
      </c>
      <c r="X18" s="21">
        <v>5349</v>
      </c>
      <c r="Y18" s="24">
        <v>45329</v>
      </c>
      <c r="Z18" s="21" t="s">
        <v>509</v>
      </c>
      <c r="AA18" s="21" t="s">
        <v>494</v>
      </c>
      <c r="AB18" s="21">
        <v>9.5</v>
      </c>
      <c r="AC18" s="21" t="s">
        <v>465</v>
      </c>
      <c r="AD18" s="21">
        <v>54</v>
      </c>
    </row>
    <row r="19" spans="1:30" ht="17.25" customHeight="1" thickBot="1" x14ac:dyDescent="0.25">
      <c r="A19" s="21">
        <v>14</v>
      </c>
      <c r="B19" s="98">
        <v>3.4547787610619468E-2</v>
      </c>
      <c r="C19" s="98">
        <v>3.571185840707964E-2</v>
      </c>
      <c r="D19" s="98">
        <v>7.0300000000000001E-2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5290</v>
      </c>
      <c r="Y19" s="24">
        <v>45331</v>
      </c>
      <c r="Z19" s="21" t="s">
        <v>509</v>
      </c>
      <c r="AA19" s="21" t="s">
        <v>496</v>
      </c>
      <c r="AB19" s="21">
        <v>9.4</v>
      </c>
      <c r="AC19" s="21" t="s">
        <v>465</v>
      </c>
      <c r="AD19" s="21">
        <v>56</v>
      </c>
    </row>
    <row r="20" spans="1:30" ht="17.25" customHeight="1" thickBot="1" x14ac:dyDescent="0.25">
      <c r="A20" s="21">
        <v>15</v>
      </c>
      <c r="B20" s="98">
        <v>3.6770442477876107E-2</v>
      </c>
      <c r="C20" s="98">
        <v>3.7572389380530979E-2</v>
      </c>
      <c r="D20" s="98">
        <v>7.4399999999999994E-2</v>
      </c>
      <c r="F20" s="21" t="s">
        <v>488</v>
      </c>
      <c r="G20" s="23">
        <v>36782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5243</v>
      </c>
      <c r="Y20" s="24">
        <v>45362</v>
      </c>
      <c r="Z20" s="21" t="s">
        <v>508</v>
      </c>
      <c r="AA20" s="21" t="s">
        <v>492</v>
      </c>
      <c r="AB20" s="21">
        <v>9.3000000000000007</v>
      </c>
      <c r="AC20" s="21" t="s">
        <v>465</v>
      </c>
      <c r="AD20" s="21">
        <v>50</v>
      </c>
    </row>
    <row r="21" spans="1:30" ht="17.25" customHeight="1" thickBot="1" x14ac:dyDescent="0.25">
      <c r="A21" s="21">
        <v>16</v>
      </c>
      <c r="B21" s="98">
        <v>3.7495221238938052E-2</v>
      </c>
      <c r="C21" s="98">
        <v>3.9587964601769915E-2</v>
      </c>
      <c r="D21" s="98">
        <v>7.7100000000000002E-2</v>
      </c>
      <c r="F21" s="21" t="s">
        <v>492</v>
      </c>
      <c r="G21" s="23">
        <v>59081</v>
      </c>
      <c r="H21" s="21">
        <v>1.04</v>
      </c>
      <c r="J21" s="12">
        <v>5</v>
      </c>
      <c r="K21" s="12">
        <f>X6</f>
        <v>5571</v>
      </c>
      <c r="L21" s="18"/>
      <c r="M21" s="12"/>
      <c r="N21" s="20">
        <f>K21/$F$2</f>
        <v>9.8601769911504419E-2</v>
      </c>
      <c r="W21" s="21">
        <v>125</v>
      </c>
      <c r="X21" s="21">
        <v>5201</v>
      </c>
      <c r="Y21" s="24">
        <v>45400</v>
      </c>
      <c r="Z21" s="21" t="s">
        <v>508</v>
      </c>
      <c r="AA21" s="21" t="s">
        <v>495</v>
      </c>
      <c r="AB21" s="21">
        <v>9.1999999999999993</v>
      </c>
      <c r="AC21" s="21" t="s">
        <v>465</v>
      </c>
      <c r="AD21" s="21">
        <v>51</v>
      </c>
    </row>
    <row r="22" spans="1:30" ht="17.25" customHeight="1" thickBot="1" x14ac:dyDescent="0.25">
      <c r="A22" s="21">
        <v>17</v>
      </c>
      <c r="B22" s="98">
        <v>3.7591858407079647E-2</v>
      </c>
      <c r="C22" s="98">
        <v>3.6848849557522122E-2</v>
      </c>
      <c r="D22" s="98">
        <v>7.4399999999999994E-2</v>
      </c>
      <c r="F22" s="21" t="s">
        <v>493</v>
      </c>
      <c r="G22" s="23">
        <v>61960</v>
      </c>
      <c r="H22" s="21">
        <v>1.0900000000000001</v>
      </c>
      <c r="J22" s="12">
        <v>10</v>
      </c>
      <c r="K22" s="12">
        <f>X11</f>
        <v>5525</v>
      </c>
      <c r="L22" s="18"/>
      <c r="M22" s="12"/>
      <c r="N22" s="20">
        <f t="shared" ref="N22:N28" si="0">K22/$F$2</f>
        <v>9.7787610619469029E-2</v>
      </c>
      <c r="W22" s="21">
        <v>150</v>
      </c>
      <c r="X22" s="21">
        <v>5166</v>
      </c>
      <c r="Y22" s="24">
        <v>45645</v>
      </c>
      <c r="Z22" s="21" t="s">
        <v>509</v>
      </c>
      <c r="AA22" s="21" t="s">
        <v>495</v>
      </c>
      <c r="AB22" s="21">
        <v>9.1</v>
      </c>
      <c r="AC22" s="21" t="s">
        <v>465</v>
      </c>
      <c r="AD22" s="21">
        <v>52</v>
      </c>
    </row>
    <row r="23" spans="1:30" ht="17.25" customHeight="1" thickBot="1" x14ac:dyDescent="0.25">
      <c r="A23" s="21">
        <v>18</v>
      </c>
      <c r="B23" s="98">
        <v>3.0633982300884953E-2</v>
      </c>
      <c r="C23" s="98">
        <v>2.573734513274336E-2</v>
      </c>
      <c r="D23" s="98">
        <v>5.6399999999999999E-2</v>
      </c>
      <c r="F23" s="21" t="s">
        <v>494</v>
      </c>
      <c r="G23" s="23">
        <v>63054</v>
      </c>
      <c r="H23" s="21">
        <v>1.1100000000000001</v>
      </c>
      <c r="J23" s="12">
        <v>20</v>
      </c>
      <c r="K23" s="12">
        <f>X12</f>
        <v>5448</v>
      </c>
      <c r="L23" s="18"/>
      <c r="M23" s="12"/>
      <c r="N23" s="20">
        <f t="shared" si="0"/>
        <v>9.6424778761061952E-2</v>
      </c>
      <c r="W23" s="21">
        <v>175</v>
      </c>
      <c r="X23" s="21">
        <v>5134</v>
      </c>
      <c r="Y23" s="24">
        <v>45295</v>
      </c>
      <c r="Z23" s="21" t="s">
        <v>509</v>
      </c>
      <c r="AA23" s="21" t="s">
        <v>495</v>
      </c>
      <c r="AB23" s="21">
        <v>9.1</v>
      </c>
      <c r="AC23" s="21" t="s">
        <v>465</v>
      </c>
      <c r="AD23" s="21">
        <v>50</v>
      </c>
    </row>
    <row r="24" spans="1:30" ht="17.25" customHeight="1" thickBot="1" x14ac:dyDescent="0.25">
      <c r="A24" s="21">
        <v>19</v>
      </c>
      <c r="B24" s="98">
        <v>2.1211858407079648E-2</v>
      </c>
      <c r="C24" s="98">
        <v>1.9277168141592922E-2</v>
      </c>
      <c r="D24" s="98">
        <v>4.0500000000000001E-2</v>
      </c>
      <c r="F24" s="21" t="s">
        <v>495</v>
      </c>
      <c r="G24" s="23">
        <v>62094</v>
      </c>
      <c r="H24" s="21">
        <v>1.1000000000000001</v>
      </c>
      <c r="J24" s="12">
        <v>30</v>
      </c>
      <c r="K24" s="12">
        <f>X14</f>
        <v>5412</v>
      </c>
      <c r="L24" s="18"/>
      <c r="M24" s="12"/>
      <c r="N24" s="20">
        <f t="shared" si="0"/>
        <v>9.5787610619469027E-2</v>
      </c>
      <c r="W24" s="21">
        <v>200</v>
      </c>
      <c r="X24" s="21">
        <v>5101</v>
      </c>
      <c r="Y24" s="24">
        <v>45567</v>
      </c>
      <c r="Z24" s="21" t="s">
        <v>509</v>
      </c>
      <c r="AA24" s="21" t="s">
        <v>494</v>
      </c>
      <c r="AB24" s="21">
        <v>9</v>
      </c>
      <c r="AC24" s="21" t="s">
        <v>465</v>
      </c>
      <c r="AD24" s="21">
        <v>50</v>
      </c>
    </row>
    <row r="25" spans="1:30" ht="17.25" customHeight="1" thickBot="1" x14ac:dyDescent="0.25">
      <c r="A25" s="21">
        <v>20</v>
      </c>
      <c r="B25" s="98">
        <v>1.6331681415929201E-2</v>
      </c>
      <c r="C25" s="98">
        <v>1.503929203539823E-2</v>
      </c>
      <c r="D25" s="98">
        <v>3.1399999999999997E-2</v>
      </c>
      <c r="F25" s="21" t="s">
        <v>496</v>
      </c>
      <c r="G25" s="23">
        <v>63525</v>
      </c>
      <c r="H25" s="21">
        <v>1.1200000000000001</v>
      </c>
      <c r="J25" s="12">
        <v>50</v>
      </c>
      <c r="K25" s="12">
        <f>X18</f>
        <v>5349</v>
      </c>
      <c r="L25" s="18"/>
      <c r="M25" s="12"/>
      <c r="N25" s="20">
        <f t="shared" si="0"/>
        <v>9.4672566371681421E-2</v>
      </c>
    </row>
    <row r="26" spans="1:30" ht="17.25" customHeight="1" thickBot="1" x14ac:dyDescent="0.25">
      <c r="A26" s="21">
        <v>21</v>
      </c>
      <c r="B26" s="98">
        <v>1.2804424778761061E-2</v>
      </c>
      <c r="C26" s="98">
        <v>1.152495575221239E-2</v>
      </c>
      <c r="D26" s="98">
        <v>2.4199999999999999E-2</v>
      </c>
      <c r="F26" s="21" t="s">
        <v>497</v>
      </c>
      <c r="G26" s="23">
        <v>49186</v>
      </c>
      <c r="H26" s="21">
        <v>0.87</v>
      </c>
      <c r="J26" s="12">
        <v>100</v>
      </c>
      <c r="K26" s="12">
        <f>X20</f>
        <v>5243</v>
      </c>
      <c r="L26" s="18"/>
      <c r="M26" s="12"/>
      <c r="N26" s="20">
        <f t="shared" si="0"/>
        <v>9.2796460176991155E-2</v>
      </c>
    </row>
    <row r="27" spans="1:30" ht="17.25" customHeight="1" thickBot="1" x14ac:dyDescent="0.25">
      <c r="A27" s="21">
        <v>22</v>
      </c>
      <c r="B27" s="98">
        <v>9.1805309734513257E-3</v>
      </c>
      <c r="C27" s="98">
        <v>7.8038938053097348E-3</v>
      </c>
      <c r="D27" s="98">
        <v>1.6899999999999998E-2</v>
      </c>
      <c r="J27" s="12">
        <v>150</v>
      </c>
      <c r="K27" s="12">
        <f>X22</f>
        <v>5166</v>
      </c>
      <c r="L27" s="18"/>
      <c r="M27" s="12"/>
      <c r="N27" s="20">
        <f t="shared" si="0"/>
        <v>9.1433628318584065E-2</v>
      </c>
    </row>
    <row r="28" spans="1:30" ht="17.25" customHeight="1" thickBot="1" x14ac:dyDescent="0.25">
      <c r="A28" s="21">
        <v>23</v>
      </c>
      <c r="B28" s="98">
        <v>5.5083185840707968E-3</v>
      </c>
      <c r="C28" s="98">
        <v>4.4962831858407076E-3</v>
      </c>
      <c r="D28" s="98">
        <v>0.01</v>
      </c>
      <c r="J28" s="12">
        <v>200</v>
      </c>
      <c r="K28" s="12">
        <f>X24</f>
        <v>5101</v>
      </c>
      <c r="L28" s="18"/>
      <c r="M28" s="12"/>
      <c r="N28" s="20">
        <f t="shared" si="0"/>
        <v>9.0283185840707963E-2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AD50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01" t="s">
        <v>573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3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" thickBot="1" x14ac:dyDescent="0.35">
      <c r="A2" s="52"/>
      <c r="B2" s="27"/>
      <c r="C2" s="27"/>
      <c r="D2" s="53" t="s">
        <v>574</v>
      </c>
      <c r="E2" s="27"/>
      <c r="F2" s="6">
        <v>24000</v>
      </c>
      <c r="G2" s="27"/>
      <c r="H2" s="54" t="s">
        <v>462</v>
      </c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55"/>
      <c r="W2" s="21">
        <v>1</v>
      </c>
      <c r="X2" s="21">
        <v>2011</v>
      </c>
      <c r="Y2" s="24">
        <v>44218</v>
      </c>
      <c r="Z2" s="21" t="s">
        <v>509</v>
      </c>
      <c r="AA2" s="21" t="s">
        <v>496</v>
      </c>
      <c r="AB2" s="21">
        <v>8.4</v>
      </c>
      <c r="AC2" s="21" t="s">
        <v>464</v>
      </c>
      <c r="AD2" s="21">
        <v>53</v>
      </c>
    </row>
    <row r="3" spans="1:30" ht="15.75" customHeight="1" thickBot="1" x14ac:dyDescent="0.25">
      <c r="A3" s="52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55"/>
      <c r="W3" s="21">
        <v>2</v>
      </c>
      <c r="X3" s="21">
        <v>2005</v>
      </c>
      <c r="Y3" s="24">
        <v>44227</v>
      </c>
      <c r="Z3" s="21" t="s">
        <v>509</v>
      </c>
      <c r="AA3" s="21" t="s">
        <v>488</v>
      </c>
      <c r="AB3" s="21">
        <v>8.4</v>
      </c>
      <c r="AC3" s="21" t="s">
        <v>464</v>
      </c>
      <c r="AD3" s="21">
        <v>57</v>
      </c>
    </row>
    <row r="4" spans="1:30" ht="15.75" customHeight="1" thickBot="1" x14ac:dyDescent="0.25">
      <c r="A4" s="38" t="s">
        <v>463</v>
      </c>
      <c r="B4" s="49" t="s">
        <v>464</v>
      </c>
      <c r="C4" s="50" t="s">
        <v>465</v>
      </c>
      <c r="D4" s="10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04" t="s">
        <v>470</v>
      </c>
      <c r="K4" s="205"/>
      <c r="L4" s="205"/>
      <c r="M4" s="205"/>
      <c r="N4" s="206"/>
      <c r="O4" s="27"/>
      <c r="P4" s="27"/>
      <c r="Q4" s="27"/>
      <c r="R4" s="27"/>
      <c r="S4" s="27"/>
      <c r="T4" s="27"/>
      <c r="U4" s="55"/>
      <c r="W4" s="21">
        <v>3</v>
      </c>
      <c r="X4" s="21">
        <v>2001</v>
      </c>
      <c r="Y4" s="24">
        <v>44253</v>
      </c>
      <c r="Z4" s="21" t="s">
        <v>509</v>
      </c>
      <c r="AA4" s="21" t="s">
        <v>496</v>
      </c>
      <c r="AB4" s="21">
        <v>8.3000000000000007</v>
      </c>
      <c r="AC4" s="21" t="s">
        <v>464</v>
      </c>
      <c r="AD4" s="21">
        <v>54</v>
      </c>
    </row>
    <row r="5" spans="1:30" ht="15.75" customHeight="1" thickBot="1" x14ac:dyDescent="0.25">
      <c r="A5" s="39">
        <v>0</v>
      </c>
      <c r="B5" s="22">
        <v>9.5499999999999995E-3</v>
      </c>
      <c r="C5" s="22">
        <v>4.5500000000000002E-3</v>
      </c>
      <c r="D5" s="22">
        <v>1.41E-2</v>
      </c>
      <c r="E5" s="45"/>
      <c r="F5" s="21" t="s">
        <v>471</v>
      </c>
      <c r="G5" s="23">
        <v>23813</v>
      </c>
      <c r="H5" s="21">
        <v>0.98</v>
      </c>
      <c r="I5" s="45"/>
      <c r="J5" s="194" t="s">
        <v>472</v>
      </c>
      <c r="K5" s="195"/>
      <c r="L5" s="195"/>
      <c r="M5" s="195"/>
      <c r="N5" s="196"/>
      <c r="O5" s="27"/>
      <c r="P5" s="27"/>
      <c r="Q5" s="27"/>
      <c r="R5" s="27"/>
      <c r="S5" s="27"/>
      <c r="T5" s="27"/>
      <c r="U5" s="55"/>
      <c r="W5" s="21">
        <v>4</v>
      </c>
      <c r="X5" s="21">
        <v>1993</v>
      </c>
      <c r="Y5" s="24">
        <v>44211</v>
      </c>
      <c r="Z5" s="21" t="s">
        <v>509</v>
      </c>
      <c r="AA5" s="21" t="s">
        <v>496</v>
      </c>
      <c r="AB5" s="21">
        <v>8.3000000000000007</v>
      </c>
      <c r="AC5" s="21" t="s">
        <v>464</v>
      </c>
      <c r="AD5" s="21">
        <v>54</v>
      </c>
    </row>
    <row r="6" spans="1:30" ht="15.75" customHeight="1" thickBot="1" x14ac:dyDescent="0.25">
      <c r="A6" s="39">
        <v>1</v>
      </c>
      <c r="B6" s="22">
        <v>5.1500000000000001E-3</v>
      </c>
      <c r="C6" s="22">
        <v>2.65E-3</v>
      </c>
      <c r="D6" s="22">
        <v>7.7999999999999996E-3</v>
      </c>
      <c r="E6" s="45"/>
      <c r="F6" s="21" t="s">
        <v>473</v>
      </c>
      <c r="G6" s="23">
        <v>25004</v>
      </c>
      <c r="H6" s="21">
        <v>1.03</v>
      </c>
      <c r="I6" s="45"/>
      <c r="J6" s="46" t="s">
        <v>474</v>
      </c>
      <c r="K6" s="47">
        <f>LARGE((K8,K9),1)</f>
        <v>0.67105263157894735</v>
      </c>
      <c r="L6" s="45"/>
      <c r="M6" s="45"/>
      <c r="N6" s="47" t="s">
        <v>465</v>
      </c>
      <c r="O6" s="27"/>
      <c r="P6" s="27"/>
      <c r="Q6" s="27"/>
      <c r="R6" s="27"/>
      <c r="S6" s="27"/>
      <c r="T6" s="27"/>
      <c r="U6" s="55"/>
      <c r="W6" s="21">
        <v>5</v>
      </c>
      <c r="X6" s="21">
        <v>1993</v>
      </c>
      <c r="Y6" s="24">
        <v>44246</v>
      </c>
      <c r="Z6" s="21" t="s">
        <v>509</v>
      </c>
      <c r="AA6" s="21" t="s">
        <v>496</v>
      </c>
      <c r="AB6" s="21">
        <v>8.3000000000000007</v>
      </c>
      <c r="AC6" s="21" t="s">
        <v>464</v>
      </c>
      <c r="AD6" s="21">
        <v>55</v>
      </c>
    </row>
    <row r="7" spans="1:30" ht="15.75" customHeight="1" thickBot="1" x14ac:dyDescent="0.25">
      <c r="A7" s="39">
        <v>2</v>
      </c>
      <c r="B7" s="22">
        <v>3.1499999999999996E-3</v>
      </c>
      <c r="C7" s="22">
        <v>1.65E-3</v>
      </c>
      <c r="D7" s="22">
        <v>4.7999999999999996E-3</v>
      </c>
      <c r="E7" s="45"/>
      <c r="F7" s="21" t="s">
        <v>475</v>
      </c>
      <c r="G7" s="23">
        <v>25387</v>
      </c>
      <c r="H7" s="21">
        <v>1.04</v>
      </c>
      <c r="I7" s="45"/>
      <c r="J7" s="21" t="s">
        <v>476</v>
      </c>
      <c r="K7" s="47">
        <f>LARGE((K10,K11),1)</f>
        <v>0.5409153952843273</v>
      </c>
      <c r="L7" s="45"/>
      <c r="M7" s="45"/>
      <c r="N7" s="47" t="s">
        <v>464</v>
      </c>
      <c r="O7" s="27"/>
      <c r="P7" s="27"/>
      <c r="Q7" s="27"/>
      <c r="R7" s="27"/>
      <c r="S7" s="27"/>
      <c r="T7" s="27"/>
      <c r="U7" s="55"/>
      <c r="W7" s="21">
        <v>6</v>
      </c>
      <c r="X7" s="21">
        <v>1973</v>
      </c>
      <c r="Y7" s="24">
        <v>44260</v>
      </c>
      <c r="Z7" s="21" t="s">
        <v>509</v>
      </c>
      <c r="AA7" s="21" t="s">
        <v>496</v>
      </c>
      <c r="AB7" s="21">
        <v>8.1999999999999993</v>
      </c>
      <c r="AC7" s="21" t="s">
        <v>464</v>
      </c>
      <c r="AD7" s="21">
        <v>53</v>
      </c>
    </row>
    <row r="8" spans="1:30" ht="15.75" customHeight="1" thickBot="1" x14ac:dyDescent="0.25">
      <c r="A8" s="39">
        <v>3</v>
      </c>
      <c r="B8" s="22">
        <v>1.9499999999999999E-3</v>
      </c>
      <c r="C8" s="22">
        <v>1.0499999999999999E-3</v>
      </c>
      <c r="D8" s="22">
        <v>3.0000000000000001E-3</v>
      </c>
      <c r="E8" s="45"/>
      <c r="F8" s="21" t="s">
        <v>477</v>
      </c>
      <c r="G8" s="23">
        <v>25382</v>
      </c>
      <c r="H8" s="21">
        <v>1.04</v>
      </c>
      <c r="I8" s="45"/>
      <c r="J8" s="45"/>
      <c r="K8" s="51">
        <f>LARGE(B11:C11,1)/(B11+C11)</f>
        <v>0.65079365079365081</v>
      </c>
      <c r="L8" s="45"/>
      <c r="M8" s="45"/>
      <c r="N8" s="45"/>
      <c r="O8" s="27"/>
      <c r="P8" s="27"/>
      <c r="Q8" s="27"/>
      <c r="R8" s="27"/>
      <c r="S8" s="27"/>
      <c r="T8" s="27"/>
      <c r="U8" s="55"/>
      <c r="W8" s="21">
        <v>7</v>
      </c>
      <c r="X8" s="21">
        <v>1969</v>
      </c>
      <c r="Y8" s="24">
        <v>44251</v>
      </c>
      <c r="Z8" s="21" t="s">
        <v>510</v>
      </c>
      <c r="AA8" s="21" t="s">
        <v>494</v>
      </c>
      <c r="AB8" s="21">
        <v>8.1999999999999993</v>
      </c>
      <c r="AC8" s="21" t="s">
        <v>464</v>
      </c>
      <c r="AD8" s="21">
        <v>57</v>
      </c>
    </row>
    <row r="9" spans="1:30" ht="15.75" customHeight="1" thickBot="1" x14ac:dyDescent="0.25">
      <c r="A9" s="39">
        <v>4</v>
      </c>
      <c r="B9" s="22">
        <v>1.6999999999999999E-3</v>
      </c>
      <c r="C9" s="22">
        <v>1.1999999999999999E-3</v>
      </c>
      <c r="D9" s="22">
        <v>2.8999999999999998E-3</v>
      </c>
      <c r="E9" s="45"/>
      <c r="F9" s="21" t="s">
        <v>478</v>
      </c>
      <c r="G9" s="23">
        <v>24952</v>
      </c>
      <c r="H9" s="21">
        <v>1.03</v>
      </c>
      <c r="I9" s="45"/>
      <c r="J9" s="45"/>
      <c r="K9" s="51">
        <f>LARGE(B12:C12,1)/(B12+C12)</f>
        <v>0.67105263157894735</v>
      </c>
      <c r="L9" s="45"/>
      <c r="M9" s="45"/>
      <c r="N9" s="45"/>
      <c r="O9" s="27"/>
      <c r="P9" s="27"/>
      <c r="Q9" s="27"/>
      <c r="R9" s="27"/>
      <c r="S9" s="27"/>
      <c r="T9" s="27"/>
      <c r="U9" s="55"/>
      <c r="W9" s="21">
        <v>8</v>
      </c>
      <c r="X9" s="21">
        <v>1966</v>
      </c>
      <c r="Y9" s="24">
        <v>44217</v>
      </c>
      <c r="Z9" s="21" t="s">
        <v>509</v>
      </c>
      <c r="AA9" s="21" t="s">
        <v>495</v>
      </c>
      <c r="AB9" s="21">
        <v>8.1999999999999993</v>
      </c>
      <c r="AC9" s="21" t="s">
        <v>464</v>
      </c>
      <c r="AD9" s="21">
        <v>54</v>
      </c>
    </row>
    <row r="10" spans="1:30" ht="15.75" customHeight="1" thickBot="1" x14ac:dyDescent="0.25">
      <c r="A10" s="39">
        <v>5</v>
      </c>
      <c r="B10" s="22">
        <v>2.7499999999999998E-3</v>
      </c>
      <c r="C10" s="22">
        <v>3.1499999999999996E-3</v>
      </c>
      <c r="D10" s="22">
        <v>5.8999999999999999E-3</v>
      </c>
      <c r="E10" s="45"/>
      <c r="F10" s="21" t="s">
        <v>479</v>
      </c>
      <c r="G10" s="23">
        <v>24170</v>
      </c>
      <c r="H10" s="21">
        <v>0.99</v>
      </c>
      <c r="I10" s="45"/>
      <c r="J10" s="45"/>
      <c r="K10" s="51">
        <f>LARGE(B20:C20,1)/(B20+C20)</f>
        <v>0.52597402597402598</v>
      </c>
      <c r="L10" s="45"/>
      <c r="M10" s="45"/>
      <c r="N10" s="45"/>
      <c r="O10" s="27"/>
      <c r="P10" s="27"/>
      <c r="Q10" s="27"/>
      <c r="R10" s="27"/>
      <c r="S10" s="27"/>
      <c r="T10" s="27"/>
      <c r="U10" s="55"/>
      <c r="W10" s="21">
        <v>9</v>
      </c>
      <c r="X10" s="21">
        <v>1960</v>
      </c>
      <c r="Y10" s="24">
        <v>44222</v>
      </c>
      <c r="Z10" s="21" t="s">
        <v>509</v>
      </c>
      <c r="AA10" s="21" t="s">
        <v>493</v>
      </c>
      <c r="AB10" s="21">
        <v>8.1999999999999993</v>
      </c>
      <c r="AC10" s="21" t="s">
        <v>464</v>
      </c>
      <c r="AD10" s="21">
        <v>54</v>
      </c>
    </row>
    <row r="11" spans="1:30" ht="15.75" customHeight="1" thickBot="1" x14ac:dyDescent="0.25">
      <c r="A11" s="39">
        <v>6</v>
      </c>
      <c r="B11" s="22">
        <v>5.4999999999999997E-3</v>
      </c>
      <c r="C11" s="22">
        <v>1.025E-2</v>
      </c>
      <c r="D11" s="22">
        <v>1.5699999999999999E-2</v>
      </c>
      <c r="E11" s="45"/>
      <c r="F11" s="21" t="s">
        <v>480</v>
      </c>
      <c r="G11" s="23">
        <v>24055</v>
      </c>
      <c r="H11" s="21">
        <v>0.99</v>
      </c>
      <c r="I11" s="45"/>
      <c r="J11" s="45"/>
      <c r="K11" s="51">
        <f>LARGE(B21:C21,1)/(B21+C21)</f>
        <v>0.5409153952843273</v>
      </c>
      <c r="L11" s="45"/>
      <c r="M11" s="45"/>
      <c r="N11" s="45"/>
      <c r="O11" s="27"/>
      <c r="P11" s="27"/>
      <c r="Q11" s="27"/>
      <c r="R11" s="27"/>
      <c r="S11" s="27"/>
      <c r="T11" s="27"/>
      <c r="U11" s="55"/>
      <c r="W11" s="21">
        <v>10</v>
      </c>
      <c r="X11" s="21">
        <v>1958</v>
      </c>
      <c r="Y11" s="24">
        <v>44238</v>
      </c>
      <c r="Z11" s="21" t="s">
        <v>509</v>
      </c>
      <c r="AA11" s="21" t="s">
        <v>495</v>
      </c>
      <c r="AB11" s="21">
        <v>8.1999999999999993</v>
      </c>
      <c r="AC11" s="21" t="s">
        <v>464</v>
      </c>
      <c r="AD11" s="21">
        <v>51</v>
      </c>
    </row>
    <row r="12" spans="1:30" ht="15.75" customHeight="1" thickBot="1" x14ac:dyDescent="0.25">
      <c r="A12" s="39">
        <v>7</v>
      </c>
      <c r="B12" s="22">
        <v>1.125E-2</v>
      </c>
      <c r="C12" s="22">
        <v>2.2950000000000002E-2</v>
      </c>
      <c r="D12" s="22">
        <v>3.4200000000000001E-2</v>
      </c>
      <c r="E12" s="45"/>
      <c r="F12" s="21" t="s">
        <v>481</v>
      </c>
      <c r="G12" s="23">
        <v>22683</v>
      </c>
      <c r="H12" s="21">
        <v>0.93</v>
      </c>
      <c r="I12" s="45"/>
      <c r="J12" s="45"/>
      <c r="K12" s="45"/>
      <c r="L12" s="45"/>
      <c r="M12" s="45"/>
      <c r="N12" s="45"/>
      <c r="O12" s="27"/>
      <c r="P12" s="27"/>
      <c r="Q12" s="27"/>
      <c r="R12" s="27"/>
      <c r="S12" s="27"/>
      <c r="T12" s="27"/>
      <c r="U12" s="55"/>
      <c r="W12" s="21">
        <v>20</v>
      </c>
      <c r="X12" s="21">
        <v>1939</v>
      </c>
      <c r="Y12" s="24">
        <v>44223</v>
      </c>
      <c r="Z12" s="21" t="s">
        <v>510</v>
      </c>
      <c r="AA12" s="21" t="s">
        <v>494</v>
      </c>
      <c r="AB12" s="21">
        <v>8.1</v>
      </c>
      <c r="AC12" s="21" t="s">
        <v>464</v>
      </c>
      <c r="AD12" s="21">
        <v>53</v>
      </c>
    </row>
    <row r="13" spans="1:30" ht="15.75" customHeight="1" thickBot="1" x14ac:dyDescent="0.25">
      <c r="A13" s="39">
        <v>8</v>
      </c>
      <c r="B13" s="22">
        <v>1.8100000000000002E-2</v>
      </c>
      <c r="C13" s="22">
        <v>3.2899999999999999E-2</v>
      </c>
      <c r="D13" s="22">
        <v>5.0999999999999997E-2</v>
      </c>
      <c r="E13" s="45"/>
      <c r="F13" s="21" t="s">
        <v>482</v>
      </c>
      <c r="G13" s="23">
        <v>20774</v>
      </c>
      <c r="H13" s="21">
        <v>0.85</v>
      </c>
      <c r="I13" s="45"/>
      <c r="J13" s="45"/>
      <c r="K13" s="45"/>
      <c r="L13" s="45"/>
      <c r="M13" s="45"/>
      <c r="N13" s="45"/>
      <c r="O13" s="27"/>
      <c r="P13" s="27"/>
      <c r="Q13" s="27"/>
      <c r="R13" s="27"/>
      <c r="S13" s="27"/>
      <c r="T13" s="27"/>
      <c r="U13" s="55"/>
      <c r="W13" s="21">
        <v>25</v>
      </c>
      <c r="X13" s="21">
        <v>1933</v>
      </c>
      <c r="Y13" s="24">
        <v>44302</v>
      </c>
      <c r="Z13" s="21" t="s">
        <v>508</v>
      </c>
      <c r="AA13" s="21" t="s">
        <v>496</v>
      </c>
      <c r="AB13" s="21">
        <v>8.1</v>
      </c>
      <c r="AC13" s="21" t="s">
        <v>464</v>
      </c>
      <c r="AD13" s="21">
        <v>51</v>
      </c>
    </row>
    <row r="14" spans="1:30" ht="15.75" customHeight="1" thickBot="1" x14ac:dyDescent="0.25">
      <c r="A14" s="39">
        <v>9</v>
      </c>
      <c r="B14" s="22">
        <v>2.4049999999999998E-2</v>
      </c>
      <c r="C14" s="22">
        <v>3.56E-2</v>
      </c>
      <c r="D14" s="22">
        <v>5.96E-2</v>
      </c>
      <c r="E14" s="45"/>
      <c r="F14" s="21" t="s">
        <v>483</v>
      </c>
      <c r="G14" s="23">
        <v>21343</v>
      </c>
      <c r="H14" s="21"/>
      <c r="I14" s="45"/>
      <c r="J14" s="45"/>
      <c r="K14" s="45"/>
      <c r="L14" s="45"/>
      <c r="M14" s="45"/>
      <c r="N14" s="45"/>
      <c r="O14" s="27"/>
      <c r="P14" s="27"/>
      <c r="Q14" s="27"/>
      <c r="R14" s="27"/>
      <c r="S14" s="27"/>
      <c r="T14" s="27"/>
      <c r="U14" s="55"/>
      <c r="W14" s="21">
        <v>30</v>
      </c>
      <c r="X14" s="21">
        <v>1926</v>
      </c>
      <c r="Y14" s="24">
        <v>44237</v>
      </c>
      <c r="Z14" s="21" t="s">
        <v>509</v>
      </c>
      <c r="AA14" s="21" t="s">
        <v>494</v>
      </c>
      <c r="AB14" s="21">
        <v>8</v>
      </c>
      <c r="AC14" s="21" t="s">
        <v>464</v>
      </c>
      <c r="AD14" s="21">
        <v>54</v>
      </c>
    </row>
    <row r="15" spans="1:30" ht="15.75" customHeight="1" thickBot="1" x14ac:dyDescent="0.25">
      <c r="A15" s="39">
        <v>10</v>
      </c>
      <c r="B15" s="22">
        <v>2.7550000000000002E-2</v>
      </c>
      <c r="C15" s="22">
        <v>3.5400000000000001E-2</v>
      </c>
      <c r="D15" s="22">
        <v>6.3E-2</v>
      </c>
      <c r="E15" s="45"/>
      <c r="F15" s="21" t="s">
        <v>484</v>
      </c>
      <c r="G15" s="23">
        <v>21371</v>
      </c>
      <c r="H15" s="21"/>
      <c r="I15" s="45"/>
      <c r="J15" s="45"/>
      <c r="K15" s="45"/>
      <c r="L15" s="45"/>
      <c r="M15" s="45"/>
      <c r="N15" s="45"/>
      <c r="O15" s="27"/>
      <c r="P15" s="27"/>
      <c r="Q15" s="27"/>
      <c r="R15" s="27"/>
      <c r="S15" s="27"/>
      <c r="T15" s="27"/>
      <c r="U15" s="55"/>
      <c r="W15" s="21">
        <v>35</v>
      </c>
      <c r="X15" s="21">
        <v>1912</v>
      </c>
      <c r="Y15" s="24">
        <v>44254</v>
      </c>
      <c r="Z15" s="21" t="s">
        <v>508</v>
      </c>
      <c r="AA15" s="21" t="s">
        <v>497</v>
      </c>
      <c r="AB15" s="21">
        <v>8</v>
      </c>
      <c r="AC15" s="21" t="s">
        <v>464</v>
      </c>
      <c r="AD15" s="21">
        <v>52</v>
      </c>
    </row>
    <row r="16" spans="1:30" ht="15.75" customHeight="1" thickBot="1" x14ac:dyDescent="0.25">
      <c r="A16" s="39">
        <v>11</v>
      </c>
      <c r="B16" s="22">
        <v>2.8549999999999996E-2</v>
      </c>
      <c r="C16" s="22">
        <v>3.5200000000000002E-2</v>
      </c>
      <c r="D16" s="22">
        <v>6.3700000000000007E-2</v>
      </c>
      <c r="E16" s="45"/>
      <c r="F16" s="21" t="s">
        <v>485</v>
      </c>
      <c r="G16" s="23">
        <v>22217</v>
      </c>
      <c r="H16" s="21"/>
      <c r="I16" s="45"/>
      <c r="J16" s="45"/>
      <c r="K16" s="45"/>
      <c r="L16" s="45"/>
      <c r="M16" s="45"/>
      <c r="N16" s="45"/>
      <c r="O16" s="27"/>
      <c r="P16" s="27"/>
      <c r="Q16" s="27"/>
      <c r="R16" s="27"/>
      <c r="S16" s="27"/>
      <c r="T16" s="27"/>
      <c r="U16" s="55"/>
      <c r="W16" s="21">
        <v>40</v>
      </c>
      <c r="X16" s="21">
        <v>1905</v>
      </c>
      <c r="Y16" s="24">
        <v>44252</v>
      </c>
      <c r="Z16" s="21" t="s">
        <v>509</v>
      </c>
      <c r="AA16" s="21" t="s">
        <v>495</v>
      </c>
      <c r="AB16" s="21">
        <v>7.9</v>
      </c>
      <c r="AC16" s="21" t="s">
        <v>464</v>
      </c>
      <c r="AD16" s="21">
        <v>55</v>
      </c>
    </row>
    <row r="17" spans="1:30" ht="15.75" customHeight="1" thickBot="1" x14ac:dyDescent="0.25">
      <c r="A17" s="39">
        <v>12</v>
      </c>
      <c r="B17" s="22">
        <v>2.845E-2</v>
      </c>
      <c r="C17" s="22">
        <v>3.5000000000000003E-2</v>
      </c>
      <c r="D17" s="22">
        <v>6.3399999999999998E-2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7"/>
      <c r="P17" s="27"/>
      <c r="Q17" s="27"/>
      <c r="R17" s="27"/>
      <c r="S17" s="27"/>
      <c r="T17" s="27"/>
      <c r="U17" s="55"/>
      <c r="W17" s="21">
        <v>45</v>
      </c>
      <c r="X17" s="21">
        <v>1898</v>
      </c>
      <c r="Y17" s="24">
        <v>44219</v>
      </c>
      <c r="Z17" s="21" t="s">
        <v>508</v>
      </c>
      <c r="AA17" s="21" t="s">
        <v>497</v>
      </c>
      <c r="AB17" s="21">
        <v>7.9</v>
      </c>
      <c r="AC17" s="21" t="s">
        <v>464</v>
      </c>
      <c r="AD17" s="21">
        <v>54</v>
      </c>
    </row>
    <row r="18" spans="1:30" ht="15.75" customHeight="1" thickBot="1" x14ac:dyDescent="0.25">
      <c r="A18" s="39">
        <v>13</v>
      </c>
      <c r="B18" s="22">
        <v>2.9950000000000004E-2</v>
      </c>
      <c r="C18" s="22">
        <v>3.4099999999999998E-2</v>
      </c>
      <c r="D18" s="22">
        <v>6.4000000000000001E-2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7"/>
      <c r="P18" s="27"/>
      <c r="Q18" s="27"/>
      <c r="R18" s="27"/>
      <c r="S18" s="27"/>
      <c r="T18" s="27"/>
      <c r="U18" s="55"/>
      <c r="W18" s="21">
        <v>50</v>
      </c>
      <c r="X18" s="21">
        <v>1893</v>
      </c>
      <c r="Y18" s="24">
        <v>44414</v>
      </c>
      <c r="Z18" s="21" t="s">
        <v>509</v>
      </c>
      <c r="AA18" s="21" t="s">
        <v>496</v>
      </c>
      <c r="AB18" s="21">
        <v>7.9</v>
      </c>
      <c r="AC18" s="21" t="s">
        <v>464</v>
      </c>
      <c r="AD18" s="21">
        <v>55</v>
      </c>
    </row>
    <row r="19" spans="1:30" ht="15.75" customHeight="1" thickBot="1" x14ac:dyDescent="0.25">
      <c r="A19" s="39">
        <v>14</v>
      </c>
      <c r="B19" s="22">
        <v>3.2899999999999999E-2</v>
      </c>
      <c r="C19" s="22">
        <v>3.2750000000000001E-2</v>
      </c>
      <c r="D19" s="22">
        <v>6.5600000000000006E-2</v>
      </c>
      <c r="E19" s="45"/>
      <c r="F19" s="11" t="s">
        <v>486</v>
      </c>
      <c r="G19" s="11" t="s">
        <v>468</v>
      </c>
      <c r="H19" s="11" t="s">
        <v>469</v>
      </c>
      <c r="I19" s="45"/>
      <c r="J19" s="207" t="s">
        <v>487</v>
      </c>
      <c r="K19" s="208"/>
      <c r="L19" s="208"/>
      <c r="M19" s="208"/>
      <c r="N19" s="209"/>
      <c r="O19" s="27"/>
      <c r="P19" s="27"/>
      <c r="Q19" s="27"/>
      <c r="R19" s="27"/>
      <c r="S19" s="27"/>
      <c r="T19" s="27"/>
      <c r="U19" s="55"/>
      <c r="W19" s="21">
        <v>75</v>
      </c>
      <c r="X19" s="21">
        <v>1867</v>
      </c>
      <c r="Y19" s="24">
        <v>44229</v>
      </c>
      <c r="Z19" s="21" t="s">
        <v>510</v>
      </c>
      <c r="AA19" s="21" t="s">
        <v>493</v>
      </c>
      <c r="AB19" s="21">
        <v>7.8</v>
      </c>
      <c r="AC19" s="21" t="s">
        <v>464</v>
      </c>
      <c r="AD19" s="21">
        <v>51</v>
      </c>
    </row>
    <row r="20" spans="1:30" ht="15.75" customHeight="1" thickBot="1" x14ac:dyDescent="0.25">
      <c r="A20" s="39">
        <v>15</v>
      </c>
      <c r="B20" s="22">
        <v>3.6450000000000003E-2</v>
      </c>
      <c r="C20" s="22">
        <v>3.2849999999999997E-2</v>
      </c>
      <c r="D20" s="22">
        <v>6.93E-2</v>
      </c>
      <c r="E20" s="45"/>
      <c r="F20" s="21" t="s">
        <v>488</v>
      </c>
      <c r="G20" s="23">
        <v>23593</v>
      </c>
      <c r="H20" s="21">
        <v>0.97</v>
      </c>
      <c r="I20" s="4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7"/>
      <c r="P20" s="27"/>
      <c r="Q20" s="27"/>
      <c r="R20" s="27"/>
      <c r="S20" s="27"/>
      <c r="T20" s="27"/>
      <c r="U20" s="55"/>
      <c r="W20" s="21">
        <v>100</v>
      </c>
      <c r="X20" s="21">
        <v>1847</v>
      </c>
      <c r="Y20" s="24">
        <v>44249</v>
      </c>
      <c r="Z20" s="21" t="s">
        <v>509</v>
      </c>
      <c r="AA20" s="21" t="s">
        <v>492</v>
      </c>
      <c r="AB20" s="21">
        <v>7.7</v>
      </c>
      <c r="AC20" s="21" t="s">
        <v>464</v>
      </c>
      <c r="AD20" s="21">
        <v>51</v>
      </c>
    </row>
    <row r="21" spans="1:30" ht="15.75" customHeight="1" thickBot="1" x14ac:dyDescent="0.25">
      <c r="A21" s="39">
        <v>16</v>
      </c>
      <c r="B21" s="22">
        <v>3.9E-2</v>
      </c>
      <c r="C21" s="22">
        <v>3.3099999999999997E-2</v>
      </c>
      <c r="D21" s="22">
        <v>7.2099999999999997E-2</v>
      </c>
      <c r="E21" s="45"/>
      <c r="F21" s="21" t="s">
        <v>492</v>
      </c>
      <c r="G21" s="23">
        <v>23602</v>
      </c>
      <c r="H21" s="21">
        <v>0.97</v>
      </c>
      <c r="I21" s="45"/>
      <c r="J21" s="21">
        <v>5</v>
      </c>
      <c r="K21" s="21">
        <f>X6</f>
        <v>1993</v>
      </c>
      <c r="L21" s="24"/>
      <c r="M21" s="21"/>
      <c r="N21" s="48">
        <f>K21/$F$2</f>
        <v>8.3041666666666666E-2</v>
      </c>
      <c r="O21" s="27"/>
      <c r="P21" s="27"/>
      <c r="Q21" s="27"/>
      <c r="R21" s="27"/>
      <c r="S21" s="27"/>
      <c r="T21" s="27"/>
      <c r="U21" s="55"/>
      <c r="W21" s="21">
        <v>125</v>
      </c>
      <c r="X21" s="21">
        <v>1836</v>
      </c>
      <c r="Y21" s="24">
        <v>44216</v>
      </c>
      <c r="Z21" s="21" t="s">
        <v>512</v>
      </c>
      <c r="AA21" s="21" t="s">
        <v>494</v>
      </c>
      <c r="AB21" s="21">
        <v>7.6</v>
      </c>
      <c r="AC21" s="21" t="s">
        <v>465</v>
      </c>
      <c r="AD21" s="21">
        <v>51</v>
      </c>
    </row>
    <row r="22" spans="1:30" ht="15.75" customHeight="1" thickBot="1" x14ac:dyDescent="0.25">
      <c r="A22" s="39">
        <v>17</v>
      </c>
      <c r="B22" s="22">
        <v>3.7749999999999999E-2</v>
      </c>
      <c r="C22" s="22">
        <v>3.27E-2</v>
      </c>
      <c r="D22" s="22">
        <v>7.0499999999999993E-2</v>
      </c>
      <c r="E22" s="45"/>
      <c r="F22" s="21" t="s">
        <v>493</v>
      </c>
      <c r="G22" s="23">
        <v>23077</v>
      </c>
      <c r="H22" s="21">
        <v>0.95</v>
      </c>
      <c r="I22" s="45"/>
      <c r="J22" s="21">
        <v>10</v>
      </c>
      <c r="K22" s="21">
        <f>X11</f>
        <v>1958</v>
      </c>
      <c r="L22" s="24"/>
      <c r="M22" s="21"/>
      <c r="N22" s="48">
        <f t="shared" ref="N22:N28" si="0">K22/$F$2</f>
        <v>8.1583333333333327E-2</v>
      </c>
      <c r="O22" s="27"/>
      <c r="P22" s="27"/>
      <c r="Q22" s="27"/>
      <c r="R22" s="27"/>
      <c r="S22" s="27"/>
      <c r="T22" s="27"/>
      <c r="U22" s="55"/>
      <c r="W22" s="21">
        <v>150</v>
      </c>
      <c r="X22" s="21">
        <v>1823</v>
      </c>
      <c r="Y22" s="24">
        <v>44359</v>
      </c>
      <c r="Z22" s="21" t="s">
        <v>508</v>
      </c>
      <c r="AA22" s="21" t="s">
        <v>497</v>
      </c>
      <c r="AB22" s="21">
        <v>7.6</v>
      </c>
      <c r="AC22" s="21" t="s">
        <v>464</v>
      </c>
      <c r="AD22" s="21">
        <v>53</v>
      </c>
    </row>
    <row r="23" spans="1:30" ht="15.75" customHeight="1" thickBot="1" x14ac:dyDescent="0.25">
      <c r="A23" s="39">
        <v>18</v>
      </c>
      <c r="B23" s="22">
        <v>3.4500000000000003E-2</v>
      </c>
      <c r="C23" s="22">
        <v>2.9700000000000004E-2</v>
      </c>
      <c r="D23" s="22">
        <v>6.4199999999999993E-2</v>
      </c>
      <c r="E23" s="45"/>
      <c r="F23" s="21" t="s">
        <v>494</v>
      </c>
      <c r="G23" s="23">
        <v>23280</v>
      </c>
      <c r="H23" s="21">
        <v>0.96</v>
      </c>
      <c r="I23" s="45"/>
      <c r="J23" s="21">
        <v>20</v>
      </c>
      <c r="K23" s="21">
        <f>X12</f>
        <v>1939</v>
      </c>
      <c r="L23" s="24"/>
      <c r="M23" s="21"/>
      <c r="N23" s="48">
        <f t="shared" si="0"/>
        <v>8.0791666666666664E-2</v>
      </c>
      <c r="O23" s="27"/>
      <c r="P23" s="27"/>
      <c r="Q23" s="27"/>
      <c r="R23" s="27"/>
      <c r="S23" s="27"/>
      <c r="T23" s="27"/>
      <c r="U23" s="55"/>
      <c r="W23" s="21">
        <v>175</v>
      </c>
      <c r="X23" s="21">
        <v>1813</v>
      </c>
      <c r="Y23" s="24">
        <v>44366</v>
      </c>
      <c r="Z23" s="21" t="s">
        <v>508</v>
      </c>
      <c r="AA23" s="21" t="s">
        <v>497</v>
      </c>
      <c r="AB23" s="21">
        <v>7.6</v>
      </c>
      <c r="AC23" s="21" t="s">
        <v>464</v>
      </c>
      <c r="AD23" s="21">
        <v>50</v>
      </c>
    </row>
    <row r="24" spans="1:30" ht="15.75" customHeight="1" thickBot="1" x14ac:dyDescent="0.25">
      <c r="A24" s="39">
        <v>19</v>
      </c>
      <c r="B24" s="22">
        <v>2.9150000000000002E-2</v>
      </c>
      <c r="C24" s="22">
        <v>2.6100000000000005E-2</v>
      </c>
      <c r="D24" s="22">
        <v>5.5300000000000002E-2</v>
      </c>
      <c r="E24" s="45"/>
      <c r="F24" s="21" t="s">
        <v>495</v>
      </c>
      <c r="G24" s="23">
        <v>24460</v>
      </c>
      <c r="H24" s="21">
        <v>1.01</v>
      </c>
      <c r="I24" s="45"/>
      <c r="J24" s="21">
        <v>30</v>
      </c>
      <c r="K24" s="21">
        <f>X14</f>
        <v>1926</v>
      </c>
      <c r="L24" s="24"/>
      <c r="M24" s="21"/>
      <c r="N24" s="48">
        <f t="shared" si="0"/>
        <v>8.0250000000000002E-2</v>
      </c>
      <c r="O24" s="27"/>
      <c r="P24" s="27"/>
      <c r="Q24" s="27"/>
      <c r="R24" s="27"/>
      <c r="S24" s="27"/>
      <c r="T24" s="27"/>
      <c r="U24" s="55"/>
      <c r="W24" s="21">
        <v>200</v>
      </c>
      <c r="X24" s="21">
        <v>1804</v>
      </c>
      <c r="Y24" s="24">
        <v>44392</v>
      </c>
      <c r="Z24" s="21" t="s">
        <v>509</v>
      </c>
      <c r="AA24" s="21" t="s">
        <v>495</v>
      </c>
      <c r="AB24" s="21">
        <v>7.5</v>
      </c>
      <c r="AC24" s="21" t="s">
        <v>464</v>
      </c>
      <c r="AD24" s="21">
        <v>59</v>
      </c>
    </row>
    <row r="25" spans="1:30" ht="15.75" customHeight="1" thickBot="1" x14ac:dyDescent="0.25">
      <c r="A25" s="39">
        <v>20</v>
      </c>
      <c r="B25" s="22">
        <v>2.5349999999999998E-2</v>
      </c>
      <c r="C25" s="22">
        <v>2.1550000000000003E-2</v>
      </c>
      <c r="D25" s="22">
        <v>4.6899999999999997E-2</v>
      </c>
      <c r="E25" s="45"/>
      <c r="F25" s="21" t="s">
        <v>496</v>
      </c>
      <c r="G25" s="23">
        <v>26076</v>
      </c>
      <c r="H25" s="21">
        <v>1.07</v>
      </c>
      <c r="I25" s="45"/>
      <c r="J25" s="21">
        <v>50</v>
      </c>
      <c r="K25" s="21">
        <f>X18</f>
        <v>1893</v>
      </c>
      <c r="L25" s="24"/>
      <c r="M25" s="21"/>
      <c r="N25" s="48">
        <f t="shared" si="0"/>
        <v>7.8875000000000001E-2</v>
      </c>
      <c r="O25" s="27"/>
      <c r="P25" s="27"/>
      <c r="Q25" s="27"/>
      <c r="R25" s="27"/>
      <c r="S25" s="27"/>
      <c r="T25" s="27"/>
      <c r="U25" s="55"/>
    </row>
    <row r="26" spans="1:30" ht="15.75" customHeight="1" thickBot="1" x14ac:dyDescent="0.25">
      <c r="A26" s="39">
        <v>21</v>
      </c>
      <c r="B26" s="22">
        <v>2.6550000000000001E-2</v>
      </c>
      <c r="C26" s="22">
        <v>1.585E-2</v>
      </c>
      <c r="D26" s="22">
        <v>4.24E-2</v>
      </c>
      <c r="E26" s="45"/>
      <c r="F26" s="21" t="s">
        <v>497</v>
      </c>
      <c r="G26" s="23">
        <v>25905</v>
      </c>
      <c r="H26" s="21">
        <v>1.07</v>
      </c>
      <c r="I26" s="45"/>
      <c r="J26" s="21">
        <v>100</v>
      </c>
      <c r="K26" s="21">
        <f>X20</f>
        <v>1847</v>
      </c>
      <c r="L26" s="24"/>
      <c r="M26" s="21"/>
      <c r="N26" s="48">
        <f t="shared" si="0"/>
        <v>7.6958333333333337E-2</v>
      </c>
      <c r="O26" s="27"/>
      <c r="P26" s="27"/>
      <c r="Q26" s="27"/>
      <c r="R26" s="27"/>
      <c r="S26" s="27"/>
      <c r="T26" s="27"/>
      <c r="U26" s="55"/>
    </row>
    <row r="27" spans="1:30" ht="15.75" customHeight="1" thickBot="1" x14ac:dyDescent="0.25">
      <c r="A27" s="39">
        <v>22</v>
      </c>
      <c r="B27" s="22">
        <v>2.41E-2</v>
      </c>
      <c r="C27" s="22">
        <v>1.1950000000000001E-2</v>
      </c>
      <c r="D27" s="22">
        <v>3.61E-2</v>
      </c>
      <c r="E27" s="45"/>
      <c r="F27" s="45"/>
      <c r="G27" s="45"/>
      <c r="H27" s="45"/>
      <c r="I27" s="45"/>
      <c r="J27" s="21">
        <v>150</v>
      </c>
      <c r="K27" s="21">
        <f>X22</f>
        <v>1823</v>
      </c>
      <c r="L27" s="24"/>
      <c r="M27" s="21"/>
      <c r="N27" s="48">
        <f t="shared" si="0"/>
        <v>7.5958333333333336E-2</v>
      </c>
      <c r="O27" s="27"/>
      <c r="P27" s="27"/>
      <c r="Q27" s="27"/>
      <c r="R27" s="27"/>
      <c r="S27" s="27"/>
      <c r="T27" s="27"/>
      <c r="U27" s="55"/>
    </row>
    <row r="28" spans="1:30" ht="15.75" customHeight="1" thickBot="1" x14ac:dyDescent="0.25">
      <c r="A28" s="39">
        <v>23</v>
      </c>
      <c r="B28" s="22">
        <v>1.6650000000000002E-2</v>
      </c>
      <c r="C28" s="22">
        <v>7.7499999999999999E-3</v>
      </c>
      <c r="D28" s="22">
        <v>2.4400000000000002E-2</v>
      </c>
      <c r="E28" s="45"/>
      <c r="F28" s="45"/>
      <c r="G28" s="45"/>
      <c r="H28" s="45"/>
      <c r="I28" s="45"/>
      <c r="J28" s="21">
        <v>200</v>
      </c>
      <c r="K28" s="21">
        <f>X24</f>
        <v>1804</v>
      </c>
      <c r="L28" s="24"/>
      <c r="M28" s="21"/>
      <c r="N28" s="48">
        <f t="shared" si="0"/>
        <v>7.5166666666666673E-2</v>
      </c>
      <c r="O28" s="27"/>
      <c r="P28" s="27"/>
      <c r="Q28" s="27"/>
      <c r="R28" s="27"/>
      <c r="S28" s="27"/>
      <c r="T28" s="27"/>
      <c r="U28" s="55"/>
    </row>
    <row r="29" spans="1:30" ht="15.75" customHeight="1" thickBot="1" x14ac:dyDescent="0.25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8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5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90" t="s">
        <v>568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619</v>
      </c>
      <c r="F2" s="6">
        <v>53400</v>
      </c>
      <c r="H2" s="7" t="s">
        <v>462</v>
      </c>
      <c r="W2" s="21">
        <v>1</v>
      </c>
      <c r="X2" s="21">
        <v>5176</v>
      </c>
      <c r="Y2" s="24">
        <v>44601</v>
      </c>
      <c r="Z2" s="21" t="s">
        <v>508</v>
      </c>
      <c r="AA2" s="21" t="s">
        <v>494</v>
      </c>
      <c r="AB2" s="21">
        <v>0</v>
      </c>
      <c r="AC2" s="21" t="s">
        <v>465</v>
      </c>
      <c r="AD2" s="21">
        <v>54</v>
      </c>
    </row>
    <row r="3" spans="1:30" ht="15.75" customHeight="1" thickBot="1" x14ac:dyDescent="0.25">
      <c r="W3" s="21">
        <v>2</v>
      </c>
      <c r="X3" s="21">
        <v>5108</v>
      </c>
      <c r="Y3" s="24">
        <v>44629</v>
      </c>
      <c r="Z3" s="21" t="s">
        <v>508</v>
      </c>
      <c r="AA3" s="21" t="s">
        <v>494</v>
      </c>
      <c r="AB3" s="21">
        <v>0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F4" s="11" t="s">
        <v>467</v>
      </c>
      <c r="G4" s="11" t="s">
        <v>468</v>
      </c>
      <c r="H4" s="11" t="s">
        <v>469</v>
      </c>
      <c r="J4" s="191" t="s">
        <v>470</v>
      </c>
      <c r="K4" s="192"/>
      <c r="L4" s="192"/>
      <c r="M4" s="192"/>
      <c r="N4" s="193"/>
      <c r="W4" s="21">
        <v>3</v>
      </c>
      <c r="X4" s="21">
        <v>5079</v>
      </c>
      <c r="Y4" s="24">
        <v>44628</v>
      </c>
      <c r="Z4" s="21" t="s">
        <v>508</v>
      </c>
      <c r="AA4" s="21" t="s">
        <v>493</v>
      </c>
      <c r="AB4" s="21">
        <v>0</v>
      </c>
      <c r="AC4" s="21" t="s">
        <v>465</v>
      </c>
      <c r="AD4" s="21">
        <v>53</v>
      </c>
    </row>
    <row r="5" spans="1:30" ht="15.75" customHeight="1" thickBot="1" x14ac:dyDescent="0.25">
      <c r="A5" s="21">
        <v>0</v>
      </c>
      <c r="B5" s="36">
        <v>4.567219152854512E-3</v>
      </c>
      <c r="C5" s="36">
        <v>2.4887661141804788E-3</v>
      </c>
      <c r="D5" s="109">
        <v>6.7999999999999996E-3</v>
      </c>
      <c r="F5" s="21" t="s">
        <v>471</v>
      </c>
      <c r="G5" s="23">
        <v>54503</v>
      </c>
      <c r="H5" s="21">
        <v>1.02</v>
      </c>
      <c r="J5" s="194" t="s">
        <v>472</v>
      </c>
      <c r="K5" s="195"/>
      <c r="L5" s="195"/>
      <c r="M5" s="195"/>
      <c r="N5" s="196"/>
      <c r="W5" s="21">
        <v>4</v>
      </c>
      <c r="X5" s="21">
        <v>5071</v>
      </c>
      <c r="Y5" s="24">
        <v>44621</v>
      </c>
      <c r="Z5" s="21" t="s">
        <v>508</v>
      </c>
      <c r="AA5" s="21" t="s">
        <v>493</v>
      </c>
      <c r="AB5" s="21">
        <v>0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36">
        <v>3.5966850828729282E-3</v>
      </c>
      <c r="C6" s="36">
        <v>1.6305709023941069E-3</v>
      </c>
      <c r="D6" s="36">
        <v>5.0000000000000001E-3</v>
      </c>
      <c r="F6" s="21" t="s">
        <v>473</v>
      </c>
      <c r="G6" s="23">
        <v>59901</v>
      </c>
      <c r="H6" s="21">
        <v>1.1200000000000001</v>
      </c>
      <c r="J6" s="103" t="s">
        <v>474</v>
      </c>
      <c r="K6" s="104">
        <f>LARGE((K8,K9),1)</f>
        <v>0.54370849039669711</v>
      </c>
      <c r="L6" s="44"/>
      <c r="M6" s="44"/>
      <c r="N6" s="104" t="s">
        <v>465</v>
      </c>
      <c r="W6" s="21">
        <v>5</v>
      </c>
      <c r="X6" s="21">
        <v>5069</v>
      </c>
      <c r="Y6" s="24">
        <v>44614</v>
      </c>
      <c r="Z6" s="21" t="s">
        <v>508</v>
      </c>
      <c r="AA6" s="21" t="s">
        <v>493</v>
      </c>
      <c r="AB6" s="21">
        <v>0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36">
        <v>2.4548802946593004E-3</v>
      </c>
      <c r="C7" s="36">
        <v>1.4160220994475139E-3</v>
      </c>
      <c r="D7" s="36">
        <v>3.8E-3</v>
      </c>
      <c r="F7" s="21" t="s">
        <v>475</v>
      </c>
      <c r="G7" s="23">
        <v>60481</v>
      </c>
      <c r="H7" s="21">
        <v>1.1299999999999999</v>
      </c>
      <c r="J7" s="12" t="s">
        <v>476</v>
      </c>
      <c r="K7" s="104">
        <f>LARGE((K10,K11),1)</f>
        <v>0.59041599637982944</v>
      </c>
      <c r="L7" s="44"/>
      <c r="M7" s="44"/>
      <c r="N7" s="104" t="s">
        <v>464</v>
      </c>
      <c r="W7" s="21">
        <v>6</v>
      </c>
      <c r="X7" s="21">
        <v>5052</v>
      </c>
      <c r="Y7" s="24">
        <v>44615</v>
      </c>
      <c r="Z7" s="21" t="s">
        <v>508</v>
      </c>
      <c r="AA7" s="21" t="s">
        <v>494</v>
      </c>
      <c r="AB7" s="21">
        <v>0</v>
      </c>
      <c r="AC7" s="21" t="s">
        <v>465</v>
      </c>
      <c r="AD7" s="21">
        <v>52</v>
      </c>
    </row>
    <row r="8" spans="1:30" ht="15.75" customHeight="1" thickBot="1" x14ac:dyDescent="0.3">
      <c r="A8" s="21">
        <v>3</v>
      </c>
      <c r="B8" s="36">
        <v>1.7127071823204419E-3</v>
      </c>
      <c r="C8" s="36">
        <v>1.8022099447513812E-3</v>
      </c>
      <c r="D8" s="36">
        <v>3.7000000000000002E-3</v>
      </c>
      <c r="F8" s="21" t="s">
        <v>477</v>
      </c>
      <c r="G8" s="23">
        <v>55814</v>
      </c>
      <c r="H8" s="21">
        <v>1.05</v>
      </c>
      <c r="K8" s="16">
        <f>LARGE(B11:C11,1)/(B11+C11)</f>
        <v>0.54370849039669711</v>
      </c>
      <c r="W8" s="21">
        <v>7</v>
      </c>
      <c r="X8" s="21">
        <v>5037</v>
      </c>
      <c r="Y8" s="24">
        <v>44636</v>
      </c>
      <c r="Z8" s="21" t="s">
        <v>508</v>
      </c>
      <c r="AA8" s="21" t="s">
        <v>494</v>
      </c>
      <c r="AB8" s="21">
        <v>0</v>
      </c>
      <c r="AC8" s="21" t="s">
        <v>465</v>
      </c>
      <c r="AD8" s="21">
        <v>55</v>
      </c>
    </row>
    <row r="9" spans="1:30" ht="15.75" customHeight="1" thickBot="1" x14ac:dyDescent="0.3">
      <c r="A9" s="21">
        <v>4</v>
      </c>
      <c r="B9" s="36">
        <v>2.4548802946593004E-3</v>
      </c>
      <c r="C9" s="36">
        <v>2.8320441988950278E-3</v>
      </c>
      <c r="D9" s="36">
        <v>5.4999999999999997E-3</v>
      </c>
      <c r="F9" s="21" t="s">
        <v>478</v>
      </c>
      <c r="G9" s="23">
        <v>50780</v>
      </c>
      <c r="H9" s="21">
        <v>0.95</v>
      </c>
      <c r="K9" s="16">
        <f>LARGE(B12:C12,1)/(B12+C12)</f>
        <v>0.5087200274595054</v>
      </c>
      <c r="W9" s="21">
        <v>8</v>
      </c>
      <c r="X9" s="21">
        <v>5027</v>
      </c>
      <c r="Y9" s="24">
        <v>44594</v>
      </c>
      <c r="Z9" s="21" t="s">
        <v>508</v>
      </c>
      <c r="AA9" s="21" t="s">
        <v>494</v>
      </c>
      <c r="AB9" s="21">
        <v>0</v>
      </c>
      <c r="AC9" s="21" t="s">
        <v>465</v>
      </c>
      <c r="AD9" s="21">
        <v>52</v>
      </c>
    </row>
    <row r="10" spans="1:30" ht="15.75" customHeight="1" thickBot="1" x14ac:dyDescent="0.3">
      <c r="A10" s="21">
        <v>5</v>
      </c>
      <c r="B10" s="36">
        <v>4.9097605893186009E-3</v>
      </c>
      <c r="C10" s="36">
        <v>7.7237569060773477E-3</v>
      </c>
      <c r="D10" s="36">
        <v>1.35E-2</v>
      </c>
      <c r="F10" s="21" t="s">
        <v>479</v>
      </c>
      <c r="G10" s="23">
        <v>48709</v>
      </c>
      <c r="H10" s="21">
        <v>0.91</v>
      </c>
      <c r="K10" s="16">
        <f>LARGE(B20:C20,1)/(B20+C20)</f>
        <v>0.59041599637982944</v>
      </c>
      <c r="W10" s="21">
        <v>9</v>
      </c>
      <c r="X10" s="21">
        <v>5024</v>
      </c>
      <c r="Y10" s="24">
        <v>44616</v>
      </c>
      <c r="Z10" s="21" t="s">
        <v>509</v>
      </c>
      <c r="AA10" s="21" t="s">
        <v>495</v>
      </c>
      <c r="AB10" s="21">
        <v>0</v>
      </c>
      <c r="AC10" s="21" t="s">
        <v>465</v>
      </c>
      <c r="AD10" s="21">
        <v>51</v>
      </c>
    </row>
    <row r="11" spans="1:30" ht="15.75" customHeight="1" thickBot="1" x14ac:dyDescent="0.3">
      <c r="A11" s="21">
        <v>6</v>
      </c>
      <c r="B11" s="36">
        <v>1.6384898710865563E-2</v>
      </c>
      <c r="C11" s="36">
        <v>1.9523941068139962E-2</v>
      </c>
      <c r="D11" s="36">
        <v>3.7499999999999999E-2</v>
      </c>
      <c r="F11" s="21" t="s">
        <v>480</v>
      </c>
      <c r="G11" s="23">
        <v>46871</v>
      </c>
      <c r="H11" s="21">
        <v>0.88</v>
      </c>
      <c r="K11" s="16">
        <f>LARGE(B21:C21,1)/(B21+C21)</f>
        <v>0.58506416832813912</v>
      </c>
      <c r="W11" s="21">
        <v>10</v>
      </c>
      <c r="X11" s="21">
        <v>5014</v>
      </c>
      <c r="Y11" s="24">
        <v>44623</v>
      </c>
      <c r="Z11" s="21" t="s">
        <v>509</v>
      </c>
      <c r="AA11" s="21" t="s">
        <v>495</v>
      </c>
      <c r="AB11" s="21">
        <v>0</v>
      </c>
      <c r="AC11" s="21" t="s">
        <v>465</v>
      </c>
      <c r="AD11" s="21">
        <v>53</v>
      </c>
    </row>
    <row r="12" spans="1:30" ht="15.75" customHeight="1" thickBot="1" x14ac:dyDescent="0.25">
      <c r="A12" s="21">
        <v>7</v>
      </c>
      <c r="B12" s="36">
        <v>2.8659300184162063E-2</v>
      </c>
      <c r="C12" s="36">
        <v>2.7676795580110498E-2</v>
      </c>
      <c r="D12" s="36">
        <v>5.7700000000000001E-2</v>
      </c>
      <c r="F12" s="21" t="s">
        <v>481</v>
      </c>
      <c r="G12" s="23">
        <v>50817</v>
      </c>
      <c r="H12" s="21">
        <v>0.95</v>
      </c>
      <c r="W12" s="21">
        <v>20</v>
      </c>
      <c r="X12" s="21">
        <v>4983</v>
      </c>
      <c r="Y12" s="24">
        <v>44601</v>
      </c>
      <c r="Z12" s="21" t="s">
        <v>509</v>
      </c>
      <c r="AA12" s="21" t="s">
        <v>494</v>
      </c>
      <c r="AB12" s="21">
        <v>0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36">
        <v>3.2427255985267037E-2</v>
      </c>
      <c r="C13" s="36">
        <v>2.840626151012891E-2</v>
      </c>
      <c r="D13" s="36">
        <v>6.1699999999999998E-2</v>
      </c>
      <c r="F13" s="21" t="s">
        <v>482</v>
      </c>
      <c r="G13" s="23">
        <v>50242</v>
      </c>
      <c r="H13" s="21">
        <v>0.94</v>
      </c>
      <c r="W13" s="21">
        <v>25</v>
      </c>
      <c r="X13" s="21">
        <v>4916</v>
      </c>
      <c r="Y13" s="24">
        <v>44630</v>
      </c>
      <c r="Z13" s="21" t="s">
        <v>509</v>
      </c>
      <c r="AA13" s="21" t="s">
        <v>495</v>
      </c>
      <c r="AB13" s="21">
        <v>0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36">
        <v>3.1913443830570896E-2</v>
      </c>
      <c r="C14" s="36">
        <v>2.7033149171270719E-2</v>
      </c>
      <c r="D14" s="36">
        <v>5.96E-2</v>
      </c>
      <c r="F14" s="21" t="s">
        <v>483</v>
      </c>
      <c r="G14" s="23">
        <v>51778</v>
      </c>
      <c r="H14" s="21"/>
      <c r="W14" s="21">
        <v>30</v>
      </c>
      <c r="X14" s="21">
        <v>4887</v>
      </c>
      <c r="Y14" s="24">
        <v>44616</v>
      </c>
      <c r="Z14" s="21" t="s">
        <v>508</v>
      </c>
      <c r="AA14" s="21" t="s">
        <v>495</v>
      </c>
      <c r="AB14" s="21">
        <v>0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36">
        <v>3.448250460405157E-2</v>
      </c>
      <c r="C15" s="36">
        <v>2.8148802946593002E-2</v>
      </c>
      <c r="D15" s="36">
        <v>6.3100000000000003E-2</v>
      </c>
      <c r="F15" s="21" t="s">
        <v>484</v>
      </c>
      <c r="G15" s="23">
        <v>54417</v>
      </c>
      <c r="H15" s="21"/>
      <c r="W15" s="21">
        <v>35</v>
      </c>
      <c r="X15" s="21">
        <v>4872</v>
      </c>
      <c r="Y15" s="24">
        <v>44617</v>
      </c>
      <c r="Z15" s="21" t="s">
        <v>508</v>
      </c>
      <c r="AA15" s="21" t="s">
        <v>496</v>
      </c>
      <c r="AB15" s="21">
        <v>0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36">
        <v>3.7279926335174955E-2</v>
      </c>
      <c r="C16" s="36">
        <v>2.9049907918968689E-2</v>
      </c>
      <c r="D16" s="36">
        <v>6.6500000000000004E-2</v>
      </c>
      <c r="F16" s="21" t="s">
        <v>485</v>
      </c>
      <c r="G16" s="23">
        <v>53884</v>
      </c>
      <c r="H16" s="21"/>
      <c r="W16" s="21">
        <v>40</v>
      </c>
      <c r="X16" s="21">
        <v>4864</v>
      </c>
      <c r="Y16" s="24">
        <v>44636</v>
      </c>
      <c r="Z16" s="21" t="s">
        <v>509</v>
      </c>
      <c r="AA16" s="21" t="s">
        <v>494</v>
      </c>
      <c r="AB16" s="21">
        <v>0</v>
      </c>
      <c r="AC16" s="21" t="s">
        <v>465</v>
      </c>
      <c r="AD16" s="21">
        <v>53</v>
      </c>
    </row>
    <row r="17" spans="1:30" ht="15.75" customHeight="1" thickBot="1" x14ac:dyDescent="0.25">
      <c r="A17" s="21">
        <v>12</v>
      </c>
      <c r="B17" s="36">
        <v>3.9563535911602214E-2</v>
      </c>
      <c r="C17" s="36">
        <v>2.9564825046040518E-2</v>
      </c>
      <c r="D17" s="36">
        <v>6.9099999999999995E-2</v>
      </c>
      <c r="W17" s="21">
        <v>45</v>
      </c>
      <c r="X17" s="21">
        <v>4858</v>
      </c>
      <c r="Y17" s="24">
        <v>44642</v>
      </c>
      <c r="Z17" s="21" t="s">
        <v>508</v>
      </c>
      <c r="AA17" s="21" t="s">
        <v>493</v>
      </c>
      <c r="AB17" s="21">
        <v>0</v>
      </c>
      <c r="AC17" s="21" t="s">
        <v>465</v>
      </c>
      <c r="AD17" s="21">
        <v>53</v>
      </c>
    </row>
    <row r="18" spans="1:30" ht="15.75" customHeight="1" thickBot="1" x14ac:dyDescent="0.25">
      <c r="A18" s="21">
        <v>13</v>
      </c>
      <c r="B18" s="36">
        <v>3.9848987108655622E-2</v>
      </c>
      <c r="C18" s="36">
        <v>2.88353591160221E-2</v>
      </c>
      <c r="D18" s="36">
        <v>6.8400000000000002E-2</v>
      </c>
      <c r="W18" s="21">
        <v>50</v>
      </c>
      <c r="X18" s="21">
        <v>4843</v>
      </c>
      <c r="Y18" s="24">
        <v>44622</v>
      </c>
      <c r="Z18" s="21" t="s">
        <v>508</v>
      </c>
      <c r="AA18" s="21" t="s">
        <v>494</v>
      </c>
      <c r="AB18" s="21">
        <v>0</v>
      </c>
      <c r="AC18" s="21" t="s">
        <v>465</v>
      </c>
      <c r="AD18" s="21">
        <v>52</v>
      </c>
    </row>
    <row r="19" spans="1:30" ht="15.75" customHeight="1" thickBot="1" x14ac:dyDescent="0.25">
      <c r="A19" s="21">
        <v>14</v>
      </c>
      <c r="B19" s="36">
        <v>4.0933701657458563E-2</v>
      </c>
      <c r="C19" s="36">
        <v>2.8706629834254142E-2</v>
      </c>
      <c r="D19" s="36">
        <v>6.9199999999999998E-2</v>
      </c>
      <c r="F19" s="11" t="s">
        <v>486</v>
      </c>
      <c r="G19" s="11" t="s">
        <v>468</v>
      </c>
      <c r="H19" s="11" t="s">
        <v>469</v>
      </c>
      <c r="J19" s="197" t="s">
        <v>487</v>
      </c>
      <c r="K19" s="198"/>
      <c r="L19" s="198"/>
      <c r="M19" s="198"/>
      <c r="N19" s="199"/>
      <c r="W19" s="21">
        <v>75</v>
      </c>
      <c r="X19" s="21">
        <v>4776</v>
      </c>
      <c r="Y19" s="24">
        <v>44622</v>
      </c>
      <c r="Z19" s="21" t="s">
        <v>510</v>
      </c>
      <c r="AA19" s="21" t="s">
        <v>494</v>
      </c>
      <c r="AB19" s="21">
        <v>0</v>
      </c>
      <c r="AC19" s="21" t="s">
        <v>465</v>
      </c>
      <c r="AD19" s="21">
        <v>51</v>
      </c>
    </row>
    <row r="20" spans="1:30" ht="15.75" customHeight="1" thickBot="1" x14ac:dyDescent="0.25">
      <c r="A20" s="21">
        <v>15</v>
      </c>
      <c r="B20" s="36">
        <v>4.3731123388581948E-2</v>
      </c>
      <c r="C20" s="36">
        <v>3.0337200736648251E-2</v>
      </c>
      <c r="D20" s="36">
        <v>7.3499999999999996E-2</v>
      </c>
      <c r="F20" s="21" t="s">
        <v>488</v>
      </c>
      <c r="G20" s="23">
        <v>37545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4719</v>
      </c>
      <c r="Y20" s="24">
        <v>44657</v>
      </c>
      <c r="Z20" s="21" t="s">
        <v>509</v>
      </c>
      <c r="AA20" s="21" t="s">
        <v>494</v>
      </c>
      <c r="AB20" s="21">
        <v>0</v>
      </c>
      <c r="AC20" s="21" t="s">
        <v>465</v>
      </c>
      <c r="AD20" s="21">
        <v>52</v>
      </c>
    </row>
    <row r="21" spans="1:30" ht="15.75" customHeight="1" thickBot="1" x14ac:dyDescent="0.25">
      <c r="A21" s="21">
        <v>16</v>
      </c>
      <c r="B21" s="36">
        <v>4.4530386740331489E-2</v>
      </c>
      <c r="C21" s="36">
        <v>3.1581583793738488E-2</v>
      </c>
      <c r="D21" s="36">
        <v>7.5700000000000003E-2</v>
      </c>
      <c r="F21" s="21" t="s">
        <v>492</v>
      </c>
      <c r="G21" s="23">
        <v>54163</v>
      </c>
      <c r="H21" s="21">
        <v>1.02</v>
      </c>
      <c r="J21" s="12">
        <v>5</v>
      </c>
      <c r="K21" s="12">
        <f>X6</f>
        <v>5069</v>
      </c>
      <c r="L21" s="18"/>
      <c r="M21" s="12"/>
      <c r="N21" s="110">
        <f>K21/$F$2</f>
        <v>9.4925093632958799E-2</v>
      </c>
      <c r="W21" s="21">
        <v>125</v>
      </c>
      <c r="X21" s="21">
        <v>4677</v>
      </c>
      <c r="Y21" s="24">
        <v>44672</v>
      </c>
      <c r="Z21" s="21" t="s">
        <v>509</v>
      </c>
      <c r="AA21" s="21" t="s">
        <v>495</v>
      </c>
      <c r="AB21" s="21">
        <v>0</v>
      </c>
      <c r="AC21" s="21" t="s">
        <v>465</v>
      </c>
      <c r="AD21" s="21">
        <v>50</v>
      </c>
    </row>
    <row r="22" spans="1:30" ht="15.75" customHeight="1" thickBot="1" x14ac:dyDescent="0.25">
      <c r="A22" s="21">
        <v>17</v>
      </c>
      <c r="B22" s="36">
        <v>4.4359116022099451E-2</v>
      </c>
      <c r="C22" s="36">
        <v>3.1238305709023941E-2</v>
      </c>
      <c r="D22" s="36">
        <v>7.51E-2</v>
      </c>
      <c r="F22" s="21" t="s">
        <v>493</v>
      </c>
      <c r="G22" s="23">
        <v>57159</v>
      </c>
      <c r="H22" s="21">
        <v>1.07</v>
      </c>
      <c r="J22" s="12">
        <v>10</v>
      </c>
      <c r="K22" s="12">
        <f>X11</f>
        <v>5014</v>
      </c>
      <c r="L22" s="18"/>
      <c r="M22" s="12"/>
      <c r="N22" s="110">
        <f t="shared" ref="N22:N28" si="0">K22/$F$2</f>
        <v>9.3895131086142322E-2</v>
      </c>
      <c r="W22" s="21">
        <v>150</v>
      </c>
      <c r="X22" s="21">
        <v>4639</v>
      </c>
      <c r="Y22" s="24">
        <v>44684</v>
      </c>
      <c r="Z22" s="21" t="s">
        <v>509</v>
      </c>
      <c r="AA22" s="21" t="s">
        <v>493</v>
      </c>
      <c r="AB22" s="21">
        <v>0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36">
        <v>3.6766114180478822E-2</v>
      </c>
      <c r="C23" s="36">
        <v>2.1626519337016575E-2</v>
      </c>
      <c r="D23" s="36">
        <v>5.7099999999999998E-2</v>
      </c>
      <c r="F23" s="21" t="s">
        <v>494</v>
      </c>
      <c r="G23" s="23">
        <v>58440</v>
      </c>
      <c r="H23" s="21">
        <v>1.1000000000000001</v>
      </c>
      <c r="J23" s="12">
        <v>20</v>
      </c>
      <c r="K23" s="12">
        <f>X12</f>
        <v>4983</v>
      </c>
      <c r="L23" s="18"/>
      <c r="M23" s="12"/>
      <c r="N23" s="110">
        <f t="shared" si="0"/>
        <v>9.3314606741573033E-2</v>
      </c>
      <c r="W23" s="21">
        <v>175</v>
      </c>
      <c r="X23" s="21">
        <v>4597</v>
      </c>
      <c r="Y23" s="24">
        <v>44657</v>
      </c>
      <c r="Z23" s="21" t="s">
        <v>510</v>
      </c>
      <c r="AA23" s="21" t="s">
        <v>494</v>
      </c>
      <c r="AB23" s="21">
        <v>0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36">
        <v>2.5747697974217314E-2</v>
      </c>
      <c r="C24" s="36">
        <v>1.6091160220994476E-2</v>
      </c>
      <c r="D24" s="36">
        <v>4.1200000000000001E-2</v>
      </c>
      <c r="F24" s="21" t="s">
        <v>495</v>
      </c>
      <c r="G24" s="23">
        <v>58449</v>
      </c>
      <c r="H24" s="21">
        <v>1.1000000000000001</v>
      </c>
      <c r="J24" s="12">
        <v>30</v>
      </c>
      <c r="K24" s="12">
        <f>X14</f>
        <v>4887</v>
      </c>
      <c r="L24" s="18"/>
      <c r="M24" s="12"/>
      <c r="N24" s="110">
        <f t="shared" si="0"/>
        <v>9.1516853932584269E-2</v>
      </c>
      <c r="W24" s="21">
        <v>200</v>
      </c>
      <c r="X24" s="21">
        <v>4529</v>
      </c>
      <c r="Y24" s="24">
        <v>44649</v>
      </c>
      <c r="Z24" s="21" t="s">
        <v>510</v>
      </c>
      <c r="AA24" s="21" t="s">
        <v>493</v>
      </c>
      <c r="AB24" s="21">
        <v>0</v>
      </c>
      <c r="AC24" s="21" t="s">
        <v>465</v>
      </c>
      <c r="AD24" s="21">
        <v>51</v>
      </c>
    </row>
    <row r="25" spans="1:30" ht="15.75" customHeight="1" thickBot="1" x14ac:dyDescent="0.25">
      <c r="A25" s="21">
        <v>20</v>
      </c>
      <c r="B25" s="36">
        <v>1.9981583793738489E-2</v>
      </c>
      <c r="C25" s="36">
        <v>1.2529650092081032E-2</v>
      </c>
      <c r="D25" s="36">
        <v>3.1899999999999998E-2</v>
      </c>
      <c r="F25" s="21" t="s">
        <v>496</v>
      </c>
      <c r="G25" s="23">
        <v>59475</v>
      </c>
      <c r="H25" s="21">
        <v>1.1200000000000001</v>
      </c>
      <c r="J25" s="12">
        <v>50</v>
      </c>
      <c r="K25" s="12">
        <f>X18</f>
        <v>4843</v>
      </c>
      <c r="L25" s="18"/>
      <c r="M25" s="12"/>
      <c r="N25" s="110">
        <f t="shared" si="0"/>
        <v>9.0692883895131082E-2</v>
      </c>
    </row>
    <row r="26" spans="1:30" ht="15.75" customHeight="1" thickBot="1" x14ac:dyDescent="0.25">
      <c r="A26" s="21">
        <v>21</v>
      </c>
      <c r="B26" s="36">
        <v>1.5756906077348067E-2</v>
      </c>
      <c r="C26" s="36">
        <v>9.7834254143646417E-3</v>
      </c>
      <c r="D26" s="36">
        <v>2.5100000000000001E-2</v>
      </c>
      <c r="F26" s="21" t="s">
        <v>497</v>
      </c>
      <c r="G26" s="23">
        <v>47663</v>
      </c>
      <c r="H26" s="21">
        <v>0.89</v>
      </c>
      <c r="J26" s="12">
        <v>100</v>
      </c>
      <c r="K26" s="12">
        <f>X20</f>
        <v>4719</v>
      </c>
      <c r="L26" s="18"/>
      <c r="M26" s="12"/>
      <c r="N26" s="110">
        <f t="shared" si="0"/>
        <v>8.8370786516853927E-2</v>
      </c>
    </row>
    <row r="27" spans="1:30" ht="15.75" customHeight="1" thickBot="1" x14ac:dyDescent="0.25">
      <c r="A27" s="21">
        <v>22</v>
      </c>
      <c r="B27" s="36">
        <v>1.1532228360957641E-2</v>
      </c>
      <c r="C27" s="36">
        <v>6.8226519337016575E-3</v>
      </c>
      <c r="D27" s="36">
        <v>1.7999999999999999E-2</v>
      </c>
      <c r="J27" s="12">
        <v>150</v>
      </c>
      <c r="K27" s="12">
        <f>X22</f>
        <v>4639</v>
      </c>
      <c r="L27" s="18"/>
      <c r="M27" s="12"/>
      <c r="N27" s="110">
        <f t="shared" si="0"/>
        <v>8.6872659176029959E-2</v>
      </c>
    </row>
    <row r="28" spans="1:30" ht="15.75" customHeight="1" thickBot="1" x14ac:dyDescent="0.25">
      <c r="A28" s="21">
        <v>23</v>
      </c>
      <c r="B28" s="36">
        <v>7.3646408839779E-3</v>
      </c>
      <c r="C28" s="36">
        <v>4.2051565377532229E-3</v>
      </c>
      <c r="D28" s="36">
        <v>1.12E-2</v>
      </c>
      <c r="J28" s="12">
        <v>200</v>
      </c>
      <c r="K28" s="12">
        <f>X24</f>
        <v>4529</v>
      </c>
      <c r="L28" s="18"/>
      <c r="M28" s="12"/>
      <c r="N28" s="110">
        <f t="shared" si="0"/>
        <v>8.4812734082397007E-2</v>
      </c>
    </row>
    <row r="29" spans="1:30" ht="15.75" customHeight="1" x14ac:dyDescent="0.2"/>
    <row r="30" spans="1:30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6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18600</v>
      </c>
      <c r="H2" s="7" t="s">
        <v>462</v>
      </c>
      <c r="W2" s="21">
        <v>1</v>
      </c>
      <c r="X2" s="21">
        <v>2026</v>
      </c>
      <c r="Y2" s="24">
        <v>45335</v>
      </c>
      <c r="Z2" s="21" t="s">
        <v>509</v>
      </c>
      <c r="AA2" s="21" t="s">
        <v>493</v>
      </c>
      <c r="AB2" s="21">
        <v>10.9</v>
      </c>
      <c r="AC2" s="21" t="s">
        <v>499</v>
      </c>
      <c r="AD2" s="21">
        <v>58</v>
      </c>
    </row>
    <row r="3" spans="1:30" ht="15" thickBot="1" x14ac:dyDescent="0.25">
      <c r="W3" s="21">
        <v>2</v>
      </c>
      <c r="X3" s="21">
        <v>2016</v>
      </c>
      <c r="Y3" s="24">
        <v>45344</v>
      </c>
      <c r="Z3" s="21" t="s">
        <v>513</v>
      </c>
      <c r="AA3" s="21" t="s">
        <v>495</v>
      </c>
      <c r="AB3" s="21">
        <v>10.8</v>
      </c>
      <c r="AC3" s="21" t="s">
        <v>498</v>
      </c>
      <c r="AD3" s="21">
        <v>62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2011</v>
      </c>
      <c r="Y4" s="24">
        <v>45342</v>
      </c>
      <c r="Z4" s="21" t="s">
        <v>509</v>
      </c>
      <c r="AA4" s="21" t="s">
        <v>493</v>
      </c>
      <c r="AB4" s="21">
        <v>10.8</v>
      </c>
      <c r="AC4" s="21" t="s">
        <v>499</v>
      </c>
      <c r="AD4" s="21">
        <v>55</v>
      </c>
    </row>
    <row r="5" spans="1:30" ht="18.75" customHeight="1" thickBot="1" x14ac:dyDescent="0.25">
      <c r="A5" s="21">
        <v>0</v>
      </c>
      <c r="B5" s="22">
        <v>1.8064516129032259E-3</v>
      </c>
      <c r="C5" s="22">
        <v>2.3709677419354838E-3</v>
      </c>
      <c r="D5" s="22">
        <v>4.1999999999999997E-3</v>
      </c>
      <c r="F5" s="21" t="s">
        <v>471</v>
      </c>
      <c r="G5" s="23">
        <v>18626</v>
      </c>
      <c r="H5" s="21">
        <v>1</v>
      </c>
      <c r="J5" s="213" t="s">
        <v>472</v>
      </c>
      <c r="K5" s="214"/>
      <c r="L5" s="214"/>
      <c r="M5" s="214"/>
      <c r="N5" s="215"/>
      <c r="W5" s="21">
        <v>4</v>
      </c>
      <c r="X5" s="21">
        <v>2011</v>
      </c>
      <c r="Y5" s="24">
        <v>45594</v>
      </c>
      <c r="Z5" s="21" t="s">
        <v>509</v>
      </c>
      <c r="AA5" s="21" t="s">
        <v>493</v>
      </c>
      <c r="AB5" s="21">
        <v>10.8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1.1870967741935484E-3</v>
      </c>
      <c r="C6" s="22">
        <v>1.7419354838709676E-3</v>
      </c>
      <c r="D6" s="22">
        <v>2.8999999999999998E-3</v>
      </c>
      <c r="F6" s="21" t="s">
        <v>473</v>
      </c>
      <c r="G6" s="23">
        <v>19728</v>
      </c>
      <c r="H6" s="21">
        <v>1.06</v>
      </c>
      <c r="J6" s="13" t="s">
        <v>474</v>
      </c>
      <c r="K6" s="14">
        <f>LARGE((K8,K9),1)</f>
        <v>0.65116279069767435</v>
      </c>
      <c r="N6" s="14" t="s">
        <v>498</v>
      </c>
      <c r="W6" s="21">
        <v>5</v>
      </c>
      <c r="X6" s="21">
        <v>2003</v>
      </c>
      <c r="Y6" s="24">
        <v>45336</v>
      </c>
      <c r="Z6" s="21" t="s">
        <v>509</v>
      </c>
      <c r="AA6" s="21" t="s">
        <v>494</v>
      </c>
      <c r="AB6" s="21">
        <v>10.8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22">
        <v>9.806451612903225E-4</v>
      </c>
      <c r="C7" s="22">
        <v>1.3548387096774194E-3</v>
      </c>
      <c r="D7" s="22">
        <v>2.3999999999999998E-3</v>
      </c>
      <c r="F7" s="21" t="s">
        <v>475</v>
      </c>
      <c r="G7" s="23">
        <v>19187</v>
      </c>
      <c r="H7" s="21">
        <v>1.04</v>
      </c>
      <c r="J7" s="15" t="s">
        <v>476</v>
      </c>
      <c r="K7" s="14">
        <f>LARGE((K10,K11),1)</f>
        <v>0.55067155067155071</v>
      </c>
      <c r="N7" s="14" t="s">
        <v>499</v>
      </c>
      <c r="W7" s="21">
        <v>6</v>
      </c>
      <c r="X7" s="21">
        <v>2003</v>
      </c>
      <c r="Y7" s="24">
        <v>45343</v>
      </c>
      <c r="Z7" s="21" t="s">
        <v>509</v>
      </c>
      <c r="AA7" s="21" t="s">
        <v>494</v>
      </c>
      <c r="AB7" s="21">
        <v>10.8</v>
      </c>
      <c r="AC7" s="21" t="s">
        <v>499</v>
      </c>
      <c r="AD7" s="21">
        <v>56</v>
      </c>
    </row>
    <row r="8" spans="1:30" ht="17.25" customHeight="1" thickBot="1" x14ac:dyDescent="0.3">
      <c r="A8" s="21">
        <v>3</v>
      </c>
      <c r="B8" s="22">
        <v>1.1870967741935484E-3</v>
      </c>
      <c r="C8" s="22">
        <v>9.6774193548387097E-4</v>
      </c>
      <c r="D8" s="22">
        <v>2.0999999999999999E-3</v>
      </c>
      <c r="F8" s="21" t="s">
        <v>477</v>
      </c>
      <c r="G8" s="23">
        <v>19593</v>
      </c>
      <c r="H8" s="21">
        <v>1.06</v>
      </c>
      <c r="K8" s="16">
        <f>LARGE(B11:C11,1)/(B11+C11)</f>
        <v>0.65116279069767435</v>
      </c>
      <c r="W8" s="21">
        <v>7</v>
      </c>
      <c r="X8" s="21">
        <v>1991</v>
      </c>
      <c r="Y8" s="24">
        <v>45356</v>
      </c>
      <c r="Z8" s="21" t="s">
        <v>509</v>
      </c>
      <c r="AA8" s="21" t="s">
        <v>493</v>
      </c>
      <c r="AB8" s="21">
        <v>10.7</v>
      </c>
      <c r="AC8" s="21" t="s">
        <v>499</v>
      </c>
      <c r="AD8" s="21">
        <v>57</v>
      </c>
    </row>
    <row r="9" spans="1:30" ht="17.25" customHeight="1" thickBot="1" x14ac:dyDescent="0.3">
      <c r="A9" s="21">
        <v>4</v>
      </c>
      <c r="B9" s="22">
        <v>2.1161290322580647E-3</v>
      </c>
      <c r="C9" s="22">
        <v>1.1612903225806451E-3</v>
      </c>
      <c r="D9" s="22">
        <v>3.3E-3</v>
      </c>
      <c r="F9" s="21" t="s">
        <v>478</v>
      </c>
      <c r="G9" s="23">
        <v>19141</v>
      </c>
      <c r="H9" s="21">
        <v>1.03</v>
      </c>
      <c r="K9" s="16">
        <f>LARGE(B12:C12,1)/(B12+C12)</f>
        <v>0.62988966900702104</v>
      </c>
      <c r="W9" s="21">
        <v>8</v>
      </c>
      <c r="X9" s="21">
        <v>1975</v>
      </c>
      <c r="Y9" s="24">
        <v>45324</v>
      </c>
      <c r="Z9" s="21" t="s">
        <v>509</v>
      </c>
      <c r="AA9" s="21" t="s">
        <v>496</v>
      </c>
      <c r="AB9" s="21">
        <v>10.6</v>
      </c>
      <c r="AC9" s="21" t="s">
        <v>499</v>
      </c>
      <c r="AD9" s="21">
        <v>54</v>
      </c>
    </row>
    <row r="10" spans="1:30" ht="17.25" customHeight="1" thickBot="1" x14ac:dyDescent="0.3">
      <c r="A10" s="21">
        <v>5</v>
      </c>
      <c r="B10" s="22">
        <v>5.8322580645161284E-3</v>
      </c>
      <c r="C10" s="22">
        <v>3.3870967741935483E-3</v>
      </c>
      <c r="D10" s="22">
        <v>9.1999999999999998E-3</v>
      </c>
      <c r="F10" s="21" t="s">
        <v>479</v>
      </c>
      <c r="G10" s="23">
        <v>17148</v>
      </c>
      <c r="H10" s="21">
        <v>0.93</v>
      </c>
      <c r="K10" s="16">
        <f>LARGE(B20:C20,1)/(B20+C20)</f>
        <v>0.52198268545238502</v>
      </c>
      <c r="W10" s="21">
        <v>9</v>
      </c>
      <c r="X10" s="21">
        <v>1974</v>
      </c>
      <c r="Y10" s="24">
        <v>45313</v>
      </c>
      <c r="Z10" s="21" t="s">
        <v>509</v>
      </c>
      <c r="AA10" s="21" t="s">
        <v>492</v>
      </c>
      <c r="AB10" s="21">
        <v>10.6</v>
      </c>
      <c r="AC10" s="21" t="s">
        <v>499</v>
      </c>
      <c r="AD10" s="21">
        <v>57</v>
      </c>
    </row>
    <row r="11" spans="1:30" ht="17.25" customHeight="1" thickBot="1" x14ac:dyDescent="0.3">
      <c r="A11" s="21">
        <v>6</v>
      </c>
      <c r="B11" s="22">
        <v>2.2761290322580646E-2</v>
      </c>
      <c r="C11" s="22">
        <v>1.2193548387096775E-2</v>
      </c>
      <c r="D11" s="22">
        <v>3.49E-2</v>
      </c>
      <c r="F11" s="21" t="s">
        <v>480</v>
      </c>
      <c r="G11" s="23">
        <v>16922</v>
      </c>
      <c r="H11" s="21">
        <v>0.91</v>
      </c>
      <c r="K11" s="16">
        <f>LARGE(B21:C21,1)/(B21+C21)</f>
        <v>0.55067155067155071</v>
      </c>
      <c r="W11" s="21">
        <v>10</v>
      </c>
      <c r="X11" s="21">
        <v>1974</v>
      </c>
      <c r="Y11" s="24">
        <v>45544</v>
      </c>
      <c r="Z11" s="21" t="s">
        <v>509</v>
      </c>
      <c r="AA11" s="21" t="s">
        <v>492</v>
      </c>
      <c r="AB11" s="21">
        <v>10.6</v>
      </c>
      <c r="AC11" s="21" t="s">
        <v>499</v>
      </c>
      <c r="AD11" s="21">
        <v>61</v>
      </c>
    </row>
    <row r="12" spans="1:30" ht="17.25" customHeight="1" thickBot="1" x14ac:dyDescent="0.25">
      <c r="A12" s="21">
        <v>7</v>
      </c>
      <c r="B12" s="22">
        <v>4.0516129032258069E-2</v>
      </c>
      <c r="C12" s="22">
        <v>2.3806451612903227E-2</v>
      </c>
      <c r="D12" s="22">
        <v>6.4299999999999996E-2</v>
      </c>
      <c r="F12" s="21" t="s">
        <v>481</v>
      </c>
      <c r="G12" s="23">
        <v>17914</v>
      </c>
      <c r="H12" s="21">
        <v>0.97</v>
      </c>
      <c r="W12" s="21">
        <v>20</v>
      </c>
      <c r="X12" s="21">
        <v>1960</v>
      </c>
      <c r="Y12" s="24">
        <v>45587</v>
      </c>
      <c r="Z12" s="21" t="s">
        <v>509</v>
      </c>
      <c r="AA12" s="21" t="s">
        <v>493</v>
      </c>
      <c r="AB12" s="21">
        <v>10.5</v>
      </c>
      <c r="AC12" s="21" t="s">
        <v>499</v>
      </c>
      <c r="AD12" s="21">
        <v>55</v>
      </c>
    </row>
    <row r="13" spans="1:30" ht="17.25" customHeight="1" thickBot="1" x14ac:dyDescent="0.25">
      <c r="A13" s="21">
        <v>8</v>
      </c>
      <c r="B13" s="22">
        <v>3.9587096774193552E-2</v>
      </c>
      <c r="C13" s="22">
        <v>2.4822580645161289E-2</v>
      </c>
      <c r="D13" s="22">
        <v>6.4500000000000002E-2</v>
      </c>
      <c r="F13" s="21" t="s">
        <v>482</v>
      </c>
      <c r="G13" s="23">
        <v>17693</v>
      </c>
      <c r="H13" s="21">
        <v>0.95</v>
      </c>
      <c r="W13" s="21">
        <v>25</v>
      </c>
      <c r="X13" s="21">
        <v>1951</v>
      </c>
      <c r="Y13" s="24">
        <v>45643</v>
      </c>
      <c r="Z13" s="21" t="s">
        <v>509</v>
      </c>
      <c r="AA13" s="21" t="s">
        <v>493</v>
      </c>
      <c r="AB13" s="21">
        <v>10.5</v>
      </c>
      <c r="AC13" s="21" t="s">
        <v>499</v>
      </c>
      <c r="AD13" s="21">
        <v>57</v>
      </c>
    </row>
    <row r="14" spans="1:30" ht="15" thickBot="1" x14ac:dyDescent="0.25">
      <c r="A14" s="21">
        <v>9</v>
      </c>
      <c r="B14" s="22">
        <v>3.8503225806451609E-2</v>
      </c>
      <c r="C14" s="22">
        <v>2.8064516129032258E-2</v>
      </c>
      <c r="D14" s="22">
        <v>6.6600000000000006E-2</v>
      </c>
      <c r="F14" s="21" t="s">
        <v>483</v>
      </c>
      <c r="G14" s="23">
        <v>19110</v>
      </c>
      <c r="H14" s="21">
        <v>1.03</v>
      </c>
      <c r="W14" s="21">
        <v>30</v>
      </c>
      <c r="X14" s="21">
        <v>1935</v>
      </c>
      <c r="Y14" s="24">
        <v>45580</v>
      </c>
      <c r="Z14" s="21" t="s">
        <v>509</v>
      </c>
      <c r="AA14" s="21" t="s">
        <v>493</v>
      </c>
      <c r="AB14" s="21">
        <v>10.4</v>
      </c>
      <c r="AC14" s="21" t="s">
        <v>499</v>
      </c>
      <c r="AD14" s="21">
        <v>55</v>
      </c>
    </row>
    <row r="15" spans="1:30" ht="15" thickBot="1" x14ac:dyDescent="0.25">
      <c r="A15" s="21">
        <v>10</v>
      </c>
      <c r="B15" s="22">
        <v>3.7006451612903231E-2</v>
      </c>
      <c r="C15" s="22">
        <v>2.9467741935483873E-2</v>
      </c>
      <c r="D15" s="22">
        <v>6.6500000000000004E-2</v>
      </c>
      <c r="F15" s="21" t="s">
        <v>484</v>
      </c>
      <c r="G15" s="23">
        <v>18816</v>
      </c>
      <c r="H15" s="21">
        <v>1.02</v>
      </c>
      <c r="W15" s="21">
        <v>35</v>
      </c>
      <c r="X15" s="21">
        <v>1926</v>
      </c>
      <c r="Y15" s="24">
        <v>45355</v>
      </c>
      <c r="Z15" s="21" t="s">
        <v>509</v>
      </c>
      <c r="AA15" s="21" t="s">
        <v>492</v>
      </c>
      <c r="AB15" s="21">
        <v>10.4</v>
      </c>
      <c r="AC15" s="21" t="s">
        <v>499</v>
      </c>
      <c r="AD15" s="21">
        <v>56</v>
      </c>
    </row>
    <row r="16" spans="1:30" ht="15.75" customHeight="1" thickBot="1" x14ac:dyDescent="0.25">
      <c r="A16" s="21">
        <v>11</v>
      </c>
      <c r="B16" s="22">
        <v>3.6748387096774193E-2</v>
      </c>
      <c r="C16" s="22">
        <v>3.2225806451612909E-2</v>
      </c>
      <c r="D16" s="22">
        <v>6.9000000000000006E-2</v>
      </c>
      <c r="F16" s="21" t="s">
        <v>485</v>
      </c>
      <c r="G16" s="23">
        <v>18558</v>
      </c>
      <c r="H16" s="21">
        <v>1</v>
      </c>
      <c r="W16" s="21">
        <v>40</v>
      </c>
      <c r="X16" s="21">
        <v>1917</v>
      </c>
      <c r="Y16" s="24">
        <v>45413</v>
      </c>
      <c r="Z16" s="21" t="s">
        <v>509</v>
      </c>
      <c r="AA16" s="21" t="s">
        <v>494</v>
      </c>
      <c r="AB16" s="21">
        <v>10.3</v>
      </c>
      <c r="AC16" s="21" t="s">
        <v>499</v>
      </c>
      <c r="AD16" s="21">
        <v>56</v>
      </c>
    </row>
    <row r="17" spans="1:30" ht="15" thickBot="1" x14ac:dyDescent="0.25">
      <c r="A17" s="21">
        <v>12</v>
      </c>
      <c r="B17" s="22">
        <v>3.705806451612903E-2</v>
      </c>
      <c r="C17" s="22">
        <v>3.4403225806451609E-2</v>
      </c>
      <c r="D17" s="22">
        <v>7.1400000000000005E-2</v>
      </c>
      <c r="W17" s="21">
        <v>45</v>
      </c>
      <c r="X17" s="21">
        <v>1910</v>
      </c>
      <c r="Y17" s="24">
        <v>45377</v>
      </c>
      <c r="Z17" s="21" t="s">
        <v>509</v>
      </c>
      <c r="AA17" s="21" t="s">
        <v>493</v>
      </c>
      <c r="AB17" s="21">
        <v>10.3</v>
      </c>
      <c r="AC17" s="21" t="s">
        <v>499</v>
      </c>
      <c r="AD17" s="21">
        <v>55</v>
      </c>
    </row>
    <row r="18" spans="1:30" ht="15" thickBot="1" x14ac:dyDescent="0.25">
      <c r="A18" s="21">
        <v>13</v>
      </c>
      <c r="B18" s="22">
        <v>3.705806451612903E-2</v>
      </c>
      <c r="C18" s="22">
        <v>3.4548387096774193E-2</v>
      </c>
      <c r="D18" s="22">
        <v>7.1599999999999997E-2</v>
      </c>
      <c r="W18" s="21">
        <v>50</v>
      </c>
      <c r="X18" s="21">
        <v>1904</v>
      </c>
      <c r="Y18" s="24">
        <v>45600</v>
      </c>
      <c r="Z18" s="21" t="s">
        <v>509</v>
      </c>
      <c r="AA18" s="21" t="s">
        <v>492</v>
      </c>
      <c r="AB18" s="21">
        <v>10.199999999999999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22">
        <v>3.6645161290322574E-2</v>
      </c>
      <c r="C19" s="22">
        <v>3.8080645161290325E-2</v>
      </c>
      <c r="D19" s="22">
        <v>7.4700000000000003E-2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1885</v>
      </c>
      <c r="Y19" s="24">
        <v>45603</v>
      </c>
      <c r="Z19" s="21" t="s">
        <v>509</v>
      </c>
      <c r="AA19" s="21" t="s">
        <v>495</v>
      </c>
      <c r="AB19" s="21">
        <v>10.1</v>
      </c>
      <c r="AC19" s="21" t="s">
        <v>499</v>
      </c>
      <c r="AD19" s="21">
        <v>57</v>
      </c>
    </row>
    <row r="20" spans="1:30" ht="17.25" customHeight="1" thickBot="1" x14ac:dyDescent="0.25">
      <c r="A20" s="21">
        <v>15</v>
      </c>
      <c r="B20" s="22">
        <v>3.6335483870967744E-2</v>
      </c>
      <c r="C20" s="22">
        <v>3.9677419354838712E-2</v>
      </c>
      <c r="D20" s="22">
        <v>7.5999999999999998E-2</v>
      </c>
      <c r="F20" s="21" t="s">
        <v>488</v>
      </c>
      <c r="G20" s="23">
        <v>10595</v>
      </c>
      <c r="H20" s="21">
        <v>0.56999999999999995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1869</v>
      </c>
      <c r="Y20" s="24">
        <v>45559</v>
      </c>
      <c r="Z20" s="21" t="s">
        <v>511</v>
      </c>
      <c r="AA20" s="21" t="s">
        <v>493</v>
      </c>
      <c r="AB20" s="21">
        <v>10</v>
      </c>
      <c r="AC20" s="21" t="s">
        <v>498</v>
      </c>
      <c r="AD20" s="21">
        <v>52</v>
      </c>
    </row>
    <row r="21" spans="1:30" ht="17.25" customHeight="1" thickBot="1" x14ac:dyDescent="0.25">
      <c r="A21" s="21">
        <v>16</v>
      </c>
      <c r="B21" s="22">
        <v>3.5612903225806458E-2</v>
      </c>
      <c r="C21" s="22">
        <v>4.3645161290322587E-2</v>
      </c>
      <c r="D21" s="22">
        <v>7.9299999999999995E-2</v>
      </c>
      <c r="F21" s="21" t="s">
        <v>492</v>
      </c>
      <c r="G21" s="23">
        <v>20585</v>
      </c>
      <c r="H21" s="21">
        <v>1.1100000000000001</v>
      </c>
      <c r="J21" s="12">
        <v>5</v>
      </c>
      <c r="K21" s="12">
        <f>X6</f>
        <v>2003</v>
      </c>
      <c r="L21" s="18"/>
      <c r="M21" s="12"/>
      <c r="N21" s="20">
        <f>K21/$F$2</f>
        <v>0.10768817204301075</v>
      </c>
      <c r="W21" s="21">
        <v>125</v>
      </c>
      <c r="X21" s="21">
        <v>1849</v>
      </c>
      <c r="Y21" s="24">
        <v>45602</v>
      </c>
      <c r="Z21" s="21" t="s">
        <v>509</v>
      </c>
      <c r="AA21" s="21" t="s">
        <v>494</v>
      </c>
      <c r="AB21" s="21">
        <v>9.9</v>
      </c>
      <c r="AC21" s="21" t="s">
        <v>499</v>
      </c>
      <c r="AD21" s="21">
        <v>55</v>
      </c>
    </row>
    <row r="22" spans="1:30" ht="17.25" customHeight="1" thickBot="1" x14ac:dyDescent="0.25">
      <c r="A22" s="21">
        <v>17</v>
      </c>
      <c r="B22" s="22">
        <v>3.1174193548387099E-2</v>
      </c>
      <c r="C22" s="22">
        <v>4.0790322580645161E-2</v>
      </c>
      <c r="D22" s="22">
        <v>7.1900000000000006E-2</v>
      </c>
      <c r="F22" s="21" t="s">
        <v>493</v>
      </c>
      <c r="G22" s="23">
        <v>21528</v>
      </c>
      <c r="H22" s="21">
        <v>1.1599999999999999</v>
      </c>
      <c r="J22" s="12">
        <v>10</v>
      </c>
      <c r="K22" s="12">
        <f>X11</f>
        <v>1974</v>
      </c>
      <c r="L22" s="18"/>
      <c r="M22" s="12"/>
      <c r="N22" s="20">
        <f t="shared" ref="N22:N28" si="0">K22/$F$2</f>
        <v>0.10612903225806451</v>
      </c>
      <c r="W22" s="21">
        <v>150</v>
      </c>
      <c r="X22" s="21">
        <v>1834</v>
      </c>
      <c r="Y22" s="24">
        <v>45315</v>
      </c>
      <c r="Z22" s="21" t="s">
        <v>509</v>
      </c>
      <c r="AA22" s="21" t="s">
        <v>494</v>
      </c>
      <c r="AB22" s="21">
        <v>9.9</v>
      </c>
      <c r="AC22" s="21" t="s">
        <v>499</v>
      </c>
      <c r="AD22" s="21">
        <v>58</v>
      </c>
    </row>
    <row r="23" spans="1:30" ht="17.25" customHeight="1" thickBot="1" x14ac:dyDescent="0.25">
      <c r="A23" s="21">
        <v>18</v>
      </c>
      <c r="B23" s="22">
        <v>2.5599999999999998E-2</v>
      </c>
      <c r="C23" s="22">
        <v>2.7870967741935482E-2</v>
      </c>
      <c r="D23" s="22">
        <v>5.3499999999999999E-2</v>
      </c>
      <c r="F23" s="21" t="s">
        <v>494</v>
      </c>
      <c r="G23" s="23">
        <v>21536</v>
      </c>
      <c r="H23" s="21">
        <v>1.1599999999999999</v>
      </c>
      <c r="J23" s="12">
        <v>20</v>
      </c>
      <c r="K23" s="12">
        <f>X12</f>
        <v>1960</v>
      </c>
      <c r="L23" s="18"/>
      <c r="M23" s="12"/>
      <c r="N23" s="20">
        <f t="shared" si="0"/>
        <v>0.10537634408602151</v>
      </c>
      <c r="W23" s="21">
        <v>175</v>
      </c>
      <c r="X23" s="21">
        <v>1821</v>
      </c>
      <c r="Y23" s="24">
        <v>45644</v>
      </c>
      <c r="Z23" s="21" t="s">
        <v>512</v>
      </c>
      <c r="AA23" s="21" t="s">
        <v>494</v>
      </c>
      <c r="AB23" s="21">
        <v>9.8000000000000007</v>
      </c>
      <c r="AC23" s="21" t="s">
        <v>499</v>
      </c>
      <c r="AD23" s="21">
        <v>51</v>
      </c>
    </row>
    <row r="24" spans="1:30" ht="17.25" customHeight="1" thickBot="1" x14ac:dyDescent="0.25">
      <c r="A24" s="21">
        <v>19</v>
      </c>
      <c r="B24" s="22">
        <v>1.7445161290322579E-2</v>
      </c>
      <c r="C24" s="22">
        <v>2.2887096774193549E-2</v>
      </c>
      <c r="D24" s="22">
        <v>4.0300000000000002E-2</v>
      </c>
      <c r="F24" s="21" t="s">
        <v>495</v>
      </c>
      <c r="G24" s="23">
        <v>20799</v>
      </c>
      <c r="H24" s="21">
        <v>1.1200000000000001</v>
      </c>
      <c r="J24" s="12">
        <v>30</v>
      </c>
      <c r="K24" s="12">
        <f>X14</f>
        <v>1935</v>
      </c>
      <c r="L24" s="18"/>
      <c r="M24" s="12"/>
      <c r="N24" s="20">
        <f t="shared" si="0"/>
        <v>0.10403225806451613</v>
      </c>
      <c r="W24" s="21">
        <v>200</v>
      </c>
      <c r="X24" s="21">
        <v>1809</v>
      </c>
      <c r="Y24" s="24">
        <v>45645</v>
      </c>
      <c r="Z24" s="21" t="s">
        <v>508</v>
      </c>
      <c r="AA24" s="21" t="s">
        <v>495</v>
      </c>
      <c r="AB24" s="21">
        <v>9.6999999999999993</v>
      </c>
      <c r="AC24" s="21" t="s">
        <v>499</v>
      </c>
      <c r="AD24" s="21">
        <v>58</v>
      </c>
    </row>
    <row r="25" spans="1:30" ht="17.25" customHeight="1" thickBot="1" x14ac:dyDescent="0.25">
      <c r="A25" s="21">
        <v>20</v>
      </c>
      <c r="B25" s="22">
        <v>1.2799999999999999E-2</v>
      </c>
      <c r="C25" s="22">
        <v>1.6499999999999997E-2</v>
      </c>
      <c r="D25" s="22">
        <v>2.93E-2</v>
      </c>
      <c r="F25" s="21" t="s">
        <v>496</v>
      </c>
      <c r="G25" s="23">
        <v>21299</v>
      </c>
      <c r="H25" s="21">
        <v>1.1499999999999999</v>
      </c>
      <c r="J25" s="12">
        <v>50</v>
      </c>
      <c r="K25" s="12">
        <f>X18</f>
        <v>1904</v>
      </c>
      <c r="L25" s="18"/>
      <c r="M25" s="12"/>
      <c r="N25" s="20">
        <f t="shared" si="0"/>
        <v>0.10236559139784947</v>
      </c>
      <c r="Y25" s="37"/>
    </row>
    <row r="26" spans="1:30" ht="17.25" customHeight="1" thickBot="1" x14ac:dyDescent="0.25">
      <c r="A26" s="21">
        <v>21</v>
      </c>
      <c r="B26" s="22">
        <v>9.083870967741936E-3</v>
      </c>
      <c r="C26" s="22">
        <v>1.1516129032258066E-2</v>
      </c>
      <c r="D26" s="22">
        <v>2.06E-2</v>
      </c>
      <c r="F26" s="21" t="s">
        <v>497</v>
      </c>
      <c r="G26" s="23">
        <v>13585</v>
      </c>
      <c r="H26" s="21">
        <v>0.73</v>
      </c>
      <c r="J26" s="12">
        <v>100</v>
      </c>
      <c r="K26" s="12">
        <f>X20</f>
        <v>1869</v>
      </c>
      <c r="L26" s="18"/>
      <c r="M26" s="12"/>
      <c r="N26" s="20">
        <f t="shared" si="0"/>
        <v>0.10048387096774193</v>
      </c>
    </row>
    <row r="27" spans="1:30" ht="17.25" customHeight="1" thickBot="1" x14ac:dyDescent="0.25">
      <c r="A27" s="21">
        <v>22</v>
      </c>
      <c r="B27" s="22">
        <v>5.8838709677419354E-3</v>
      </c>
      <c r="C27" s="22">
        <v>7.6451612903225812E-3</v>
      </c>
      <c r="D27" s="22">
        <v>1.35E-2</v>
      </c>
      <c r="J27" s="12">
        <v>150</v>
      </c>
      <c r="K27" s="12">
        <f>X22</f>
        <v>1834</v>
      </c>
      <c r="L27" s="18"/>
      <c r="M27" s="12"/>
      <c r="N27" s="20">
        <f t="shared" si="0"/>
        <v>9.8602150537634409E-2</v>
      </c>
    </row>
    <row r="28" spans="1:30" ht="17.25" customHeight="1" thickBot="1" x14ac:dyDescent="0.25">
      <c r="A28" s="21">
        <v>23</v>
      </c>
      <c r="B28" s="22">
        <v>3.1999999999999997E-3</v>
      </c>
      <c r="C28" s="22">
        <v>4.6935483870967744E-3</v>
      </c>
      <c r="D28" s="22">
        <v>7.9000000000000008E-3</v>
      </c>
      <c r="J28" s="12">
        <v>200</v>
      </c>
      <c r="K28" s="12">
        <f>X24</f>
        <v>1809</v>
      </c>
      <c r="L28" s="18"/>
      <c r="M28" s="12"/>
      <c r="N28" s="20">
        <f t="shared" si="0"/>
        <v>9.7258064516129034E-2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7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39500</v>
      </c>
      <c r="H2" s="7" t="s">
        <v>462</v>
      </c>
      <c r="W2" s="21">
        <v>1</v>
      </c>
      <c r="X2" s="21">
        <v>3429</v>
      </c>
      <c r="Y2" s="24">
        <v>45346</v>
      </c>
      <c r="Z2" s="21" t="s">
        <v>511</v>
      </c>
      <c r="AA2" s="21" t="s">
        <v>497</v>
      </c>
      <c r="AB2" s="21">
        <v>8.6999999999999993</v>
      </c>
      <c r="AC2" s="21" t="s">
        <v>499</v>
      </c>
      <c r="AD2" s="21">
        <v>51</v>
      </c>
    </row>
    <row r="3" spans="1:30" ht="15" thickBot="1" x14ac:dyDescent="0.25">
      <c r="W3" s="21">
        <v>2</v>
      </c>
      <c r="X3" s="21">
        <v>3367</v>
      </c>
      <c r="Y3" s="24">
        <v>45346</v>
      </c>
      <c r="Z3" s="21" t="s">
        <v>515</v>
      </c>
      <c r="AA3" s="21" t="s">
        <v>497</v>
      </c>
      <c r="AB3" s="21">
        <v>8.5</v>
      </c>
      <c r="AC3" s="21" t="s">
        <v>499</v>
      </c>
      <c r="AD3" s="21">
        <v>52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3367</v>
      </c>
      <c r="Y4" s="24">
        <v>45347</v>
      </c>
      <c r="Z4" s="21" t="s">
        <v>511</v>
      </c>
      <c r="AA4" s="21" t="s">
        <v>488</v>
      </c>
      <c r="AB4" s="21">
        <v>8.5</v>
      </c>
      <c r="AC4" s="21" t="s">
        <v>499</v>
      </c>
      <c r="AD4" s="21">
        <v>51</v>
      </c>
    </row>
    <row r="5" spans="1:30" ht="18.75" customHeight="1" thickBot="1" x14ac:dyDescent="0.25">
      <c r="A5" s="21">
        <v>0</v>
      </c>
      <c r="B5" s="98">
        <v>2.6567088607594934E-3</v>
      </c>
      <c r="C5" s="98">
        <v>2.9425316455696203E-3</v>
      </c>
      <c r="D5" s="98">
        <v>5.5999999999999999E-3</v>
      </c>
      <c r="F5" s="21" t="s">
        <v>471</v>
      </c>
      <c r="G5" s="23">
        <v>39822</v>
      </c>
      <c r="H5" s="21">
        <v>1.01</v>
      </c>
      <c r="J5" s="213" t="s">
        <v>472</v>
      </c>
      <c r="K5" s="214"/>
      <c r="L5" s="214"/>
      <c r="M5" s="214"/>
      <c r="N5" s="215"/>
      <c r="W5" s="21">
        <v>4</v>
      </c>
      <c r="X5" s="21">
        <v>3366</v>
      </c>
      <c r="Y5" s="24">
        <v>45324</v>
      </c>
      <c r="Z5" s="21" t="s">
        <v>510</v>
      </c>
      <c r="AA5" s="21" t="s">
        <v>496</v>
      </c>
      <c r="AB5" s="21">
        <v>8.5</v>
      </c>
      <c r="AC5" s="21" t="s">
        <v>499</v>
      </c>
      <c r="AD5" s="21">
        <v>52</v>
      </c>
    </row>
    <row r="6" spans="1:30" ht="17.25" customHeight="1" thickBot="1" x14ac:dyDescent="0.25">
      <c r="A6" s="21">
        <v>1</v>
      </c>
      <c r="B6" s="98">
        <v>1.6040506329113927E-3</v>
      </c>
      <c r="C6" s="98">
        <v>1.7954430379746836E-3</v>
      </c>
      <c r="D6" s="98">
        <v>3.3999999999999998E-3</v>
      </c>
      <c r="F6" s="21" t="s">
        <v>473</v>
      </c>
      <c r="G6" s="23">
        <v>42365</v>
      </c>
      <c r="H6" s="21">
        <v>1.07</v>
      </c>
      <c r="J6" s="13" t="s">
        <v>474</v>
      </c>
      <c r="K6" s="14">
        <f>LARGE((K8,K9),1)</f>
        <v>0.59252739515028829</v>
      </c>
      <c r="N6" s="14" t="s">
        <v>498</v>
      </c>
      <c r="W6" s="21">
        <v>5</v>
      </c>
      <c r="X6" s="21">
        <v>3361</v>
      </c>
      <c r="Y6" s="24">
        <v>45330</v>
      </c>
      <c r="Z6" s="21" t="s">
        <v>509</v>
      </c>
      <c r="AA6" s="21" t="s">
        <v>495</v>
      </c>
      <c r="AB6" s="21">
        <v>8.5</v>
      </c>
      <c r="AC6" s="21" t="s">
        <v>499</v>
      </c>
      <c r="AD6" s="21">
        <v>51</v>
      </c>
    </row>
    <row r="7" spans="1:30" ht="17.25" customHeight="1" thickBot="1" x14ac:dyDescent="0.25">
      <c r="A7" s="21">
        <v>2</v>
      </c>
      <c r="B7" s="98">
        <v>1.1027848101265822E-3</v>
      </c>
      <c r="C7" s="98">
        <v>1.3465822784810128E-3</v>
      </c>
      <c r="D7" s="98">
        <v>2.5000000000000001E-3</v>
      </c>
      <c r="F7" s="21" t="s">
        <v>475</v>
      </c>
      <c r="G7" s="23">
        <v>41707</v>
      </c>
      <c r="H7" s="21">
        <v>1.05</v>
      </c>
      <c r="J7" s="15" t="s">
        <v>476</v>
      </c>
      <c r="K7" s="14">
        <f>LARGE((K10,K11),1)</f>
        <v>0.52955111246657638</v>
      </c>
      <c r="N7" s="14" t="s">
        <v>499</v>
      </c>
      <c r="W7" s="21">
        <v>6</v>
      </c>
      <c r="X7" s="21">
        <v>3352</v>
      </c>
      <c r="Y7" s="24">
        <v>45343</v>
      </c>
      <c r="Z7" s="21" t="s">
        <v>508</v>
      </c>
      <c r="AA7" s="21" t="s">
        <v>494</v>
      </c>
      <c r="AB7" s="21">
        <v>8.5</v>
      </c>
      <c r="AC7" s="21" t="s">
        <v>499</v>
      </c>
      <c r="AD7" s="21">
        <v>53</v>
      </c>
    </row>
    <row r="8" spans="1:30" ht="17.25" customHeight="1" thickBot="1" x14ac:dyDescent="0.3">
      <c r="A8" s="21">
        <v>3</v>
      </c>
      <c r="B8" s="98">
        <v>1.3032911392405063E-3</v>
      </c>
      <c r="C8" s="98">
        <v>1.1470886075949367E-3</v>
      </c>
      <c r="D8" s="98">
        <v>2.3999999999999998E-3</v>
      </c>
      <c r="F8" s="21" t="s">
        <v>477</v>
      </c>
      <c r="G8" s="23">
        <v>41477</v>
      </c>
      <c r="H8" s="21">
        <v>1.05</v>
      </c>
      <c r="K8" s="16">
        <f>LARGE(B11:C11,1)/(B11+C11)</f>
        <v>0.59252739515028829</v>
      </c>
      <c r="W8" s="21">
        <v>7</v>
      </c>
      <c r="X8" s="21">
        <v>3329</v>
      </c>
      <c r="Y8" s="24">
        <v>45331</v>
      </c>
      <c r="Z8" s="21" t="s">
        <v>512</v>
      </c>
      <c r="AA8" s="21" t="s">
        <v>496</v>
      </c>
      <c r="AB8" s="21">
        <v>8.4</v>
      </c>
      <c r="AC8" s="21" t="s">
        <v>499</v>
      </c>
      <c r="AD8" s="21">
        <v>52</v>
      </c>
    </row>
    <row r="9" spans="1:30" ht="17.25" customHeight="1" thickBot="1" x14ac:dyDescent="0.3">
      <c r="A9" s="21">
        <v>4</v>
      </c>
      <c r="B9" s="98">
        <v>2.7569620253164555E-3</v>
      </c>
      <c r="C9" s="98">
        <v>1.8453164556962026E-3</v>
      </c>
      <c r="D9" s="98">
        <v>4.5999999999999999E-3</v>
      </c>
      <c r="F9" s="21" t="s">
        <v>478</v>
      </c>
      <c r="G9" s="23">
        <v>40287</v>
      </c>
      <c r="H9" s="21">
        <v>1.02</v>
      </c>
      <c r="K9" s="16">
        <f>LARGE(B12:C12,1)/(B12+C12)</f>
        <v>0.55864177774276302</v>
      </c>
      <c r="W9" s="21">
        <v>8</v>
      </c>
      <c r="X9" s="21">
        <v>3323</v>
      </c>
      <c r="Y9" s="24">
        <v>45343</v>
      </c>
      <c r="Z9" s="21" t="s">
        <v>509</v>
      </c>
      <c r="AA9" s="21" t="s">
        <v>494</v>
      </c>
      <c r="AB9" s="21">
        <v>8.4</v>
      </c>
      <c r="AC9" s="21" t="s">
        <v>499</v>
      </c>
      <c r="AD9" s="21">
        <v>53</v>
      </c>
    </row>
    <row r="10" spans="1:30" ht="17.25" customHeight="1" thickBot="1" x14ac:dyDescent="0.3">
      <c r="A10" s="21">
        <v>5</v>
      </c>
      <c r="B10" s="98">
        <v>7.1681012658227844E-3</v>
      </c>
      <c r="C10" s="98">
        <v>4.987341772151899E-3</v>
      </c>
      <c r="D10" s="98">
        <v>1.21E-2</v>
      </c>
      <c r="F10" s="21" t="s">
        <v>479</v>
      </c>
      <c r="G10" s="23">
        <v>36808</v>
      </c>
      <c r="H10" s="21">
        <v>0.93</v>
      </c>
      <c r="K10" s="16">
        <f>LARGE(B20:C20,1)/(B20+C20)</f>
        <v>0.51949625469499461</v>
      </c>
      <c r="W10" s="21">
        <v>9</v>
      </c>
      <c r="X10" s="21">
        <v>3322</v>
      </c>
      <c r="Y10" s="24">
        <v>45646</v>
      </c>
      <c r="Z10" s="21" t="s">
        <v>511</v>
      </c>
      <c r="AA10" s="21" t="s">
        <v>496</v>
      </c>
      <c r="AB10" s="21">
        <v>8.4</v>
      </c>
      <c r="AC10" s="21" t="s">
        <v>499</v>
      </c>
      <c r="AD10" s="21">
        <v>51</v>
      </c>
    </row>
    <row r="11" spans="1:30" ht="17.25" customHeight="1" thickBot="1" x14ac:dyDescent="0.3">
      <c r="A11" s="21">
        <v>6</v>
      </c>
      <c r="B11" s="98">
        <v>2.0451645569620255E-2</v>
      </c>
      <c r="C11" s="98">
        <v>1.4064303797468354E-2</v>
      </c>
      <c r="D11" s="98">
        <v>3.4599999999999999E-2</v>
      </c>
      <c r="F11" s="21" t="s">
        <v>480</v>
      </c>
      <c r="G11" s="23">
        <v>36902</v>
      </c>
      <c r="H11" s="21">
        <v>0.93</v>
      </c>
      <c r="K11" s="16">
        <f>LARGE(B21:C21,1)/(B21+C21)</f>
        <v>0.52955111246657638</v>
      </c>
      <c r="W11" s="21">
        <v>10</v>
      </c>
      <c r="X11" s="21">
        <v>3320</v>
      </c>
      <c r="Y11" s="24">
        <v>45302</v>
      </c>
      <c r="Z11" s="21" t="s">
        <v>509</v>
      </c>
      <c r="AA11" s="21" t="s">
        <v>495</v>
      </c>
      <c r="AB11" s="21">
        <v>8.4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98">
        <v>2.8722531645569618E-2</v>
      </c>
      <c r="C12" s="98">
        <v>2.2692405063291139E-2</v>
      </c>
      <c r="D12" s="98">
        <v>5.1499999999999997E-2</v>
      </c>
      <c r="F12" s="21" t="s">
        <v>481</v>
      </c>
      <c r="G12" s="23">
        <v>38440</v>
      </c>
      <c r="H12" s="21">
        <v>0.97</v>
      </c>
      <c r="W12" s="21">
        <v>20</v>
      </c>
      <c r="X12" s="21">
        <v>3282</v>
      </c>
      <c r="Y12" s="24">
        <v>45317</v>
      </c>
      <c r="Z12" s="21" t="s">
        <v>510</v>
      </c>
      <c r="AA12" s="21" t="s">
        <v>496</v>
      </c>
      <c r="AB12" s="21">
        <v>8.3000000000000007</v>
      </c>
      <c r="AC12" s="21" t="s">
        <v>499</v>
      </c>
      <c r="AD12" s="21">
        <v>53</v>
      </c>
    </row>
    <row r="13" spans="1:30" ht="17.25" customHeight="1" thickBot="1" x14ac:dyDescent="0.25">
      <c r="A13" s="21">
        <v>8</v>
      </c>
      <c r="B13" s="98">
        <v>2.9825316455696201E-2</v>
      </c>
      <c r="C13" s="98">
        <v>2.643291139240506E-2</v>
      </c>
      <c r="D13" s="98">
        <v>5.6300000000000003E-2</v>
      </c>
      <c r="F13" s="21" t="s">
        <v>482</v>
      </c>
      <c r="G13" s="23">
        <v>36638</v>
      </c>
      <c r="H13" s="21">
        <v>0.92</v>
      </c>
      <c r="W13" s="21">
        <v>25</v>
      </c>
      <c r="X13" s="21">
        <v>3279</v>
      </c>
      <c r="Y13" s="24">
        <v>45650</v>
      </c>
      <c r="Z13" s="21" t="s">
        <v>515</v>
      </c>
      <c r="AA13" s="21" t="s">
        <v>493</v>
      </c>
      <c r="AB13" s="21">
        <v>8.3000000000000007</v>
      </c>
      <c r="AC13" s="21" t="s">
        <v>498</v>
      </c>
      <c r="AD13" s="21">
        <v>50</v>
      </c>
    </row>
    <row r="14" spans="1:30" ht="15.75" customHeight="1" thickBot="1" x14ac:dyDescent="0.25">
      <c r="A14" s="21">
        <v>9</v>
      </c>
      <c r="B14" s="98">
        <v>3.2482025316455693E-2</v>
      </c>
      <c r="C14" s="98">
        <v>2.8028860759493672E-2</v>
      </c>
      <c r="D14" s="98">
        <v>6.0499999999999998E-2</v>
      </c>
      <c r="F14" s="21" t="s">
        <v>483</v>
      </c>
      <c r="G14" s="23">
        <v>40767</v>
      </c>
      <c r="H14" s="21">
        <v>1.03</v>
      </c>
      <c r="W14" s="21">
        <v>30</v>
      </c>
      <c r="X14" s="21">
        <v>3274</v>
      </c>
      <c r="Y14" s="24">
        <v>45336</v>
      </c>
      <c r="Z14" s="21" t="s">
        <v>512</v>
      </c>
      <c r="AA14" s="21" t="s">
        <v>494</v>
      </c>
      <c r="AB14" s="21">
        <v>8.3000000000000007</v>
      </c>
      <c r="AC14" s="21" t="s">
        <v>499</v>
      </c>
      <c r="AD14" s="21">
        <v>51</v>
      </c>
    </row>
    <row r="15" spans="1:30" ht="15" thickBot="1" x14ac:dyDescent="0.25">
      <c r="A15" s="21">
        <v>10</v>
      </c>
      <c r="B15" s="98">
        <v>3.4136202531645565E-2</v>
      </c>
      <c r="C15" s="98">
        <v>3.1220759493670886E-2</v>
      </c>
      <c r="D15" s="98">
        <v>6.5299999999999997E-2</v>
      </c>
      <c r="F15" s="21" t="s">
        <v>484</v>
      </c>
      <c r="G15" s="23">
        <v>39787</v>
      </c>
      <c r="H15" s="21">
        <v>1</v>
      </c>
      <c r="W15" s="21">
        <v>35</v>
      </c>
      <c r="X15" s="21">
        <v>3265</v>
      </c>
      <c r="Y15" s="24">
        <v>45303</v>
      </c>
      <c r="Z15" s="21" t="s">
        <v>510</v>
      </c>
      <c r="AA15" s="21" t="s">
        <v>496</v>
      </c>
      <c r="AB15" s="21">
        <v>8.3000000000000007</v>
      </c>
      <c r="AC15" s="21" t="s">
        <v>499</v>
      </c>
      <c r="AD15" s="21">
        <v>52</v>
      </c>
    </row>
    <row r="16" spans="1:30" ht="15" thickBot="1" x14ac:dyDescent="0.25">
      <c r="A16" s="21">
        <v>11</v>
      </c>
      <c r="B16" s="98">
        <v>3.5489620253164558E-2</v>
      </c>
      <c r="C16" s="98">
        <v>3.3614683544303796E-2</v>
      </c>
      <c r="D16" s="98">
        <v>6.9000000000000006E-2</v>
      </c>
      <c r="F16" s="21" t="s">
        <v>485</v>
      </c>
      <c r="G16" s="23">
        <v>39010</v>
      </c>
      <c r="H16" s="21">
        <v>0.98</v>
      </c>
      <c r="W16" s="21">
        <v>40</v>
      </c>
      <c r="X16" s="21">
        <v>3262</v>
      </c>
      <c r="Y16" s="24">
        <v>45345</v>
      </c>
      <c r="Z16" s="21" t="s">
        <v>510</v>
      </c>
      <c r="AA16" s="21" t="s">
        <v>496</v>
      </c>
      <c r="AB16" s="21">
        <v>8.3000000000000007</v>
      </c>
      <c r="AC16" s="21" t="s">
        <v>499</v>
      </c>
      <c r="AD16" s="21">
        <v>53</v>
      </c>
    </row>
    <row r="17" spans="1:30" ht="15" thickBot="1" x14ac:dyDescent="0.25">
      <c r="A17" s="21">
        <v>12</v>
      </c>
      <c r="B17" s="98">
        <v>3.6041012658227851E-2</v>
      </c>
      <c r="C17" s="98">
        <v>3.6307848101265826E-2</v>
      </c>
      <c r="D17" s="98">
        <v>7.2300000000000003E-2</v>
      </c>
      <c r="W17" s="21">
        <v>45</v>
      </c>
      <c r="X17" s="21">
        <v>3258</v>
      </c>
      <c r="Y17" s="24">
        <v>45302</v>
      </c>
      <c r="Z17" s="21" t="s">
        <v>510</v>
      </c>
      <c r="AA17" s="21" t="s">
        <v>495</v>
      </c>
      <c r="AB17" s="21">
        <v>8.1999999999999993</v>
      </c>
      <c r="AC17" s="21" t="s">
        <v>499</v>
      </c>
      <c r="AD17" s="21">
        <v>51</v>
      </c>
    </row>
    <row r="18" spans="1:30" ht="15" thickBot="1" x14ac:dyDescent="0.25">
      <c r="A18" s="21">
        <v>13</v>
      </c>
      <c r="B18" s="98">
        <v>3.5339240506329112E-2</v>
      </c>
      <c r="C18" s="98">
        <v>3.5809113924050631E-2</v>
      </c>
      <c r="D18" s="98">
        <v>7.1099999999999997E-2</v>
      </c>
      <c r="W18" s="21">
        <v>50</v>
      </c>
      <c r="X18" s="21">
        <v>3257</v>
      </c>
      <c r="Y18" s="24">
        <v>45351</v>
      </c>
      <c r="Z18" s="21" t="s">
        <v>509</v>
      </c>
      <c r="AA18" s="21" t="s">
        <v>495</v>
      </c>
      <c r="AB18" s="21">
        <v>8.1999999999999993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98">
        <v>3.4787848101265825E-2</v>
      </c>
      <c r="C19" s="98">
        <v>3.6706835443037975E-2</v>
      </c>
      <c r="D19" s="98">
        <v>7.1300000000000002E-2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3242</v>
      </c>
      <c r="Y19" s="24">
        <v>45385</v>
      </c>
      <c r="Z19" s="21" t="s">
        <v>510</v>
      </c>
      <c r="AA19" s="21" t="s">
        <v>494</v>
      </c>
      <c r="AB19" s="21">
        <v>8.1999999999999993</v>
      </c>
      <c r="AC19" s="21" t="s">
        <v>499</v>
      </c>
      <c r="AD19" s="21">
        <v>51</v>
      </c>
    </row>
    <row r="20" spans="1:30" ht="17.25" customHeight="1" thickBot="1" x14ac:dyDescent="0.25">
      <c r="A20" s="21">
        <v>15</v>
      </c>
      <c r="B20" s="98">
        <v>3.4136202531645565E-2</v>
      </c>
      <c r="C20" s="98">
        <v>3.6906329113924052E-2</v>
      </c>
      <c r="D20" s="98">
        <v>7.1099999999999997E-2</v>
      </c>
      <c r="F20" s="21" t="s">
        <v>488</v>
      </c>
      <c r="G20" s="23">
        <v>31475</v>
      </c>
      <c r="H20" s="21">
        <v>0.79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3229</v>
      </c>
      <c r="Y20" s="24">
        <v>45379</v>
      </c>
      <c r="Z20" s="21" t="s">
        <v>512</v>
      </c>
      <c r="AA20" s="21" t="s">
        <v>495</v>
      </c>
      <c r="AB20" s="21">
        <v>8.1999999999999993</v>
      </c>
      <c r="AC20" s="21" t="s">
        <v>499</v>
      </c>
      <c r="AD20" s="21">
        <v>50</v>
      </c>
    </row>
    <row r="21" spans="1:30" ht="17.25" customHeight="1" thickBot="1" x14ac:dyDescent="0.25">
      <c r="A21" s="21">
        <v>16</v>
      </c>
      <c r="B21" s="98">
        <v>3.3584810126582279E-2</v>
      </c>
      <c r="C21" s="98">
        <v>3.7804050632911396E-2</v>
      </c>
      <c r="D21" s="98">
        <v>7.1400000000000005E-2</v>
      </c>
      <c r="F21" s="21" t="s">
        <v>492</v>
      </c>
      <c r="G21" s="23">
        <v>40247</v>
      </c>
      <c r="H21" s="21">
        <v>1.02</v>
      </c>
      <c r="J21" s="12">
        <v>5</v>
      </c>
      <c r="K21" s="12">
        <f>X6</f>
        <v>3361</v>
      </c>
      <c r="L21" s="18"/>
      <c r="M21" s="12"/>
      <c r="N21" s="20">
        <f>K21/$F$2</f>
        <v>8.5088607594936708E-2</v>
      </c>
      <c r="W21" s="21">
        <v>125</v>
      </c>
      <c r="X21" s="21">
        <v>3209</v>
      </c>
      <c r="Y21" s="24">
        <v>45330</v>
      </c>
      <c r="Z21" s="21" t="s">
        <v>512</v>
      </c>
      <c r="AA21" s="21" t="s">
        <v>495</v>
      </c>
      <c r="AB21" s="21">
        <v>8.1</v>
      </c>
      <c r="AC21" s="21" t="s">
        <v>498</v>
      </c>
      <c r="AD21" s="21">
        <v>50</v>
      </c>
    </row>
    <row r="22" spans="1:30" ht="17.25" customHeight="1" thickBot="1" x14ac:dyDescent="0.25">
      <c r="A22" s="21">
        <v>17</v>
      </c>
      <c r="B22" s="98">
        <v>3.2883037974683546E-2</v>
      </c>
      <c r="C22" s="98">
        <v>3.7105822784810123E-2</v>
      </c>
      <c r="D22" s="98">
        <v>7.0000000000000007E-2</v>
      </c>
      <c r="F22" s="21" t="s">
        <v>493</v>
      </c>
      <c r="G22" s="23">
        <v>41633</v>
      </c>
      <c r="H22" s="21">
        <v>1.05</v>
      </c>
      <c r="J22" s="12">
        <v>10</v>
      </c>
      <c r="K22" s="12">
        <f>X11</f>
        <v>3320</v>
      </c>
      <c r="L22" s="18"/>
      <c r="M22" s="12"/>
      <c r="N22" s="20">
        <f t="shared" ref="N22:N28" si="0">K22/$F$2</f>
        <v>8.4050632911392406E-2</v>
      </c>
      <c r="W22" s="21">
        <v>150</v>
      </c>
      <c r="X22" s="21">
        <v>3197</v>
      </c>
      <c r="Y22" s="24">
        <v>45329</v>
      </c>
      <c r="Z22" s="21" t="s">
        <v>510</v>
      </c>
      <c r="AA22" s="21" t="s">
        <v>494</v>
      </c>
      <c r="AB22" s="21">
        <v>8.1</v>
      </c>
      <c r="AC22" s="21" t="s">
        <v>499</v>
      </c>
      <c r="AD22" s="21">
        <v>50</v>
      </c>
    </row>
    <row r="23" spans="1:30" ht="17.25" customHeight="1" thickBot="1" x14ac:dyDescent="0.25">
      <c r="A23" s="21">
        <v>18</v>
      </c>
      <c r="B23" s="98">
        <v>2.9123544303797464E-2</v>
      </c>
      <c r="C23" s="98">
        <v>3.3165822784810131E-2</v>
      </c>
      <c r="D23" s="98">
        <v>6.2300000000000001E-2</v>
      </c>
      <c r="F23" s="21" t="s">
        <v>494</v>
      </c>
      <c r="G23" s="23">
        <v>41839</v>
      </c>
      <c r="H23" s="21">
        <v>1.06</v>
      </c>
      <c r="J23" s="12">
        <v>20</v>
      </c>
      <c r="K23" s="12">
        <f>X12</f>
        <v>3282</v>
      </c>
      <c r="L23" s="18"/>
      <c r="M23" s="12"/>
      <c r="N23" s="20">
        <f t="shared" si="0"/>
        <v>8.3088607594936706E-2</v>
      </c>
      <c r="W23" s="21">
        <v>175</v>
      </c>
      <c r="X23" s="21">
        <v>3185</v>
      </c>
      <c r="Y23" s="24">
        <v>45365</v>
      </c>
      <c r="Z23" s="21" t="s">
        <v>508</v>
      </c>
      <c r="AA23" s="21" t="s">
        <v>495</v>
      </c>
      <c r="AB23" s="21">
        <v>8.1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98">
        <v>2.3258734177215187E-2</v>
      </c>
      <c r="C24" s="98">
        <v>2.613367088607595E-2</v>
      </c>
      <c r="D24" s="98">
        <v>4.9399999999999999E-2</v>
      </c>
      <c r="F24" s="21" t="s">
        <v>495</v>
      </c>
      <c r="G24" s="23">
        <v>40984</v>
      </c>
      <c r="H24" s="21">
        <v>1.03</v>
      </c>
      <c r="J24" s="12">
        <v>30</v>
      </c>
      <c r="K24" s="12">
        <f>X14</f>
        <v>3274</v>
      </c>
      <c r="L24" s="18"/>
      <c r="M24" s="12"/>
      <c r="N24" s="20">
        <f t="shared" si="0"/>
        <v>8.2886075949367088E-2</v>
      </c>
      <c r="W24" s="21">
        <v>200</v>
      </c>
      <c r="X24" s="21">
        <v>3174</v>
      </c>
      <c r="Y24" s="24">
        <v>45314</v>
      </c>
      <c r="Z24" s="21" t="s">
        <v>512</v>
      </c>
      <c r="AA24" s="21" t="s">
        <v>493</v>
      </c>
      <c r="AB24" s="21">
        <v>8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98">
        <v>1.8246075949367089E-2</v>
      </c>
      <c r="C25" s="98">
        <v>1.9899493670886077E-2</v>
      </c>
      <c r="D25" s="98">
        <v>3.8100000000000002E-2</v>
      </c>
      <c r="F25" s="21" t="s">
        <v>496</v>
      </c>
      <c r="G25" s="23">
        <v>43400</v>
      </c>
      <c r="H25" s="21">
        <v>1.1000000000000001</v>
      </c>
      <c r="J25" s="12">
        <v>50</v>
      </c>
      <c r="K25" s="12">
        <f>X18</f>
        <v>3257</v>
      </c>
      <c r="L25" s="18"/>
      <c r="M25" s="12"/>
      <c r="N25" s="20">
        <f t="shared" si="0"/>
        <v>8.2455696202531639E-2</v>
      </c>
    </row>
    <row r="26" spans="1:30" ht="17.25" customHeight="1" thickBot="1" x14ac:dyDescent="0.25">
      <c r="A26" s="21">
        <v>21</v>
      </c>
      <c r="B26" s="98">
        <v>1.3032911392405063E-2</v>
      </c>
      <c r="C26" s="98">
        <v>1.4164050632911393E-2</v>
      </c>
      <c r="D26" s="98">
        <v>2.7199999999999998E-2</v>
      </c>
      <c r="F26" s="21" t="s">
        <v>497</v>
      </c>
      <c r="G26" s="23">
        <v>37849</v>
      </c>
      <c r="H26" s="21">
        <v>0.96</v>
      </c>
      <c r="J26" s="12">
        <v>100</v>
      </c>
      <c r="K26" s="12">
        <f>X20</f>
        <v>3229</v>
      </c>
      <c r="L26" s="18"/>
      <c r="M26" s="12"/>
      <c r="N26" s="20">
        <f t="shared" si="0"/>
        <v>8.1746835443037971E-2</v>
      </c>
    </row>
    <row r="27" spans="1:30" ht="17.25" customHeight="1" thickBot="1" x14ac:dyDescent="0.25">
      <c r="A27" s="21">
        <v>22</v>
      </c>
      <c r="B27" s="98">
        <v>8.1205063291139232E-3</v>
      </c>
      <c r="C27" s="98">
        <v>9.2764556962025308E-3</v>
      </c>
      <c r="D27" s="98">
        <v>1.7399999999999999E-2</v>
      </c>
      <c r="J27" s="12">
        <v>150</v>
      </c>
      <c r="K27" s="12">
        <f>X22</f>
        <v>3197</v>
      </c>
      <c r="L27" s="18"/>
      <c r="M27" s="12"/>
      <c r="N27" s="20">
        <f t="shared" si="0"/>
        <v>8.0936708860759488E-2</v>
      </c>
    </row>
    <row r="28" spans="1:30" ht="17.25" customHeight="1" thickBot="1" x14ac:dyDescent="0.25">
      <c r="A28" s="21">
        <v>23</v>
      </c>
      <c r="B28" s="98">
        <v>4.9124050632911387E-3</v>
      </c>
      <c r="C28" s="98">
        <v>5.4362025316455689E-3</v>
      </c>
      <c r="D28" s="98">
        <v>1.04E-2</v>
      </c>
      <c r="J28" s="12">
        <v>200</v>
      </c>
      <c r="K28" s="12">
        <f>X24</f>
        <v>3174</v>
      </c>
      <c r="L28" s="18"/>
      <c r="M28" s="12"/>
      <c r="N28" s="20">
        <f t="shared" si="0"/>
        <v>8.0354430379746836E-2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8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24800</v>
      </c>
      <c r="H2" s="7" t="s">
        <v>462</v>
      </c>
      <c r="W2" s="21">
        <v>1</v>
      </c>
      <c r="X2" s="21">
        <v>2618</v>
      </c>
      <c r="Y2" s="24">
        <v>45524</v>
      </c>
      <c r="Z2" s="21" t="s">
        <v>509</v>
      </c>
      <c r="AA2" s="21" t="s">
        <v>493</v>
      </c>
      <c r="AB2" s="21">
        <v>10.6</v>
      </c>
      <c r="AC2" s="21" t="s">
        <v>499</v>
      </c>
      <c r="AD2" s="21">
        <v>57</v>
      </c>
    </row>
    <row r="3" spans="1:30" ht="15" thickBot="1" x14ac:dyDescent="0.25">
      <c r="W3" s="21">
        <v>2</v>
      </c>
      <c r="X3" s="21">
        <v>2586</v>
      </c>
      <c r="Y3" s="24">
        <v>45349</v>
      </c>
      <c r="Z3" s="21" t="s">
        <v>508</v>
      </c>
      <c r="AA3" s="21" t="s">
        <v>493</v>
      </c>
      <c r="AB3" s="21">
        <v>10.4</v>
      </c>
      <c r="AC3" s="21" t="s">
        <v>499</v>
      </c>
      <c r="AD3" s="21">
        <v>65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2577</v>
      </c>
      <c r="Y4" s="24">
        <v>45580</v>
      </c>
      <c r="Z4" s="21" t="s">
        <v>510</v>
      </c>
      <c r="AA4" s="21" t="s">
        <v>493</v>
      </c>
      <c r="AB4" s="21">
        <v>10.4</v>
      </c>
      <c r="AC4" s="21" t="s">
        <v>499</v>
      </c>
      <c r="AD4" s="21">
        <v>58</v>
      </c>
    </row>
    <row r="5" spans="1:30" ht="18.75" customHeight="1" thickBot="1" x14ac:dyDescent="0.25">
      <c r="A5" s="21">
        <v>0</v>
      </c>
      <c r="B5" s="22">
        <v>1.8870967741935482E-3</v>
      </c>
      <c r="C5" s="22">
        <v>3.5096774193548383E-3</v>
      </c>
      <c r="D5" s="22">
        <v>5.4000000000000003E-3</v>
      </c>
      <c r="F5" s="21" t="s">
        <v>471</v>
      </c>
      <c r="G5" s="23">
        <v>26298</v>
      </c>
      <c r="H5" s="21">
        <v>1.06</v>
      </c>
      <c r="J5" s="213" t="s">
        <v>472</v>
      </c>
      <c r="K5" s="214"/>
      <c r="L5" s="214"/>
      <c r="M5" s="214"/>
      <c r="N5" s="215"/>
      <c r="W5" s="21">
        <v>4</v>
      </c>
      <c r="X5" s="21">
        <v>2573</v>
      </c>
      <c r="Y5" s="24">
        <v>45324</v>
      </c>
      <c r="Z5" s="21" t="s">
        <v>509</v>
      </c>
      <c r="AA5" s="21" t="s">
        <v>496</v>
      </c>
      <c r="AB5" s="21">
        <v>10.4</v>
      </c>
      <c r="AC5" s="21" t="s">
        <v>499</v>
      </c>
      <c r="AD5" s="21">
        <v>55</v>
      </c>
    </row>
    <row r="6" spans="1:30" ht="17.25" customHeight="1" thickBot="1" x14ac:dyDescent="0.25">
      <c r="A6" s="21">
        <v>1</v>
      </c>
      <c r="B6" s="22">
        <v>1.0645161290322581E-3</v>
      </c>
      <c r="C6" s="22">
        <v>2.2193548387096774E-3</v>
      </c>
      <c r="D6" s="22">
        <v>3.3E-3</v>
      </c>
      <c r="F6" s="21" t="s">
        <v>473</v>
      </c>
      <c r="G6" s="23">
        <v>28388</v>
      </c>
      <c r="H6" s="21">
        <v>1.1399999999999999</v>
      </c>
      <c r="J6" s="13" t="s">
        <v>474</v>
      </c>
      <c r="K6" s="14">
        <f>LARGE((K8,K9),1)</f>
        <v>0.72305524806279564</v>
      </c>
      <c r="N6" s="14" t="s">
        <v>498</v>
      </c>
      <c r="W6" s="21">
        <v>5</v>
      </c>
      <c r="X6" s="21">
        <v>2546</v>
      </c>
      <c r="Y6" s="24">
        <v>45343</v>
      </c>
      <c r="Z6" s="21" t="s">
        <v>509</v>
      </c>
      <c r="AA6" s="21" t="s">
        <v>494</v>
      </c>
      <c r="AB6" s="21">
        <v>10.3</v>
      </c>
      <c r="AC6" s="21" t="s">
        <v>499</v>
      </c>
      <c r="AD6" s="21">
        <v>57</v>
      </c>
    </row>
    <row r="7" spans="1:30" ht="17.25" customHeight="1" thickBot="1" x14ac:dyDescent="0.25">
      <c r="A7" s="21">
        <v>2</v>
      </c>
      <c r="B7" s="22">
        <v>8.7096774193548381E-4</v>
      </c>
      <c r="C7" s="22">
        <v>1.6516129032258064E-3</v>
      </c>
      <c r="D7" s="22">
        <v>2.5000000000000001E-3</v>
      </c>
      <c r="F7" s="21" t="s">
        <v>475</v>
      </c>
      <c r="G7" s="23">
        <v>28039</v>
      </c>
      <c r="H7" s="21">
        <v>1.1299999999999999</v>
      </c>
      <c r="J7" s="15" t="s">
        <v>476</v>
      </c>
      <c r="K7" s="14">
        <f>LARGE((K10,K11),1)</f>
        <v>0.58185504308160163</v>
      </c>
      <c r="N7" s="14" t="s">
        <v>499</v>
      </c>
      <c r="W7" s="21">
        <v>6</v>
      </c>
      <c r="X7" s="21">
        <v>2545</v>
      </c>
      <c r="Y7" s="24">
        <v>45331</v>
      </c>
      <c r="Z7" s="21" t="s">
        <v>508</v>
      </c>
      <c r="AA7" s="21" t="s">
        <v>496</v>
      </c>
      <c r="AB7" s="21">
        <v>10.3</v>
      </c>
      <c r="AC7" s="21" t="s">
        <v>499</v>
      </c>
      <c r="AD7" s="21">
        <v>59</v>
      </c>
    </row>
    <row r="8" spans="1:30" ht="17.25" customHeight="1" thickBot="1" x14ac:dyDescent="0.3">
      <c r="A8" s="21">
        <v>3</v>
      </c>
      <c r="B8" s="22">
        <v>1.1612903225806451E-3</v>
      </c>
      <c r="C8" s="22">
        <v>1.2903225806451613E-3</v>
      </c>
      <c r="D8" s="22">
        <v>2.3999999999999998E-3</v>
      </c>
      <c r="F8" s="21" t="s">
        <v>477</v>
      </c>
      <c r="G8" s="23">
        <v>26735</v>
      </c>
      <c r="H8" s="21">
        <v>1.08</v>
      </c>
      <c r="K8" s="16">
        <f>LARGE(B11:C11,1)/(B11+C11)</f>
        <v>0.72305524806279564</v>
      </c>
      <c r="W8" s="21">
        <v>7</v>
      </c>
      <c r="X8" s="21">
        <v>2540</v>
      </c>
      <c r="Y8" s="24">
        <v>45345</v>
      </c>
      <c r="Z8" s="21" t="s">
        <v>509</v>
      </c>
      <c r="AA8" s="21" t="s">
        <v>496</v>
      </c>
      <c r="AB8" s="21">
        <v>10.199999999999999</v>
      </c>
      <c r="AC8" s="21" t="s">
        <v>499</v>
      </c>
      <c r="AD8" s="21">
        <v>56</v>
      </c>
    </row>
    <row r="9" spans="1:30" ht="17.25" customHeight="1" thickBot="1" x14ac:dyDescent="0.3">
      <c r="A9" s="21">
        <v>4</v>
      </c>
      <c r="B9" s="22">
        <v>2.7096774193548388E-3</v>
      </c>
      <c r="C9" s="22">
        <v>1.2387096774193547E-3</v>
      </c>
      <c r="D9" s="22">
        <v>4.0000000000000001E-3</v>
      </c>
      <c r="F9" s="21" t="s">
        <v>478</v>
      </c>
      <c r="G9" s="23">
        <v>24681</v>
      </c>
      <c r="H9" s="21">
        <v>0.99</v>
      </c>
      <c r="K9" s="16">
        <f>LARGE(B12:C12,1)/(B12+C12)</f>
        <v>0.64882776312976553</v>
      </c>
      <c r="W9" s="21">
        <v>8</v>
      </c>
      <c r="X9" s="21">
        <v>2531</v>
      </c>
      <c r="Y9" s="24">
        <v>45336</v>
      </c>
      <c r="Z9" s="21" t="s">
        <v>509</v>
      </c>
      <c r="AA9" s="21" t="s">
        <v>494</v>
      </c>
      <c r="AB9" s="21">
        <v>10.199999999999999</v>
      </c>
      <c r="AC9" s="21" t="s">
        <v>499</v>
      </c>
      <c r="AD9" s="21">
        <v>55</v>
      </c>
    </row>
    <row r="10" spans="1:30" ht="17.25" customHeight="1" thickBot="1" x14ac:dyDescent="0.3">
      <c r="A10" s="21">
        <v>5</v>
      </c>
      <c r="B10" s="22">
        <v>8.1774193548387088E-3</v>
      </c>
      <c r="C10" s="22">
        <v>2.4258064516129033E-3</v>
      </c>
      <c r="D10" s="22">
        <v>1.0699999999999999E-2</v>
      </c>
      <c r="F10" s="21" t="s">
        <v>479</v>
      </c>
      <c r="G10" s="23">
        <v>22011</v>
      </c>
      <c r="H10" s="21">
        <v>0.89</v>
      </c>
      <c r="K10" s="16">
        <f>LARGE(B20:C20,1)/(B20+C20)</f>
        <v>0.57291666666666674</v>
      </c>
      <c r="W10" s="21">
        <v>9</v>
      </c>
      <c r="X10" s="21">
        <v>2524</v>
      </c>
      <c r="Y10" s="24">
        <v>45324</v>
      </c>
      <c r="Z10" s="21" t="s">
        <v>508</v>
      </c>
      <c r="AA10" s="21" t="s">
        <v>496</v>
      </c>
      <c r="AB10" s="21">
        <v>10.199999999999999</v>
      </c>
      <c r="AC10" s="21" t="s">
        <v>499</v>
      </c>
      <c r="AD10" s="21">
        <v>60</v>
      </c>
    </row>
    <row r="11" spans="1:30" ht="17.25" customHeight="1" thickBot="1" x14ac:dyDescent="0.3">
      <c r="A11" s="21">
        <v>6</v>
      </c>
      <c r="B11" s="22">
        <v>2.3177419354838708E-2</v>
      </c>
      <c r="C11" s="22">
        <v>8.8774193548387097E-3</v>
      </c>
      <c r="D11" s="22">
        <v>3.2300000000000002E-2</v>
      </c>
      <c r="F11" s="21" t="s">
        <v>480</v>
      </c>
      <c r="G11" s="23">
        <v>21943</v>
      </c>
      <c r="H11" s="21">
        <v>0.88</v>
      </c>
      <c r="K11" s="16">
        <f>LARGE(B21:C21,1)/(B21+C21)</f>
        <v>0.58185504308160163</v>
      </c>
      <c r="W11" s="21">
        <v>10</v>
      </c>
      <c r="X11" s="21">
        <v>2510</v>
      </c>
      <c r="Y11" s="24">
        <v>45331</v>
      </c>
      <c r="Z11" s="21" t="s">
        <v>509</v>
      </c>
      <c r="AA11" s="21" t="s">
        <v>496</v>
      </c>
      <c r="AB11" s="21">
        <v>10.1</v>
      </c>
      <c r="AC11" s="21" t="s">
        <v>499</v>
      </c>
      <c r="AD11" s="21">
        <v>56</v>
      </c>
    </row>
    <row r="12" spans="1:30" ht="17.25" customHeight="1" thickBot="1" x14ac:dyDescent="0.25">
      <c r="A12" s="21">
        <v>7</v>
      </c>
      <c r="B12" s="22">
        <v>2.9370967741935483E-2</v>
      </c>
      <c r="C12" s="22">
        <v>1.5896774193548388E-2</v>
      </c>
      <c r="D12" s="22">
        <v>4.5600000000000002E-2</v>
      </c>
      <c r="F12" s="21" t="s">
        <v>481</v>
      </c>
      <c r="G12" s="23">
        <v>22213</v>
      </c>
      <c r="H12" s="21">
        <v>0.89</v>
      </c>
      <c r="W12" s="21">
        <v>20</v>
      </c>
      <c r="X12" s="21">
        <v>2476</v>
      </c>
      <c r="Y12" s="24">
        <v>45363</v>
      </c>
      <c r="Z12" s="21" t="s">
        <v>509</v>
      </c>
      <c r="AA12" s="21" t="s">
        <v>493</v>
      </c>
      <c r="AB12" s="21">
        <v>10</v>
      </c>
      <c r="AC12" s="21" t="s">
        <v>499</v>
      </c>
      <c r="AD12" s="21">
        <v>57</v>
      </c>
    </row>
    <row r="13" spans="1:30" ht="17.25" customHeight="1" thickBot="1" x14ac:dyDescent="0.25">
      <c r="A13" s="21">
        <v>8</v>
      </c>
      <c r="B13" s="22">
        <v>3.203225806451613E-2</v>
      </c>
      <c r="C13" s="22">
        <v>2.24E-2</v>
      </c>
      <c r="D13" s="22">
        <v>5.4600000000000003E-2</v>
      </c>
      <c r="F13" s="21" t="s">
        <v>482</v>
      </c>
      <c r="G13" s="23"/>
      <c r="H13" s="21"/>
      <c r="W13" s="21">
        <v>25</v>
      </c>
      <c r="X13" s="21">
        <v>2461</v>
      </c>
      <c r="Y13" s="24">
        <v>45359</v>
      </c>
      <c r="Z13" s="21" t="s">
        <v>509</v>
      </c>
      <c r="AA13" s="21" t="s">
        <v>496</v>
      </c>
      <c r="AB13" s="21">
        <v>9.9</v>
      </c>
      <c r="AC13" s="21" t="s">
        <v>499</v>
      </c>
      <c r="AD13" s="21">
        <v>56</v>
      </c>
    </row>
    <row r="14" spans="1:30" ht="15" thickBot="1" x14ac:dyDescent="0.25">
      <c r="A14" s="21">
        <v>9</v>
      </c>
      <c r="B14" s="22">
        <v>3.6145161290322581E-2</v>
      </c>
      <c r="C14" s="22">
        <v>2.6374193548387097E-2</v>
      </c>
      <c r="D14" s="22">
        <v>6.2799999999999995E-2</v>
      </c>
      <c r="F14" s="21" t="s">
        <v>483</v>
      </c>
      <c r="G14" s="23">
        <v>23861</v>
      </c>
      <c r="H14" s="21">
        <v>0.96</v>
      </c>
      <c r="W14" s="21">
        <v>30</v>
      </c>
      <c r="X14" s="21">
        <v>2456</v>
      </c>
      <c r="Y14" s="24">
        <v>45342</v>
      </c>
      <c r="Z14" s="21" t="s">
        <v>510</v>
      </c>
      <c r="AA14" s="21" t="s">
        <v>493</v>
      </c>
      <c r="AB14" s="21">
        <v>9.9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3.6532258064516127E-2</v>
      </c>
      <c r="C15" s="22">
        <v>3.0090322580645163E-2</v>
      </c>
      <c r="D15" s="22">
        <v>6.6799999999999998E-2</v>
      </c>
      <c r="F15" s="21" t="s">
        <v>484</v>
      </c>
      <c r="G15" s="23">
        <v>24349</v>
      </c>
      <c r="H15" s="21">
        <v>0.98</v>
      </c>
      <c r="W15" s="21">
        <v>35</v>
      </c>
      <c r="X15" s="21">
        <v>2434</v>
      </c>
      <c r="Y15" s="24">
        <v>45301</v>
      </c>
      <c r="Z15" s="21" t="s">
        <v>509</v>
      </c>
      <c r="AA15" s="21" t="s">
        <v>494</v>
      </c>
      <c r="AB15" s="21">
        <v>9.8000000000000007</v>
      </c>
      <c r="AC15" s="21" t="s">
        <v>499</v>
      </c>
      <c r="AD15" s="21">
        <v>55</v>
      </c>
    </row>
    <row r="16" spans="1:30" ht="15" thickBot="1" x14ac:dyDescent="0.25">
      <c r="A16" s="21">
        <v>11</v>
      </c>
      <c r="B16" s="22">
        <v>3.6241935483870967E-2</v>
      </c>
      <c r="C16" s="22">
        <v>3.4012903225806454E-2</v>
      </c>
      <c r="D16" s="22">
        <v>7.0300000000000001E-2</v>
      </c>
      <c r="F16" s="21" t="s">
        <v>485</v>
      </c>
      <c r="G16" s="23">
        <v>24183</v>
      </c>
      <c r="H16" s="21">
        <v>0.97</v>
      </c>
      <c r="W16" s="21">
        <v>40</v>
      </c>
      <c r="X16" s="21">
        <v>2413</v>
      </c>
      <c r="Y16" s="24">
        <v>45345</v>
      </c>
      <c r="Z16" s="21" t="s">
        <v>510</v>
      </c>
      <c r="AA16" s="21" t="s">
        <v>496</v>
      </c>
      <c r="AB16" s="21">
        <v>9.6999999999999993</v>
      </c>
      <c r="AC16" s="21" t="s">
        <v>499</v>
      </c>
      <c r="AD16" s="21">
        <v>55</v>
      </c>
    </row>
    <row r="17" spans="1:30" ht="15" thickBot="1" x14ac:dyDescent="0.25">
      <c r="A17" s="21">
        <v>12</v>
      </c>
      <c r="B17" s="22">
        <v>3.5709677419354838E-2</v>
      </c>
      <c r="C17" s="22">
        <v>3.6954838709677418E-2</v>
      </c>
      <c r="D17" s="22">
        <v>7.2700000000000001E-2</v>
      </c>
      <c r="W17" s="21">
        <v>45</v>
      </c>
      <c r="X17" s="21">
        <v>2403</v>
      </c>
      <c r="Y17" s="24">
        <v>45351</v>
      </c>
      <c r="Z17" s="21" t="s">
        <v>509</v>
      </c>
      <c r="AA17" s="21" t="s">
        <v>495</v>
      </c>
      <c r="AB17" s="21">
        <v>9.6999999999999993</v>
      </c>
      <c r="AC17" s="21" t="s">
        <v>499</v>
      </c>
      <c r="AD17" s="21">
        <v>57</v>
      </c>
    </row>
    <row r="18" spans="1:30" ht="15" thickBot="1" x14ac:dyDescent="0.25">
      <c r="A18" s="21">
        <v>13</v>
      </c>
      <c r="B18" s="22">
        <v>3.3677419354838707E-2</v>
      </c>
      <c r="C18" s="22">
        <v>3.7006451612903224E-2</v>
      </c>
      <c r="D18" s="22">
        <v>7.0699999999999999E-2</v>
      </c>
      <c r="W18" s="21">
        <v>50</v>
      </c>
      <c r="X18" s="21">
        <v>2398</v>
      </c>
      <c r="Y18" s="24">
        <v>45324</v>
      </c>
      <c r="Z18" s="21" t="s">
        <v>512</v>
      </c>
      <c r="AA18" s="21" t="s">
        <v>496</v>
      </c>
      <c r="AB18" s="21">
        <v>9.6999999999999993</v>
      </c>
      <c r="AC18" s="21" t="s">
        <v>499</v>
      </c>
      <c r="AD18" s="21">
        <v>52</v>
      </c>
    </row>
    <row r="19" spans="1:30" ht="17.25" customHeight="1" thickBot="1" x14ac:dyDescent="0.25">
      <c r="A19" s="21">
        <v>14</v>
      </c>
      <c r="B19" s="22">
        <v>3.3000000000000002E-2</v>
      </c>
      <c r="C19" s="22">
        <v>3.9896774193548382E-2</v>
      </c>
      <c r="D19" s="22">
        <v>7.2800000000000004E-2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2373</v>
      </c>
      <c r="Y19" s="24">
        <v>45316</v>
      </c>
      <c r="Z19" s="21" t="s">
        <v>509</v>
      </c>
      <c r="AA19" s="21" t="s">
        <v>495</v>
      </c>
      <c r="AB19" s="21">
        <v>9.6</v>
      </c>
      <c r="AC19" s="21" t="s">
        <v>499</v>
      </c>
      <c r="AD19" s="21">
        <v>55</v>
      </c>
    </row>
    <row r="20" spans="1:30" ht="17.25" customHeight="1" thickBot="1" x14ac:dyDescent="0.25">
      <c r="A20" s="21">
        <v>15</v>
      </c>
      <c r="B20" s="22">
        <v>3.174193548387097E-2</v>
      </c>
      <c r="C20" s="22">
        <v>4.2580645161290322E-2</v>
      </c>
      <c r="D20" s="22">
        <v>7.4099999999999999E-2</v>
      </c>
      <c r="F20" s="21" t="s">
        <v>488</v>
      </c>
      <c r="G20" s="23">
        <v>17272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2344</v>
      </c>
      <c r="Y20" s="24">
        <v>45302</v>
      </c>
      <c r="Z20" s="21" t="s">
        <v>510</v>
      </c>
      <c r="AA20" s="21" t="s">
        <v>495</v>
      </c>
      <c r="AB20" s="21">
        <v>9.5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22">
        <v>3.1935483870967743E-2</v>
      </c>
      <c r="C21" s="22">
        <v>4.443870967741935E-2</v>
      </c>
      <c r="D21" s="22">
        <v>7.6200000000000004E-2</v>
      </c>
      <c r="F21" s="21" t="s">
        <v>492</v>
      </c>
      <c r="G21" s="23">
        <v>25476</v>
      </c>
      <c r="H21" s="21">
        <v>1.03</v>
      </c>
      <c r="J21" s="12">
        <v>5</v>
      </c>
      <c r="K21" s="12">
        <f>X6</f>
        <v>2546</v>
      </c>
      <c r="L21" s="18"/>
      <c r="M21" s="12"/>
      <c r="N21" s="20">
        <f>K21/$F$2</f>
        <v>0.10266129032258065</v>
      </c>
      <c r="W21" s="21">
        <v>125</v>
      </c>
      <c r="X21" s="21">
        <v>2326</v>
      </c>
      <c r="Y21" s="24">
        <v>45376</v>
      </c>
      <c r="Z21" s="21" t="s">
        <v>508</v>
      </c>
      <c r="AA21" s="21" t="s">
        <v>492</v>
      </c>
      <c r="AB21" s="21">
        <v>9.4</v>
      </c>
      <c r="AC21" s="21" t="s">
        <v>499</v>
      </c>
      <c r="AD21" s="21">
        <v>59</v>
      </c>
    </row>
    <row r="22" spans="1:30" ht="17.25" customHeight="1" thickBot="1" x14ac:dyDescent="0.25">
      <c r="A22" s="21">
        <v>17</v>
      </c>
      <c r="B22" s="22">
        <v>0.03</v>
      </c>
      <c r="C22" s="22">
        <v>4.5212903225806449E-2</v>
      </c>
      <c r="D22" s="22">
        <v>7.4899999999999994E-2</v>
      </c>
      <c r="F22" s="21" t="s">
        <v>493</v>
      </c>
      <c r="G22" s="23">
        <v>26775</v>
      </c>
      <c r="H22" s="21">
        <v>1.08</v>
      </c>
      <c r="J22" s="12">
        <v>10</v>
      </c>
      <c r="K22" s="12">
        <f>X11</f>
        <v>2510</v>
      </c>
      <c r="L22" s="18"/>
      <c r="M22" s="12"/>
      <c r="N22" s="20">
        <f t="shared" ref="N22:N28" si="0">K22/$F$2</f>
        <v>0.10120967741935484</v>
      </c>
      <c r="W22" s="21">
        <v>150</v>
      </c>
      <c r="X22" s="21">
        <v>2307</v>
      </c>
      <c r="Y22" s="24">
        <v>45338</v>
      </c>
      <c r="Z22" s="21" t="s">
        <v>512</v>
      </c>
      <c r="AA22" s="21" t="s">
        <v>496</v>
      </c>
      <c r="AB22" s="21">
        <v>9.3000000000000007</v>
      </c>
      <c r="AC22" s="21" t="s">
        <v>499</v>
      </c>
      <c r="AD22" s="21">
        <v>53</v>
      </c>
    </row>
    <row r="23" spans="1:30" ht="17.25" customHeight="1" thickBot="1" x14ac:dyDescent="0.25">
      <c r="A23" s="21">
        <v>18</v>
      </c>
      <c r="B23" s="22">
        <v>2.5161290322580646E-2</v>
      </c>
      <c r="C23" s="22">
        <v>3.6645161290322581E-2</v>
      </c>
      <c r="D23" s="22">
        <v>6.1600000000000002E-2</v>
      </c>
      <c r="F23" s="21" t="s">
        <v>494</v>
      </c>
      <c r="G23" s="23">
        <v>27174</v>
      </c>
      <c r="H23" s="21">
        <v>1.0900000000000001</v>
      </c>
      <c r="J23" s="12">
        <v>20</v>
      </c>
      <c r="K23" s="12">
        <f>X12</f>
        <v>2476</v>
      </c>
      <c r="L23" s="18"/>
      <c r="M23" s="12"/>
      <c r="N23" s="20">
        <f t="shared" si="0"/>
        <v>9.9838709677419354E-2</v>
      </c>
      <c r="W23" s="21">
        <v>175</v>
      </c>
      <c r="X23" s="21">
        <v>2286</v>
      </c>
      <c r="Y23" s="24">
        <v>45370</v>
      </c>
      <c r="Z23" s="21" t="s">
        <v>508</v>
      </c>
      <c r="AA23" s="21" t="s">
        <v>493</v>
      </c>
      <c r="AB23" s="21">
        <v>9.1999999999999993</v>
      </c>
      <c r="AC23" s="21" t="s">
        <v>499</v>
      </c>
      <c r="AD23" s="21">
        <v>60</v>
      </c>
    </row>
    <row r="24" spans="1:30" ht="17.25" customHeight="1" thickBot="1" x14ac:dyDescent="0.25">
      <c r="A24" s="21">
        <v>19</v>
      </c>
      <c r="B24" s="22">
        <v>1.8629032258064514E-2</v>
      </c>
      <c r="C24" s="22">
        <v>2.7561290322580645E-2</v>
      </c>
      <c r="D24" s="22">
        <v>4.5999999999999999E-2</v>
      </c>
      <c r="F24" s="21" t="s">
        <v>495</v>
      </c>
      <c r="G24" s="23">
        <v>26929</v>
      </c>
      <c r="H24" s="21">
        <v>1.08</v>
      </c>
      <c r="J24" s="12">
        <v>30</v>
      </c>
      <c r="K24" s="12">
        <f>X14</f>
        <v>2456</v>
      </c>
      <c r="L24" s="18"/>
      <c r="M24" s="12"/>
      <c r="N24" s="20">
        <f t="shared" si="0"/>
        <v>9.9032258064516127E-2</v>
      </c>
      <c r="W24" s="21">
        <v>200</v>
      </c>
      <c r="X24" s="21">
        <v>2266</v>
      </c>
      <c r="Y24" s="24">
        <v>45349</v>
      </c>
      <c r="Z24" s="21" t="s">
        <v>510</v>
      </c>
      <c r="AA24" s="21" t="s">
        <v>493</v>
      </c>
      <c r="AB24" s="21">
        <v>9.1</v>
      </c>
      <c r="AC24" s="21" t="s">
        <v>499</v>
      </c>
      <c r="AD24" s="21">
        <v>56</v>
      </c>
    </row>
    <row r="25" spans="1:30" ht="17.25" customHeight="1" thickBot="1" x14ac:dyDescent="0.25">
      <c r="A25" s="21">
        <v>20</v>
      </c>
      <c r="B25" s="22">
        <v>1.4274193548387097E-2</v>
      </c>
      <c r="C25" s="22">
        <v>2.2348387096774194E-2</v>
      </c>
      <c r="D25" s="22">
        <v>3.6499999999999998E-2</v>
      </c>
      <c r="F25" s="21" t="s">
        <v>496</v>
      </c>
      <c r="G25" s="23">
        <v>28084</v>
      </c>
      <c r="H25" s="21">
        <v>1.1299999999999999</v>
      </c>
      <c r="J25" s="12">
        <v>50</v>
      </c>
      <c r="K25" s="12">
        <f>X18</f>
        <v>2398</v>
      </c>
      <c r="L25" s="18"/>
      <c r="M25" s="12"/>
      <c r="N25" s="20">
        <f t="shared" si="0"/>
        <v>9.6693548387096775E-2</v>
      </c>
    </row>
    <row r="26" spans="1:30" ht="17.25" customHeight="1" thickBot="1" x14ac:dyDescent="0.25">
      <c r="A26" s="21">
        <v>21</v>
      </c>
      <c r="B26" s="22">
        <v>1.0258064516129033E-2</v>
      </c>
      <c r="C26" s="22">
        <v>1.6516129032258065E-2</v>
      </c>
      <c r="D26" s="22">
        <v>2.6700000000000002E-2</v>
      </c>
      <c r="F26" s="21" t="s">
        <v>497</v>
      </c>
      <c r="G26" s="23">
        <v>22262</v>
      </c>
      <c r="H26" s="21">
        <v>0.9</v>
      </c>
      <c r="J26" s="12">
        <v>100</v>
      </c>
      <c r="K26" s="12">
        <f>X20</f>
        <v>2344</v>
      </c>
      <c r="L26" s="18"/>
      <c r="M26" s="12"/>
      <c r="N26" s="20">
        <f t="shared" si="0"/>
        <v>9.4516129032258062E-2</v>
      </c>
    </row>
    <row r="27" spans="1:30" ht="17.25" customHeight="1" thickBot="1" x14ac:dyDescent="0.25">
      <c r="A27" s="21">
        <v>22</v>
      </c>
      <c r="B27" s="22">
        <v>6.5322580645161294E-3</v>
      </c>
      <c r="C27" s="22">
        <v>1.0683870967741935E-2</v>
      </c>
      <c r="D27" s="22">
        <v>1.7100000000000001E-2</v>
      </c>
      <c r="J27" s="12">
        <v>150</v>
      </c>
      <c r="K27" s="12">
        <f>X22</f>
        <v>2307</v>
      </c>
      <c r="L27" s="18"/>
      <c r="M27" s="12"/>
      <c r="N27" s="20">
        <f t="shared" si="0"/>
        <v>9.3024193548387091E-2</v>
      </c>
    </row>
    <row r="28" spans="1:30" ht="17.25" customHeight="1" thickBot="1" x14ac:dyDescent="0.25">
      <c r="A28" s="21">
        <v>23</v>
      </c>
      <c r="B28" s="22">
        <v>3.5322580645161289E-3</v>
      </c>
      <c r="C28" s="22">
        <v>6.3483870967741933E-3</v>
      </c>
      <c r="D28" s="22">
        <v>9.7999999999999997E-3</v>
      </c>
      <c r="J28" s="12">
        <v>200</v>
      </c>
      <c r="K28" s="12">
        <f>X24</f>
        <v>2266</v>
      </c>
      <c r="L28" s="18"/>
      <c r="M28" s="12"/>
      <c r="N28" s="20">
        <f t="shared" si="0"/>
        <v>9.1370967741935483E-2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D7564-F56B-42A4-A0F4-61FF43C21BE4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679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17900</v>
      </c>
      <c r="H2" s="7" t="s">
        <v>462</v>
      </c>
      <c r="W2" s="21">
        <v>1</v>
      </c>
      <c r="X2" s="21">
        <v>8996</v>
      </c>
      <c r="Y2" s="24">
        <v>45580</v>
      </c>
      <c r="Z2" s="21" t="s">
        <v>685</v>
      </c>
      <c r="AA2" s="21" t="s">
        <v>493</v>
      </c>
      <c r="AB2" s="21">
        <v>50.3</v>
      </c>
      <c r="AC2" s="21" t="s">
        <v>498</v>
      </c>
      <c r="AD2" s="21">
        <v>55</v>
      </c>
    </row>
    <row r="3" spans="1:30" ht="15" thickBot="1" x14ac:dyDescent="0.25">
      <c r="W3" s="21">
        <v>2</v>
      </c>
      <c r="X3" s="21">
        <v>5568</v>
      </c>
      <c r="Y3" s="24">
        <v>45443</v>
      </c>
      <c r="Z3" s="21" t="s">
        <v>693</v>
      </c>
      <c r="AA3" s="21" t="s">
        <v>496</v>
      </c>
      <c r="AB3" s="21">
        <v>31.1</v>
      </c>
      <c r="AC3" s="21" t="s">
        <v>498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4289</v>
      </c>
      <c r="Y4" s="24">
        <v>45443</v>
      </c>
      <c r="Z4" s="21" t="s">
        <v>694</v>
      </c>
      <c r="AA4" s="21" t="s">
        <v>496</v>
      </c>
      <c r="AB4" s="21">
        <v>24</v>
      </c>
      <c r="AC4" s="21" t="s">
        <v>498</v>
      </c>
      <c r="AD4" s="21">
        <v>50</v>
      </c>
    </row>
    <row r="5" spans="1:30" ht="18.75" customHeight="1" thickBot="1" x14ac:dyDescent="0.25">
      <c r="A5" s="21">
        <v>0</v>
      </c>
      <c r="B5" s="22">
        <v>2.0363128491620109E-3</v>
      </c>
      <c r="C5" s="22">
        <v>3.8324022346368719E-3</v>
      </c>
      <c r="D5" s="22">
        <v>5.7999999999999996E-3</v>
      </c>
      <c r="F5" s="21" t="s">
        <v>471</v>
      </c>
      <c r="G5" s="23">
        <v>18557</v>
      </c>
      <c r="H5" s="21">
        <v>1.02</v>
      </c>
      <c r="J5" s="213" t="s">
        <v>472</v>
      </c>
      <c r="K5" s="214"/>
      <c r="L5" s="214"/>
      <c r="M5" s="214"/>
      <c r="N5" s="215"/>
      <c r="W5" s="21">
        <v>4</v>
      </c>
      <c r="X5" s="21">
        <v>2124</v>
      </c>
      <c r="Y5" s="24">
        <v>45302</v>
      </c>
      <c r="Z5" s="21" t="s">
        <v>509</v>
      </c>
      <c r="AA5" s="21" t="s">
        <v>495</v>
      </c>
      <c r="AB5" s="21">
        <v>11.9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22">
        <v>2.4435754189944137E-3</v>
      </c>
      <c r="C6" s="22">
        <v>3.7776536312849164E-3</v>
      </c>
      <c r="D6" s="22">
        <v>6.1999999999999998E-3</v>
      </c>
      <c r="F6" s="21" t="s">
        <v>473</v>
      </c>
      <c r="G6" s="23">
        <v>21008</v>
      </c>
      <c r="H6" s="21">
        <v>1.1499999999999999</v>
      </c>
      <c r="J6" s="13" t="s">
        <v>474</v>
      </c>
      <c r="K6" s="14">
        <f>LARGE((K8,K9),1)</f>
        <v>0.59926648820690098</v>
      </c>
      <c r="N6" s="14" t="s">
        <v>498</v>
      </c>
      <c r="W6" s="21">
        <v>5</v>
      </c>
      <c r="X6" s="21">
        <v>2097</v>
      </c>
      <c r="Y6" s="24">
        <v>45308</v>
      </c>
      <c r="Z6" s="21" t="s">
        <v>519</v>
      </c>
      <c r="AA6" s="21" t="s">
        <v>494</v>
      </c>
      <c r="AB6" s="21">
        <v>11.7</v>
      </c>
      <c r="AC6" s="21" t="s">
        <v>499</v>
      </c>
      <c r="AD6" s="21">
        <v>61</v>
      </c>
    </row>
    <row r="7" spans="1:30" ht="17.25" customHeight="1" thickBot="1" x14ac:dyDescent="0.25">
      <c r="A7" s="21">
        <v>2</v>
      </c>
      <c r="B7" s="22">
        <v>1.7648044692737429E-3</v>
      </c>
      <c r="C7" s="22">
        <v>2.5731843575418994E-3</v>
      </c>
      <c r="D7" s="22">
        <v>4.3E-3</v>
      </c>
      <c r="F7" s="21" t="s">
        <v>475</v>
      </c>
      <c r="G7" s="23">
        <v>20263</v>
      </c>
      <c r="H7" s="21">
        <v>1.1100000000000001</v>
      </c>
      <c r="J7" s="15" t="s">
        <v>476</v>
      </c>
      <c r="K7" s="14">
        <f>LARGE((K10,K11),1)</f>
        <v>0.58839896319943763</v>
      </c>
      <c r="N7" s="14" t="s">
        <v>499</v>
      </c>
      <c r="W7" s="21">
        <v>6</v>
      </c>
      <c r="X7" s="21">
        <v>2067</v>
      </c>
      <c r="Y7" s="24">
        <v>45314</v>
      </c>
      <c r="Z7" s="21" t="s">
        <v>509</v>
      </c>
      <c r="AA7" s="21" t="s">
        <v>493</v>
      </c>
      <c r="AB7" s="21">
        <v>11.5</v>
      </c>
      <c r="AC7" s="21" t="s">
        <v>498</v>
      </c>
      <c r="AD7" s="21">
        <v>57</v>
      </c>
    </row>
    <row r="8" spans="1:30" ht="17.25" customHeight="1" thickBot="1" x14ac:dyDescent="0.3">
      <c r="A8" s="21">
        <v>3</v>
      </c>
      <c r="B8" s="22">
        <v>2.2173184357541899E-3</v>
      </c>
      <c r="C8" s="22">
        <v>2.2994413407821227E-3</v>
      </c>
      <c r="D8" s="22">
        <v>4.4999999999999997E-3</v>
      </c>
      <c r="F8" s="21" t="s">
        <v>477</v>
      </c>
      <c r="G8" s="23">
        <v>20169</v>
      </c>
      <c r="H8" s="21">
        <v>1.1100000000000001</v>
      </c>
      <c r="K8" s="16">
        <f>LARGE(B11:C11,1)/(B11+C11)</f>
        <v>0.59926648820690098</v>
      </c>
      <c r="W8" s="21">
        <v>7</v>
      </c>
      <c r="X8" s="21">
        <v>2058</v>
      </c>
      <c r="Y8" s="24">
        <v>45323</v>
      </c>
      <c r="Z8" s="21" t="s">
        <v>509</v>
      </c>
      <c r="AA8" s="21" t="s">
        <v>495</v>
      </c>
      <c r="AB8" s="21">
        <v>11.5</v>
      </c>
      <c r="AC8" s="21" t="s">
        <v>498</v>
      </c>
      <c r="AD8" s="21">
        <v>59</v>
      </c>
    </row>
    <row r="9" spans="1:30" ht="17.25" customHeight="1" thickBot="1" x14ac:dyDescent="0.3">
      <c r="A9" s="21">
        <v>4</v>
      </c>
      <c r="B9" s="22">
        <v>3.7106145251396649E-3</v>
      </c>
      <c r="C9" s="22">
        <v>2.7374301675977654E-3</v>
      </c>
      <c r="D9" s="22">
        <v>6.4000000000000003E-3</v>
      </c>
      <c r="F9" s="21" t="s">
        <v>478</v>
      </c>
      <c r="G9" s="23">
        <v>18914</v>
      </c>
      <c r="H9" s="21">
        <v>1.04</v>
      </c>
      <c r="K9" s="16">
        <f>LARGE(B12:C12,1)/(B12+C12)</f>
        <v>0.56359588087948798</v>
      </c>
      <c r="W9" s="21">
        <v>8</v>
      </c>
      <c r="X9" s="21">
        <v>2052</v>
      </c>
      <c r="Y9" s="24">
        <v>45377</v>
      </c>
      <c r="Z9" s="21" t="s">
        <v>519</v>
      </c>
      <c r="AA9" s="21" t="s">
        <v>493</v>
      </c>
      <c r="AB9" s="21">
        <v>11.5</v>
      </c>
      <c r="AC9" s="21" t="s">
        <v>499</v>
      </c>
      <c r="AD9" s="21">
        <v>63</v>
      </c>
    </row>
    <row r="10" spans="1:30" ht="17.25" customHeight="1" thickBot="1" x14ac:dyDescent="0.3">
      <c r="A10" s="21">
        <v>5</v>
      </c>
      <c r="B10" s="22">
        <v>1.0272067039106145E-2</v>
      </c>
      <c r="C10" s="22">
        <v>7.5553072625698329E-3</v>
      </c>
      <c r="D10" s="22">
        <v>1.78E-2</v>
      </c>
      <c r="F10" s="21" t="s">
        <v>479</v>
      </c>
      <c r="G10" s="23">
        <v>13780</v>
      </c>
      <c r="H10" s="21">
        <v>0.76</v>
      </c>
      <c r="K10" s="16">
        <f>LARGE(B20:C20,1)/(B20+C20)</f>
        <v>0.58839896319943763</v>
      </c>
      <c r="W10" s="21">
        <v>9</v>
      </c>
      <c r="X10" s="21">
        <v>2052</v>
      </c>
      <c r="Y10" s="24">
        <v>45384</v>
      </c>
      <c r="Z10" s="21" t="s">
        <v>519</v>
      </c>
      <c r="AA10" s="21" t="s">
        <v>493</v>
      </c>
      <c r="AB10" s="21">
        <v>11.5</v>
      </c>
      <c r="AC10" s="21" t="s">
        <v>499</v>
      </c>
      <c r="AD10" s="21">
        <v>60</v>
      </c>
    </row>
    <row r="11" spans="1:30" ht="17.25" customHeight="1" thickBot="1" x14ac:dyDescent="0.3">
      <c r="A11" s="21">
        <v>6</v>
      </c>
      <c r="B11" s="22">
        <v>3.1766480446927377E-2</v>
      </c>
      <c r="C11" s="22">
        <v>2.1242458100558661E-2</v>
      </c>
      <c r="D11" s="22">
        <v>5.2999999999999999E-2</v>
      </c>
      <c r="F11" s="21" t="s">
        <v>480</v>
      </c>
      <c r="G11" s="23">
        <v>13721</v>
      </c>
      <c r="H11" s="21">
        <v>0.75</v>
      </c>
      <c r="K11" s="16">
        <f>LARGE(B21:C21,1)/(B21+C21)</f>
        <v>0.58166962152162183</v>
      </c>
      <c r="W11" s="21">
        <v>10</v>
      </c>
      <c r="X11" s="21">
        <v>2052</v>
      </c>
      <c r="Y11" s="24">
        <v>45385</v>
      </c>
      <c r="Z11" s="21" t="s">
        <v>509</v>
      </c>
      <c r="AA11" s="21" t="s">
        <v>494</v>
      </c>
      <c r="AB11" s="21">
        <v>11.5</v>
      </c>
      <c r="AC11" s="21" t="s">
        <v>498</v>
      </c>
      <c r="AD11" s="21">
        <v>58</v>
      </c>
    </row>
    <row r="12" spans="1:30" ht="17.25" customHeight="1" thickBot="1" x14ac:dyDescent="0.25">
      <c r="A12" s="21">
        <v>7</v>
      </c>
      <c r="B12" s="22">
        <v>3.7332402234636873E-2</v>
      </c>
      <c r="C12" s="22">
        <v>2.89072625698324E-2</v>
      </c>
      <c r="D12" s="22">
        <v>6.6299999999999998E-2</v>
      </c>
      <c r="F12" s="21" t="s">
        <v>481</v>
      </c>
      <c r="G12" s="23">
        <v>15338</v>
      </c>
      <c r="H12" s="21">
        <v>0.84</v>
      </c>
      <c r="W12" s="21">
        <v>20</v>
      </c>
      <c r="X12" s="21">
        <v>2022</v>
      </c>
      <c r="Y12" s="24">
        <v>45342</v>
      </c>
      <c r="Z12" s="21" t="s">
        <v>509</v>
      </c>
      <c r="AA12" s="21" t="s">
        <v>493</v>
      </c>
      <c r="AB12" s="21">
        <v>11.3</v>
      </c>
      <c r="AC12" s="21" t="s">
        <v>498</v>
      </c>
      <c r="AD12" s="21">
        <v>59</v>
      </c>
    </row>
    <row r="13" spans="1:30" ht="17.25" customHeight="1" thickBot="1" x14ac:dyDescent="0.25">
      <c r="A13" s="21">
        <v>8</v>
      </c>
      <c r="B13" s="22">
        <v>2.9820670391061451E-2</v>
      </c>
      <c r="C13" s="22">
        <v>2.907150837988827E-2</v>
      </c>
      <c r="D13" s="22">
        <v>5.8900000000000001E-2</v>
      </c>
      <c r="F13" s="21" t="s">
        <v>482</v>
      </c>
      <c r="G13" s="23">
        <v>16807</v>
      </c>
      <c r="H13" s="21">
        <v>0.92</v>
      </c>
      <c r="W13" s="21">
        <v>25</v>
      </c>
      <c r="X13" s="21">
        <v>2012</v>
      </c>
      <c r="Y13" s="24">
        <v>45345</v>
      </c>
      <c r="Z13" s="21" t="s">
        <v>509</v>
      </c>
      <c r="AA13" s="21" t="s">
        <v>496</v>
      </c>
      <c r="AB13" s="21">
        <v>11.2</v>
      </c>
      <c r="AC13" s="21" t="s">
        <v>498</v>
      </c>
      <c r="AD13" s="21">
        <v>58</v>
      </c>
    </row>
    <row r="14" spans="1:30" ht="15" thickBot="1" x14ac:dyDescent="0.25">
      <c r="A14" s="21">
        <v>9</v>
      </c>
      <c r="B14" s="22">
        <v>2.6834078212290502E-2</v>
      </c>
      <c r="C14" s="22">
        <v>2.7812290502793293E-2</v>
      </c>
      <c r="D14" s="22">
        <v>5.4600000000000003E-2</v>
      </c>
      <c r="F14" s="21" t="s">
        <v>483</v>
      </c>
      <c r="G14" s="23">
        <v>18241</v>
      </c>
      <c r="H14" s="21">
        <v>1</v>
      </c>
      <c r="W14" s="21">
        <v>30</v>
      </c>
      <c r="X14" s="21">
        <v>2003</v>
      </c>
      <c r="Y14" s="24">
        <v>45302</v>
      </c>
      <c r="Z14" s="21" t="s">
        <v>519</v>
      </c>
      <c r="AA14" s="21" t="s">
        <v>495</v>
      </c>
      <c r="AB14" s="21">
        <v>11.2</v>
      </c>
      <c r="AC14" s="21" t="s">
        <v>499</v>
      </c>
      <c r="AD14" s="21">
        <v>60</v>
      </c>
    </row>
    <row r="15" spans="1:30" ht="15" thickBot="1" x14ac:dyDescent="0.25">
      <c r="A15" s="21">
        <v>10</v>
      </c>
      <c r="B15" s="22">
        <v>2.6019553072625698E-2</v>
      </c>
      <c r="C15" s="22">
        <v>2.8414525139664804E-2</v>
      </c>
      <c r="D15" s="22">
        <v>5.4600000000000003E-2</v>
      </c>
      <c r="F15" s="21" t="s">
        <v>484</v>
      </c>
      <c r="G15" s="23">
        <v>18356</v>
      </c>
      <c r="H15" s="21">
        <v>1.01</v>
      </c>
      <c r="W15" s="21">
        <v>35</v>
      </c>
      <c r="X15" s="21">
        <v>1988</v>
      </c>
      <c r="Y15" s="24">
        <v>45351</v>
      </c>
      <c r="Z15" s="21" t="s">
        <v>509</v>
      </c>
      <c r="AA15" s="21" t="s">
        <v>495</v>
      </c>
      <c r="AB15" s="21">
        <v>11.1</v>
      </c>
      <c r="AC15" s="21" t="s">
        <v>498</v>
      </c>
      <c r="AD15" s="21">
        <v>58</v>
      </c>
    </row>
    <row r="16" spans="1:30" ht="15" thickBot="1" x14ac:dyDescent="0.25">
      <c r="A16" s="21">
        <v>11</v>
      </c>
      <c r="B16" s="22">
        <v>2.7150837988826816E-2</v>
      </c>
      <c r="C16" s="22">
        <v>3.1151955307262572E-2</v>
      </c>
      <c r="D16" s="22">
        <v>5.8599999999999999E-2</v>
      </c>
      <c r="F16" s="21" t="s">
        <v>485</v>
      </c>
      <c r="G16" s="23">
        <v>18453</v>
      </c>
      <c r="H16" s="21">
        <v>1.01</v>
      </c>
      <c r="W16" s="21">
        <v>40</v>
      </c>
      <c r="X16" s="21">
        <v>1979</v>
      </c>
      <c r="Y16" s="24">
        <v>45317</v>
      </c>
      <c r="Z16" s="21" t="s">
        <v>510</v>
      </c>
      <c r="AA16" s="21" t="s">
        <v>496</v>
      </c>
      <c r="AB16" s="21">
        <v>11.1</v>
      </c>
      <c r="AC16" s="21" t="s">
        <v>498</v>
      </c>
      <c r="AD16" s="21">
        <v>58</v>
      </c>
    </row>
    <row r="17" spans="1:30" ht="15" thickBot="1" x14ac:dyDescent="0.25">
      <c r="A17" s="21">
        <v>12</v>
      </c>
      <c r="B17" s="22">
        <v>2.8146368715083799E-2</v>
      </c>
      <c r="C17" s="22">
        <v>3.4601117318435758E-2</v>
      </c>
      <c r="D17" s="22">
        <v>6.3100000000000003E-2</v>
      </c>
      <c r="W17" s="21">
        <v>45</v>
      </c>
      <c r="X17" s="21">
        <v>1977</v>
      </c>
      <c r="Y17" s="24">
        <v>45344</v>
      </c>
      <c r="Z17" s="21" t="s">
        <v>509</v>
      </c>
      <c r="AA17" s="21" t="s">
        <v>495</v>
      </c>
      <c r="AB17" s="21">
        <v>11</v>
      </c>
      <c r="AC17" s="21" t="s">
        <v>498</v>
      </c>
      <c r="AD17" s="21">
        <v>57</v>
      </c>
    </row>
    <row r="18" spans="1:30" ht="15" thickBot="1" x14ac:dyDescent="0.25">
      <c r="A18" s="21">
        <v>13</v>
      </c>
      <c r="B18" s="22">
        <v>2.9277653631284914E-2</v>
      </c>
      <c r="C18" s="22">
        <v>3.8050279329608937E-2</v>
      </c>
      <c r="D18" s="22">
        <v>6.7100000000000007E-2</v>
      </c>
      <c r="W18" s="21">
        <v>50</v>
      </c>
      <c r="X18" s="21">
        <v>1970</v>
      </c>
      <c r="Y18" s="24">
        <v>45301</v>
      </c>
      <c r="Z18" s="21" t="s">
        <v>519</v>
      </c>
      <c r="AA18" s="21" t="s">
        <v>494</v>
      </c>
      <c r="AB18" s="21">
        <v>11</v>
      </c>
      <c r="AC18" s="21" t="s">
        <v>499</v>
      </c>
      <c r="AD18" s="21">
        <v>60</v>
      </c>
    </row>
    <row r="19" spans="1:30" ht="17.25" customHeight="1" thickBot="1" x14ac:dyDescent="0.25">
      <c r="A19" s="21">
        <v>14</v>
      </c>
      <c r="B19" s="22">
        <v>3.1675977653631282E-2</v>
      </c>
      <c r="C19" s="22">
        <v>4.0349720670391061E-2</v>
      </c>
      <c r="D19" s="22">
        <v>7.17E-2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1938</v>
      </c>
      <c r="Y19" s="24">
        <v>45581</v>
      </c>
      <c r="Z19" s="21" t="s">
        <v>509</v>
      </c>
      <c r="AA19" s="21" t="s">
        <v>494</v>
      </c>
      <c r="AB19" s="21">
        <v>10.8</v>
      </c>
      <c r="AC19" s="21" t="s">
        <v>498</v>
      </c>
      <c r="AD19" s="21">
        <v>60</v>
      </c>
    </row>
    <row r="20" spans="1:30" ht="17.25" customHeight="1" thickBot="1" x14ac:dyDescent="0.25">
      <c r="A20" s="21">
        <v>15</v>
      </c>
      <c r="B20" s="22">
        <v>3.1404469273743019E-2</v>
      </c>
      <c r="C20" s="22">
        <v>4.489385474860335E-2</v>
      </c>
      <c r="D20" s="22">
        <v>7.6100000000000001E-2</v>
      </c>
      <c r="F20" s="21" t="s">
        <v>488</v>
      </c>
      <c r="G20" s="23">
        <v>11970</v>
      </c>
      <c r="H20" s="21">
        <v>0.66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1917</v>
      </c>
      <c r="Y20" s="24">
        <v>45344</v>
      </c>
      <c r="Z20" s="21" t="s">
        <v>519</v>
      </c>
      <c r="AA20" s="21" t="s">
        <v>495</v>
      </c>
      <c r="AB20" s="21">
        <v>10.7</v>
      </c>
      <c r="AC20" s="21" t="s">
        <v>499</v>
      </c>
      <c r="AD20" s="21">
        <v>59</v>
      </c>
    </row>
    <row r="21" spans="1:30" ht="17.25" customHeight="1" thickBot="1" x14ac:dyDescent="0.25">
      <c r="A21" s="21">
        <v>16</v>
      </c>
      <c r="B21" s="22">
        <v>3.3350279329608941E-2</v>
      </c>
      <c r="C21" s="22">
        <v>4.6372067039106145E-2</v>
      </c>
      <c r="D21" s="22">
        <v>7.9699999999999993E-2</v>
      </c>
      <c r="F21" s="21" t="s">
        <v>492</v>
      </c>
      <c r="G21" s="23">
        <v>18658</v>
      </c>
      <c r="H21" s="21">
        <v>1.03</v>
      </c>
      <c r="J21" s="12">
        <v>5</v>
      </c>
      <c r="K21" s="12">
        <f>X6</f>
        <v>2097</v>
      </c>
      <c r="L21" s="18"/>
      <c r="M21" s="12"/>
      <c r="N21" s="20">
        <f>K21/$F$2</f>
        <v>0.11715083798882682</v>
      </c>
      <c r="W21" s="21">
        <v>125</v>
      </c>
      <c r="X21" s="21">
        <v>1890</v>
      </c>
      <c r="Y21" s="24">
        <v>45587</v>
      </c>
      <c r="Z21" s="21" t="s">
        <v>509</v>
      </c>
      <c r="AA21" s="21" t="s">
        <v>493</v>
      </c>
      <c r="AB21" s="21">
        <v>10.6</v>
      </c>
      <c r="AC21" s="21" t="s">
        <v>498</v>
      </c>
      <c r="AD21" s="21">
        <v>62</v>
      </c>
    </row>
    <row r="22" spans="1:30" ht="17.25" customHeight="1" thickBot="1" x14ac:dyDescent="0.25">
      <c r="A22" s="21">
        <v>17</v>
      </c>
      <c r="B22" s="22">
        <v>2.8553631284916201E-2</v>
      </c>
      <c r="C22" s="22">
        <v>4.4072625698324021E-2</v>
      </c>
      <c r="D22" s="22">
        <v>7.2900000000000006E-2</v>
      </c>
      <c r="F22" s="21" t="s">
        <v>493</v>
      </c>
      <c r="G22" s="23">
        <v>20515</v>
      </c>
      <c r="H22" s="21">
        <v>1.1299999999999999</v>
      </c>
      <c r="J22" s="12">
        <v>10</v>
      </c>
      <c r="K22" s="12">
        <f>X11</f>
        <v>2052</v>
      </c>
      <c r="L22" s="18"/>
      <c r="M22" s="12"/>
      <c r="N22" s="20">
        <f t="shared" ref="N22:N28" si="0">K22/$F$2</f>
        <v>0.1146368715083799</v>
      </c>
      <c r="W22" s="21">
        <v>150</v>
      </c>
      <c r="X22" s="21">
        <v>1866</v>
      </c>
      <c r="Y22" s="24">
        <v>45377</v>
      </c>
      <c r="Z22" s="21" t="s">
        <v>508</v>
      </c>
      <c r="AA22" s="21" t="s">
        <v>493</v>
      </c>
      <c r="AB22" s="21">
        <v>10.4</v>
      </c>
      <c r="AC22" s="21" t="s">
        <v>498</v>
      </c>
      <c r="AD22" s="21">
        <v>61</v>
      </c>
    </row>
    <row r="23" spans="1:30" ht="17.25" customHeight="1" thickBot="1" x14ac:dyDescent="0.25">
      <c r="A23" s="21">
        <v>18</v>
      </c>
      <c r="B23" s="22">
        <v>2.2444692737430168E-2</v>
      </c>
      <c r="C23" s="22">
        <v>3.3232402234636874E-2</v>
      </c>
      <c r="D23" s="22">
        <v>5.57E-2</v>
      </c>
      <c r="F23" s="21" t="s">
        <v>494</v>
      </c>
      <c r="G23" s="23">
        <v>20698</v>
      </c>
      <c r="H23" s="21">
        <v>1.1399999999999999</v>
      </c>
      <c r="J23" s="12">
        <v>20</v>
      </c>
      <c r="K23" s="12">
        <f>X12</f>
        <v>2022</v>
      </c>
      <c r="L23" s="18"/>
      <c r="M23" s="12"/>
      <c r="N23" s="20">
        <f t="shared" si="0"/>
        <v>0.1129608938547486</v>
      </c>
      <c r="W23" s="21">
        <v>175</v>
      </c>
      <c r="X23" s="21">
        <v>1852</v>
      </c>
      <c r="Y23" s="24">
        <v>45637</v>
      </c>
      <c r="Z23" s="21" t="s">
        <v>509</v>
      </c>
      <c r="AA23" s="21" t="s">
        <v>494</v>
      </c>
      <c r="AB23" s="21">
        <v>10.3</v>
      </c>
      <c r="AC23" s="21" t="s">
        <v>498</v>
      </c>
      <c r="AD23" s="21">
        <v>62</v>
      </c>
    </row>
    <row r="24" spans="1:30" ht="17.25" customHeight="1" thickBot="1" x14ac:dyDescent="0.25">
      <c r="A24" s="21">
        <v>19</v>
      </c>
      <c r="B24" s="22">
        <v>1.7014525139664803E-2</v>
      </c>
      <c r="C24" s="22">
        <v>2.5458100558659217E-2</v>
      </c>
      <c r="D24" s="22">
        <v>4.2500000000000003E-2</v>
      </c>
      <c r="F24" s="21" t="s">
        <v>495</v>
      </c>
      <c r="G24" s="23">
        <v>20112</v>
      </c>
      <c r="H24" s="21">
        <v>1.1100000000000001</v>
      </c>
      <c r="J24" s="12">
        <v>30</v>
      </c>
      <c r="K24" s="12">
        <f>X14</f>
        <v>2003</v>
      </c>
      <c r="L24" s="18"/>
      <c r="M24" s="12"/>
      <c r="N24" s="20">
        <f t="shared" si="0"/>
        <v>0.11189944134078213</v>
      </c>
      <c r="W24" s="21">
        <v>200</v>
      </c>
      <c r="X24" s="21">
        <v>1834</v>
      </c>
      <c r="Y24" s="24">
        <v>45604</v>
      </c>
      <c r="Z24" s="21" t="s">
        <v>510</v>
      </c>
      <c r="AA24" s="21" t="s">
        <v>496</v>
      </c>
      <c r="AB24" s="21">
        <v>10.199999999999999</v>
      </c>
      <c r="AC24" s="21" t="s">
        <v>498</v>
      </c>
      <c r="AD24" s="21">
        <v>62</v>
      </c>
    </row>
    <row r="25" spans="1:30" ht="17.25" customHeight="1" thickBot="1" x14ac:dyDescent="0.25">
      <c r="A25" s="21">
        <v>20</v>
      </c>
      <c r="B25" s="22">
        <v>1.2172625698324023E-2</v>
      </c>
      <c r="C25" s="22">
        <v>1.9928491620111732E-2</v>
      </c>
      <c r="D25" s="22">
        <v>3.2099999999999997E-2</v>
      </c>
      <c r="F25" s="21" t="s">
        <v>496</v>
      </c>
      <c r="G25" s="23">
        <v>21162</v>
      </c>
      <c r="H25" s="21">
        <v>1.1599999999999999</v>
      </c>
      <c r="J25" s="12">
        <v>50</v>
      </c>
      <c r="K25" s="12">
        <f>X18</f>
        <v>1970</v>
      </c>
      <c r="L25" s="18"/>
      <c r="M25" s="12"/>
      <c r="N25" s="20">
        <f t="shared" si="0"/>
        <v>0.1100558659217877</v>
      </c>
    </row>
    <row r="26" spans="1:30" ht="17.25" customHeight="1" thickBot="1" x14ac:dyDescent="0.25">
      <c r="A26" s="21">
        <v>21</v>
      </c>
      <c r="B26" s="22">
        <v>8.416759776536312E-3</v>
      </c>
      <c r="C26" s="22">
        <v>1.516536312849162E-2</v>
      </c>
      <c r="D26" s="22">
        <v>2.35E-2</v>
      </c>
      <c r="F26" s="21" t="s">
        <v>497</v>
      </c>
      <c r="G26" s="23">
        <v>14898</v>
      </c>
      <c r="H26" s="21">
        <v>0.82</v>
      </c>
      <c r="J26" s="12">
        <v>100</v>
      </c>
      <c r="K26" s="12">
        <f>X20</f>
        <v>1917</v>
      </c>
      <c r="L26" s="18"/>
      <c r="M26" s="12"/>
      <c r="N26" s="20">
        <f t="shared" si="0"/>
        <v>0.10709497206703911</v>
      </c>
    </row>
    <row r="27" spans="1:30" ht="17.25" customHeight="1" thickBot="1" x14ac:dyDescent="0.25">
      <c r="A27" s="21">
        <v>22</v>
      </c>
      <c r="B27" s="22">
        <v>5.4301675977653629E-3</v>
      </c>
      <c r="C27" s="22">
        <v>9.6357541899441349E-3</v>
      </c>
      <c r="D27" s="22">
        <v>1.4999999999999999E-2</v>
      </c>
      <c r="J27" s="12">
        <v>150</v>
      </c>
      <c r="K27" s="12">
        <f>X22</f>
        <v>1866</v>
      </c>
      <c r="L27" s="18"/>
      <c r="M27" s="12"/>
      <c r="N27" s="20">
        <f t="shared" si="0"/>
        <v>0.10424581005586592</v>
      </c>
    </row>
    <row r="28" spans="1:30" ht="17.25" customHeight="1" thickBot="1" x14ac:dyDescent="0.25">
      <c r="A28" s="21">
        <v>23</v>
      </c>
      <c r="B28" s="22">
        <v>3.3486033519553077E-3</v>
      </c>
      <c r="C28" s="22">
        <v>6.2960893854748607E-3</v>
      </c>
      <c r="D28" s="22">
        <v>9.5999999999999992E-3</v>
      </c>
      <c r="J28" s="12">
        <v>200</v>
      </c>
      <c r="K28" s="12">
        <f>X24</f>
        <v>1834</v>
      </c>
      <c r="L28" s="18"/>
      <c r="M28" s="12"/>
      <c r="N28" s="20">
        <f t="shared" si="0"/>
        <v>0.10245810055865921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FD4FC-61FB-461D-B641-F8E51C8B23C0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724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20300</v>
      </c>
      <c r="H2" s="7" t="s">
        <v>462</v>
      </c>
      <c r="W2" s="21">
        <v>1</v>
      </c>
      <c r="X2" s="21">
        <v>3076</v>
      </c>
      <c r="Y2" s="24">
        <v>45309</v>
      </c>
      <c r="Z2" s="21" t="s">
        <v>509</v>
      </c>
      <c r="AA2" s="21" t="s">
        <v>495</v>
      </c>
      <c r="AB2" s="21">
        <v>15.2</v>
      </c>
      <c r="AC2" s="21" t="s">
        <v>499</v>
      </c>
      <c r="AD2" s="21">
        <v>62</v>
      </c>
    </row>
    <row r="3" spans="1:30" ht="15.75" customHeight="1" thickBot="1" x14ac:dyDescent="0.25">
      <c r="W3" s="21">
        <v>2</v>
      </c>
      <c r="X3" s="21">
        <v>2933</v>
      </c>
      <c r="Y3" s="24">
        <v>45308</v>
      </c>
      <c r="Z3" s="21" t="s">
        <v>509</v>
      </c>
      <c r="AA3" s="21" t="s">
        <v>494</v>
      </c>
      <c r="AB3" s="21">
        <v>14.4</v>
      </c>
      <c r="AC3" s="21" t="s">
        <v>499</v>
      </c>
      <c r="AD3" s="21">
        <v>62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2843</v>
      </c>
      <c r="Y4" s="24">
        <v>45335</v>
      </c>
      <c r="Z4" s="21" t="s">
        <v>519</v>
      </c>
      <c r="AA4" s="21" t="s">
        <v>493</v>
      </c>
      <c r="AB4" s="21">
        <v>14</v>
      </c>
      <c r="AC4" s="21" t="s">
        <v>498</v>
      </c>
      <c r="AD4" s="21">
        <v>73</v>
      </c>
    </row>
    <row r="5" spans="1:30" ht="18.75" customHeight="1" thickBot="1" x14ac:dyDescent="0.25">
      <c r="A5" s="21">
        <v>0</v>
      </c>
      <c r="B5" s="22">
        <v>2.1753694581280788E-3</v>
      </c>
      <c r="C5" s="22">
        <v>4.4275862068965518E-3</v>
      </c>
      <c r="D5" s="22">
        <v>6.6E-3</v>
      </c>
      <c r="F5" s="21" t="s">
        <v>471</v>
      </c>
      <c r="G5" s="23">
        <v>23229</v>
      </c>
      <c r="H5" s="21">
        <v>1.1399999999999999</v>
      </c>
      <c r="J5" s="213" t="s">
        <v>472</v>
      </c>
      <c r="K5" s="214"/>
      <c r="L5" s="214"/>
      <c r="M5" s="214"/>
      <c r="N5" s="215"/>
      <c r="W5" s="21">
        <v>4</v>
      </c>
      <c r="X5" s="21">
        <v>2763</v>
      </c>
      <c r="Y5" s="24">
        <v>45336</v>
      </c>
      <c r="Z5" s="21" t="s">
        <v>519</v>
      </c>
      <c r="AA5" s="21" t="s">
        <v>494</v>
      </c>
      <c r="AB5" s="21">
        <v>13.6</v>
      </c>
      <c r="AC5" s="21" t="s">
        <v>498</v>
      </c>
      <c r="AD5" s="21">
        <v>72</v>
      </c>
    </row>
    <row r="6" spans="1:30" ht="17.25" customHeight="1" thickBot="1" x14ac:dyDescent="0.25">
      <c r="A6" s="21">
        <v>1</v>
      </c>
      <c r="B6" s="22">
        <v>1.41871921182266E-3</v>
      </c>
      <c r="C6" s="22">
        <v>2.846305418719212E-3</v>
      </c>
      <c r="D6" s="22">
        <v>4.1999999999999997E-3</v>
      </c>
      <c r="F6" s="21" t="s">
        <v>473</v>
      </c>
      <c r="G6" s="23">
        <v>24804</v>
      </c>
      <c r="H6" s="21">
        <v>1.22</v>
      </c>
      <c r="J6" s="13" t="s">
        <v>474</v>
      </c>
      <c r="K6" s="14">
        <f>LARGE((K8,K9),1)</f>
        <v>0.68806102577693795</v>
      </c>
      <c r="N6" s="14" t="s">
        <v>498</v>
      </c>
      <c r="W6" s="21">
        <v>5</v>
      </c>
      <c r="X6" s="21">
        <v>2727</v>
      </c>
      <c r="Y6" s="24">
        <v>45337</v>
      </c>
      <c r="Z6" s="21" t="s">
        <v>519</v>
      </c>
      <c r="AA6" s="21" t="s">
        <v>495</v>
      </c>
      <c r="AB6" s="21">
        <v>13.4</v>
      </c>
      <c r="AC6" s="21" t="s">
        <v>498</v>
      </c>
      <c r="AD6" s="21">
        <v>72</v>
      </c>
    </row>
    <row r="7" spans="1:30" ht="17.25" customHeight="1" thickBot="1" x14ac:dyDescent="0.25">
      <c r="A7" s="21">
        <v>2</v>
      </c>
      <c r="B7" s="22">
        <v>1.3714285714285712E-3</v>
      </c>
      <c r="C7" s="22">
        <v>2.4773399014778323E-3</v>
      </c>
      <c r="D7" s="22">
        <v>3.8E-3</v>
      </c>
      <c r="F7" s="21" t="s">
        <v>475</v>
      </c>
      <c r="G7" s="23">
        <v>24284</v>
      </c>
      <c r="H7" s="21">
        <v>1.2</v>
      </c>
      <c r="J7" s="15" t="s">
        <v>476</v>
      </c>
      <c r="K7" s="14">
        <f>LARGE((K10,K11),1)</f>
        <v>0.60203171280050438</v>
      </c>
      <c r="N7" s="14" t="s">
        <v>499</v>
      </c>
      <c r="W7" s="21">
        <v>6</v>
      </c>
      <c r="X7" s="21">
        <v>2662</v>
      </c>
      <c r="Y7" s="24">
        <v>45307</v>
      </c>
      <c r="Z7" s="21" t="s">
        <v>509</v>
      </c>
      <c r="AA7" s="21" t="s">
        <v>493</v>
      </c>
      <c r="AB7" s="21">
        <v>13.1</v>
      </c>
      <c r="AC7" s="21" t="s">
        <v>499</v>
      </c>
      <c r="AD7" s="21">
        <v>64</v>
      </c>
    </row>
    <row r="8" spans="1:30" ht="17.25" customHeight="1" thickBot="1" x14ac:dyDescent="0.3">
      <c r="A8" s="21">
        <v>3</v>
      </c>
      <c r="B8" s="22">
        <v>1.9862068965517243E-3</v>
      </c>
      <c r="C8" s="22">
        <v>1.58128078817734E-3</v>
      </c>
      <c r="D8" s="22">
        <v>3.5999999999999999E-3</v>
      </c>
      <c r="F8" s="21" t="s">
        <v>477</v>
      </c>
      <c r="G8" s="23">
        <v>22803</v>
      </c>
      <c r="H8" s="21">
        <v>1.1200000000000001</v>
      </c>
      <c r="K8" s="16">
        <f>LARGE(B11:C11,1)/(B11+C11)</f>
        <v>0.68806102577693795</v>
      </c>
      <c r="W8" s="21">
        <v>7</v>
      </c>
      <c r="X8" s="21">
        <v>2573</v>
      </c>
      <c r="Y8" s="24">
        <v>45334</v>
      </c>
      <c r="Z8" s="21" t="s">
        <v>519</v>
      </c>
      <c r="AA8" s="21" t="s">
        <v>492</v>
      </c>
      <c r="AB8" s="21">
        <v>12.7</v>
      </c>
      <c r="AC8" s="21" t="s">
        <v>498</v>
      </c>
      <c r="AD8" s="21">
        <v>70</v>
      </c>
    </row>
    <row r="9" spans="1:30" ht="17.25" customHeight="1" thickBot="1" x14ac:dyDescent="0.3">
      <c r="A9" s="21">
        <v>4</v>
      </c>
      <c r="B9" s="22">
        <v>3.8778325123152717E-3</v>
      </c>
      <c r="C9" s="22">
        <v>1.9502463054187193E-3</v>
      </c>
      <c r="D9" s="22">
        <v>5.7999999999999996E-3</v>
      </c>
      <c r="F9" s="21" t="s">
        <v>478</v>
      </c>
      <c r="G9" s="23">
        <v>21106</v>
      </c>
      <c r="H9" s="21">
        <v>1.04</v>
      </c>
      <c r="K9" s="16">
        <f>LARGE(B12:C12,1)/(B12+C12)</f>
        <v>0.67857917066674922</v>
      </c>
      <c r="W9" s="21">
        <v>8</v>
      </c>
      <c r="X9" s="21">
        <v>2533</v>
      </c>
      <c r="Y9" s="24">
        <v>45364</v>
      </c>
      <c r="Z9" s="21" t="s">
        <v>508</v>
      </c>
      <c r="AA9" s="21" t="s">
        <v>494</v>
      </c>
      <c r="AB9" s="21">
        <v>12.5</v>
      </c>
      <c r="AC9" s="21"/>
      <c r="AD9" s="21">
        <v>0</v>
      </c>
    </row>
    <row r="10" spans="1:30" ht="17.25" customHeight="1" thickBot="1" x14ac:dyDescent="0.3">
      <c r="A10" s="21">
        <v>5</v>
      </c>
      <c r="B10" s="22">
        <v>1.1775369458128078E-2</v>
      </c>
      <c r="C10" s="22">
        <v>4.6911330049261082E-3</v>
      </c>
      <c r="D10" s="22">
        <v>1.6500000000000001E-2</v>
      </c>
      <c r="F10" s="21" t="s">
        <v>479</v>
      </c>
      <c r="G10" s="23">
        <v>13708</v>
      </c>
      <c r="H10" s="21">
        <v>0.68</v>
      </c>
      <c r="K10" s="16">
        <f>LARGE(B20:C20,1)/(B20+C20)</f>
        <v>0.57434470869411902</v>
      </c>
      <c r="W10" s="21">
        <v>9</v>
      </c>
      <c r="X10" s="21">
        <v>2512</v>
      </c>
      <c r="Y10" s="24">
        <v>45336</v>
      </c>
      <c r="Z10" s="21" t="s">
        <v>509</v>
      </c>
      <c r="AA10" s="21" t="s">
        <v>494</v>
      </c>
      <c r="AB10" s="21">
        <v>12.4</v>
      </c>
      <c r="AC10" s="21" t="s">
        <v>499</v>
      </c>
      <c r="AD10" s="21">
        <v>63</v>
      </c>
    </row>
    <row r="11" spans="1:30" ht="17.25" customHeight="1" thickBot="1" x14ac:dyDescent="0.3">
      <c r="A11" s="21">
        <v>6</v>
      </c>
      <c r="B11" s="22">
        <v>2.9414778325123153E-2</v>
      </c>
      <c r="C11" s="22">
        <v>1.3335467980295565E-2</v>
      </c>
      <c r="D11" s="22">
        <v>4.2900000000000001E-2</v>
      </c>
      <c r="F11" s="21" t="s">
        <v>480</v>
      </c>
      <c r="G11" s="23">
        <v>13724</v>
      </c>
      <c r="H11" s="21">
        <v>0.68</v>
      </c>
      <c r="K11" s="16">
        <f>LARGE(B21:C21,1)/(B21+C21)</f>
        <v>0.60203171280050438</v>
      </c>
      <c r="W11" s="21">
        <v>10</v>
      </c>
      <c r="X11" s="21">
        <v>2492</v>
      </c>
      <c r="Y11" s="24">
        <v>45356</v>
      </c>
      <c r="Z11" s="21" t="s">
        <v>509</v>
      </c>
      <c r="AA11" s="21" t="s">
        <v>493</v>
      </c>
      <c r="AB11" s="21">
        <v>12.3</v>
      </c>
      <c r="AC11" s="21" t="s">
        <v>499</v>
      </c>
      <c r="AD11" s="21">
        <v>62</v>
      </c>
    </row>
    <row r="12" spans="1:30" ht="17.25" customHeight="1" thickBot="1" x14ac:dyDescent="0.25">
      <c r="A12" s="21">
        <v>7</v>
      </c>
      <c r="B12" s="22">
        <v>4.3176354679802957E-2</v>
      </c>
      <c r="C12" s="22">
        <v>2.0451231527093598E-2</v>
      </c>
      <c r="D12" s="22">
        <v>6.3600000000000004E-2</v>
      </c>
      <c r="F12" s="21" t="s">
        <v>481</v>
      </c>
      <c r="G12" s="23">
        <v>17048</v>
      </c>
      <c r="H12" s="21">
        <v>0.84</v>
      </c>
      <c r="W12" s="21">
        <v>20</v>
      </c>
      <c r="X12" s="21">
        <v>2439</v>
      </c>
      <c r="Y12" s="24">
        <v>45315</v>
      </c>
      <c r="Z12" s="21" t="s">
        <v>509</v>
      </c>
      <c r="AA12" s="21" t="s">
        <v>494</v>
      </c>
      <c r="AB12" s="21">
        <v>12</v>
      </c>
      <c r="AC12" s="21" t="s">
        <v>499</v>
      </c>
      <c r="AD12" s="21">
        <v>62</v>
      </c>
    </row>
    <row r="13" spans="1:30" ht="17.25" customHeight="1" thickBot="1" x14ac:dyDescent="0.25">
      <c r="A13" s="21">
        <v>8</v>
      </c>
      <c r="B13" s="22">
        <v>3.5609852216748776E-2</v>
      </c>
      <c r="C13" s="22">
        <v>2.37192118226601E-2</v>
      </c>
      <c r="D13" s="22">
        <v>5.9499999999999997E-2</v>
      </c>
      <c r="F13" s="21" t="s">
        <v>482</v>
      </c>
      <c r="G13" s="23">
        <v>20077</v>
      </c>
      <c r="H13" s="21">
        <v>0.99</v>
      </c>
      <c r="W13" s="21">
        <v>25</v>
      </c>
      <c r="X13" s="21">
        <v>2428</v>
      </c>
      <c r="Y13" s="24">
        <v>45314</v>
      </c>
      <c r="Z13" s="21" t="s">
        <v>509</v>
      </c>
      <c r="AA13" s="21" t="s">
        <v>493</v>
      </c>
      <c r="AB13" s="21">
        <v>12</v>
      </c>
      <c r="AC13" s="21" t="s">
        <v>499</v>
      </c>
      <c r="AD13" s="21">
        <v>61</v>
      </c>
    </row>
    <row r="14" spans="1:30" ht="15" thickBot="1" x14ac:dyDescent="0.25">
      <c r="A14" s="21">
        <v>9</v>
      </c>
      <c r="B14" s="22">
        <v>2.9083743842364531E-2</v>
      </c>
      <c r="C14" s="22">
        <v>2.530049261083744E-2</v>
      </c>
      <c r="D14" s="22">
        <v>5.4399999999999997E-2</v>
      </c>
      <c r="F14" s="21" t="s">
        <v>483</v>
      </c>
      <c r="G14" s="23">
        <v>20481</v>
      </c>
      <c r="H14" s="21">
        <v>1.01</v>
      </c>
      <c r="W14" s="21">
        <v>30</v>
      </c>
      <c r="X14" s="21">
        <v>2421</v>
      </c>
      <c r="Y14" s="24">
        <v>45335</v>
      </c>
      <c r="Z14" s="21" t="s">
        <v>509</v>
      </c>
      <c r="AA14" s="21" t="s">
        <v>493</v>
      </c>
      <c r="AB14" s="21">
        <v>11.9</v>
      </c>
      <c r="AC14" s="21" t="s">
        <v>499</v>
      </c>
      <c r="AD14" s="21">
        <v>60</v>
      </c>
    </row>
    <row r="15" spans="1:30" ht="15" thickBot="1" x14ac:dyDescent="0.25">
      <c r="A15" s="21">
        <v>10</v>
      </c>
      <c r="B15" s="22">
        <v>2.8185221674876845E-2</v>
      </c>
      <c r="C15" s="22">
        <v>2.7198029556650245E-2</v>
      </c>
      <c r="D15" s="22">
        <v>5.5399999999999998E-2</v>
      </c>
      <c r="F15" s="21" t="s">
        <v>484</v>
      </c>
      <c r="G15" s="23">
        <v>21128</v>
      </c>
      <c r="H15" s="21">
        <v>1.04</v>
      </c>
      <c r="W15" s="21">
        <v>35</v>
      </c>
      <c r="X15" s="21">
        <v>2409</v>
      </c>
      <c r="Y15" s="24">
        <v>45316</v>
      </c>
      <c r="Z15" s="21" t="s">
        <v>508</v>
      </c>
      <c r="AA15" s="21" t="s">
        <v>495</v>
      </c>
      <c r="AB15" s="21">
        <v>11.9</v>
      </c>
      <c r="AC15" s="21" t="s">
        <v>499</v>
      </c>
      <c r="AD15" s="21">
        <v>65</v>
      </c>
    </row>
    <row r="16" spans="1:30" ht="15.75" customHeight="1" thickBot="1" x14ac:dyDescent="0.25">
      <c r="A16" s="21">
        <v>11</v>
      </c>
      <c r="B16" s="22">
        <v>2.889458128078818E-2</v>
      </c>
      <c r="C16" s="22">
        <v>2.972807881773399E-2</v>
      </c>
      <c r="D16" s="22">
        <v>5.8599999999999999E-2</v>
      </c>
      <c r="F16" s="21" t="s">
        <v>485</v>
      </c>
      <c r="G16" s="23">
        <v>21132</v>
      </c>
      <c r="H16" s="21">
        <v>1.04</v>
      </c>
      <c r="W16" s="21">
        <v>40</v>
      </c>
      <c r="X16" s="21">
        <v>2403</v>
      </c>
      <c r="Y16" s="24">
        <v>45301</v>
      </c>
      <c r="Z16" s="21" t="s">
        <v>509</v>
      </c>
      <c r="AA16" s="21" t="s">
        <v>494</v>
      </c>
      <c r="AB16" s="21">
        <v>11.8</v>
      </c>
      <c r="AC16" s="21" t="s">
        <v>499</v>
      </c>
      <c r="AD16" s="21">
        <v>61</v>
      </c>
    </row>
    <row r="17" spans="1:30" ht="15" thickBot="1" x14ac:dyDescent="0.25">
      <c r="A17" s="21">
        <v>12</v>
      </c>
      <c r="B17" s="22">
        <v>2.9509359605911327E-2</v>
      </c>
      <c r="C17" s="22">
        <v>3.3575862068965519E-2</v>
      </c>
      <c r="D17" s="22">
        <v>6.3100000000000003E-2</v>
      </c>
      <c r="W17" s="21">
        <v>45</v>
      </c>
      <c r="X17" s="21">
        <v>2386</v>
      </c>
      <c r="Y17" s="24">
        <v>45328</v>
      </c>
      <c r="Z17" s="21" t="s">
        <v>509</v>
      </c>
      <c r="AA17" s="21" t="s">
        <v>493</v>
      </c>
      <c r="AB17" s="21">
        <v>11.8</v>
      </c>
      <c r="AC17" s="21" t="s">
        <v>499</v>
      </c>
      <c r="AD17" s="21">
        <v>61</v>
      </c>
    </row>
    <row r="18" spans="1:30" ht="15" thickBot="1" x14ac:dyDescent="0.25">
      <c r="A18" s="21">
        <v>13</v>
      </c>
      <c r="B18" s="22">
        <v>2.8941871921182267E-2</v>
      </c>
      <c r="C18" s="22">
        <v>3.6422167487684724E-2</v>
      </c>
      <c r="D18" s="22">
        <v>6.5299999999999997E-2</v>
      </c>
      <c r="W18" s="21">
        <v>50</v>
      </c>
      <c r="X18" s="21">
        <v>2379</v>
      </c>
      <c r="Y18" s="24">
        <v>45357</v>
      </c>
      <c r="Z18" s="21" t="s">
        <v>509</v>
      </c>
      <c r="AA18" s="21" t="s">
        <v>494</v>
      </c>
      <c r="AB18" s="21">
        <v>11.7</v>
      </c>
      <c r="AC18" s="21" t="s">
        <v>499</v>
      </c>
      <c r="AD18" s="21">
        <v>60</v>
      </c>
    </row>
    <row r="19" spans="1:30" ht="17.25" customHeight="1" thickBot="1" x14ac:dyDescent="0.25">
      <c r="A19" s="21">
        <v>14</v>
      </c>
      <c r="B19" s="22">
        <v>3.0076847290640397E-2</v>
      </c>
      <c r="C19" s="22">
        <v>3.8846798029556651E-2</v>
      </c>
      <c r="D19" s="22">
        <v>6.88E-2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2334</v>
      </c>
      <c r="Y19" s="24">
        <v>45344</v>
      </c>
      <c r="Z19" s="21" t="s">
        <v>508</v>
      </c>
      <c r="AA19" s="21" t="s">
        <v>495</v>
      </c>
      <c r="AB19" s="21">
        <v>11.5</v>
      </c>
      <c r="AC19" s="21" t="s">
        <v>499</v>
      </c>
      <c r="AD19" s="21">
        <v>64</v>
      </c>
    </row>
    <row r="20" spans="1:30" ht="17.25" customHeight="1" thickBot="1" x14ac:dyDescent="0.25">
      <c r="A20" s="21">
        <v>15</v>
      </c>
      <c r="B20" s="22">
        <v>3.2110344827586207E-2</v>
      </c>
      <c r="C20" s="22">
        <v>4.3327093596059109E-2</v>
      </c>
      <c r="D20" s="22">
        <v>7.5499999999999998E-2</v>
      </c>
      <c r="F20" s="21" t="s">
        <v>488</v>
      </c>
      <c r="G20" s="23">
        <v>13593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2297</v>
      </c>
      <c r="Y20" s="24">
        <v>45643</v>
      </c>
      <c r="Z20" s="21" t="s">
        <v>509</v>
      </c>
      <c r="AA20" s="21" t="s">
        <v>493</v>
      </c>
      <c r="AB20" s="21">
        <v>11.3</v>
      </c>
      <c r="AC20" s="21" t="s">
        <v>499</v>
      </c>
      <c r="AD20" s="21">
        <v>65</v>
      </c>
    </row>
    <row r="21" spans="1:30" ht="17.25" customHeight="1" thickBot="1" x14ac:dyDescent="0.25">
      <c r="A21" s="21">
        <v>16</v>
      </c>
      <c r="B21" s="22">
        <v>3.2961576354679806E-2</v>
      </c>
      <c r="C21" s="22">
        <v>4.986305418719212E-2</v>
      </c>
      <c r="D21" s="22">
        <v>8.2900000000000001E-2</v>
      </c>
      <c r="F21" s="21" t="s">
        <v>492</v>
      </c>
      <c r="G21" s="23">
        <v>21006</v>
      </c>
      <c r="H21" s="21">
        <v>1.03</v>
      </c>
      <c r="J21" s="12">
        <v>5</v>
      </c>
      <c r="K21" s="12">
        <f>X6</f>
        <v>2727</v>
      </c>
      <c r="L21" s="18"/>
      <c r="M21" s="12"/>
      <c r="N21" s="20">
        <f>K21/$F$2</f>
        <v>0.13433497536945813</v>
      </c>
      <c r="W21" s="21">
        <v>125</v>
      </c>
      <c r="X21" s="21">
        <v>2265</v>
      </c>
      <c r="Y21" s="24">
        <v>45617</v>
      </c>
      <c r="Z21" s="21" t="s">
        <v>509</v>
      </c>
      <c r="AA21" s="21" t="s">
        <v>495</v>
      </c>
      <c r="AB21" s="21">
        <v>11.2</v>
      </c>
      <c r="AC21" s="21" t="s">
        <v>499</v>
      </c>
      <c r="AD21" s="21">
        <v>66</v>
      </c>
    </row>
    <row r="22" spans="1:30" ht="17.25" customHeight="1" thickBot="1" x14ac:dyDescent="0.25">
      <c r="A22" s="21">
        <v>17</v>
      </c>
      <c r="B22" s="22">
        <v>3.0218719211822658E-2</v>
      </c>
      <c r="C22" s="22">
        <v>4.986305418719212E-2</v>
      </c>
      <c r="D22" s="22">
        <v>8.0199999999999994E-2</v>
      </c>
      <c r="F22" s="21" t="s">
        <v>493</v>
      </c>
      <c r="G22" s="23">
        <v>22329</v>
      </c>
      <c r="H22" s="21">
        <v>1.1000000000000001</v>
      </c>
      <c r="J22" s="12">
        <v>10</v>
      </c>
      <c r="K22" s="12">
        <f>X11</f>
        <v>2492</v>
      </c>
      <c r="L22" s="18"/>
      <c r="M22" s="12"/>
      <c r="N22" s="20">
        <f t="shared" ref="N22:N28" si="0">K22/$F$2</f>
        <v>0.12275862068965518</v>
      </c>
      <c r="W22" s="21">
        <v>150</v>
      </c>
      <c r="X22" s="21">
        <v>2235</v>
      </c>
      <c r="Y22" s="24">
        <v>45342</v>
      </c>
      <c r="Z22" s="21" t="s">
        <v>519</v>
      </c>
      <c r="AA22" s="21" t="s">
        <v>493</v>
      </c>
      <c r="AB22" s="21">
        <v>11</v>
      </c>
      <c r="AC22" s="21" t="s">
        <v>498</v>
      </c>
      <c r="AD22" s="21">
        <v>73</v>
      </c>
    </row>
    <row r="23" spans="1:30" ht="17.25" customHeight="1" thickBot="1" x14ac:dyDescent="0.25">
      <c r="A23" s="21">
        <v>18</v>
      </c>
      <c r="B23" s="22">
        <v>2.3456157635467979E-2</v>
      </c>
      <c r="C23" s="22">
        <v>3.6527586206896549E-2</v>
      </c>
      <c r="D23" s="22">
        <v>0.06</v>
      </c>
      <c r="F23" s="21" t="s">
        <v>494</v>
      </c>
      <c r="G23" s="23">
        <v>22782</v>
      </c>
      <c r="H23" s="21">
        <v>1.1200000000000001</v>
      </c>
      <c r="J23" s="12">
        <v>20</v>
      </c>
      <c r="K23" s="12">
        <f>X12</f>
        <v>2439</v>
      </c>
      <c r="L23" s="18"/>
      <c r="M23" s="12"/>
      <c r="N23" s="20">
        <f t="shared" si="0"/>
        <v>0.12014778325123153</v>
      </c>
      <c r="W23" s="21">
        <v>175</v>
      </c>
      <c r="X23" s="21">
        <v>2218</v>
      </c>
      <c r="Y23" s="24">
        <v>45338</v>
      </c>
      <c r="Z23" s="21" t="s">
        <v>513</v>
      </c>
      <c r="AA23" s="21" t="s">
        <v>496</v>
      </c>
      <c r="AB23" s="21">
        <v>10.9</v>
      </c>
      <c r="AC23" s="21" t="s">
        <v>499</v>
      </c>
      <c r="AD23" s="21">
        <v>57</v>
      </c>
    </row>
    <row r="24" spans="1:30" ht="17.25" customHeight="1" thickBot="1" x14ac:dyDescent="0.25">
      <c r="A24" s="21">
        <v>19</v>
      </c>
      <c r="B24" s="22">
        <v>1.7166502463054189E-2</v>
      </c>
      <c r="C24" s="22">
        <v>2.6987192118226602E-2</v>
      </c>
      <c r="D24" s="22">
        <v>4.41E-2</v>
      </c>
      <c r="F24" s="21" t="s">
        <v>495</v>
      </c>
      <c r="G24" s="23">
        <v>22243</v>
      </c>
      <c r="H24" s="21">
        <v>1.1000000000000001</v>
      </c>
      <c r="J24" s="12">
        <v>30</v>
      </c>
      <c r="K24" s="12">
        <f>X14</f>
        <v>2421</v>
      </c>
      <c r="L24" s="18"/>
      <c r="M24" s="12"/>
      <c r="N24" s="20">
        <f t="shared" si="0"/>
        <v>0.11926108374384237</v>
      </c>
      <c r="W24" s="21">
        <v>200</v>
      </c>
      <c r="X24" s="21">
        <v>2198</v>
      </c>
      <c r="Y24" s="24">
        <v>45295</v>
      </c>
      <c r="Z24" s="21" t="s">
        <v>508</v>
      </c>
      <c r="AA24" s="21" t="s">
        <v>495</v>
      </c>
      <c r="AB24" s="21">
        <v>10.8</v>
      </c>
      <c r="AC24" s="21" t="s">
        <v>499</v>
      </c>
      <c r="AD24" s="21">
        <v>64</v>
      </c>
    </row>
    <row r="25" spans="1:30" ht="17.25" customHeight="1" thickBot="1" x14ac:dyDescent="0.25">
      <c r="A25" s="21">
        <v>20</v>
      </c>
      <c r="B25" s="22">
        <v>1.2721182266009852E-2</v>
      </c>
      <c r="C25" s="22">
        <v>2.0240394088669948E-2</v>
      </c>
      <c r="D25" s="22">
        <v>3.3000000000000002E-2</v>
      </c>
      <c r="F25" s="21" t="s">
        <v>496</v>
      </c>
      <c r="G25" s="23">
        <v>23153</v>
      </c>
      <c r="H25" s="21">
        <v>1.1399999999999999</v>
      </c>
      <c r="J25" s="12">
        <v>50</v>
      </c>
      <c r="K25" s="12">
        <f>X18</f>
        <v>2379</v>
      </c>
      <c r="L25" s="18"/>
      <c r="M25" s="12"/>
      <c r="N25" s="20">
        <f t="shared" si="0"/>
        <v>0.11719211822660099</v>
      </c>
    </row>
    <row r="26" spans="1:30" ht="17.25" customHeight="1" thickBot="1" x14ac:dyDescent="0.25">
      <c r="A26" s="21">
        <v>21</v>
      </c>
      <c r="B26" s="22">
        <v>9.1270935960591128E-3</v>
      </c>
      <c r="C26" s="22">
        <v>1.5443842364532018E-2</v>
      </c>
      <c r="D26" s="22">
        <v>2.4500000000000001E-2</v>
      </c>
      <c r="F26" s="21" t="s">
        <v>497</v>
      </c>
      <c r="G26" s="23">
        <v>17003</v>
      </c>
      <c r="H26" s="21">
        <v>0.84</v>
      </c>
      <c r="J26" s="12">
        <v>100</v>
      </c>
      <c r="K26" s="12">
        <f>X20</f>
        <v>2297</v>
      </c>
      <c r="L26" s="18"/>
      <c r="M26" s="12"/>
      <c r="N26" s="20">
        <f t="shared" si="0"/>
        <v>0.1131527093596059</v>
      </c>
    </row>
    <row r="27" spans="1:30" ht="17.25" customHeight="1" thickBot="1" x14ac:dyDescent="0.25">
      <c r="A27" s="21">
        <v>22</v>
      </c>
      <c r="B27" s="22">
        <v>5.9586206896551728E-3</v>
      </c>
      <c r="C27" s="22">
        <v>1.1016256157635467E-2</v>
      </c>
      <c r="D27" s="22">
        <v>1.7000000000000001E-2</v>
      </c>
      <c r="J27" s="12">
        <v>150</v>
      </c>
      <c r="K27" s="12">
        <f>X22</f>
        <v>2235</v>
      </c>
      <c r="L27" s="18"/>
      <c r="M27" s="12"/>
      <c r="N27" s="20">
        <f t="shared" si="0"/>
        <v>0.11009852216748768</v>
      </c>
    </row>
    <row r="28" spans="1:30" ht="17.25" customHeight="1" thickBot="1" x14ac:dyDescent="0.25">
      <c r="A28" s="21">
        <v>23</v>
      </c>
      <c r="B28" s="22">
        <v>3.7359605911330049E-3</v>
      </c>
      <c r="C28" s="22">
        <v>7.2211822660098526E-3</v>
      </c>
      <c r="D28" s="22">
        <v>1.09E-2</v>
      </c>
      <c r="J28" s="12">
        <v>200</v>
      </c>
      <c r="K28" s="12">
        <f>X24</f>
        <v>2198</v>
      </c>
      <c r="L28" s="18"/>
      <c r="M28" s="12"/>
      <c r="N28" s="20">
        <f t="shared" si="0"/>
        <v>0.10827586206896551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64CE-ECA9-443E-A829-0C9C1317D674}">
  <sheetPr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20100</v>
      </c>
      <c r="H2" s="7" t="s">
        <v>462</v>
      </c>
      <c r="W2" s="21">
        <v>1</v>
      </c>
      <c r="X2" s="21">
        <v>2477</v>
      </c>
      <c r="Y2" s="24">
        <v>45393</v>
      </c>
      <c r="Z2" s="21" t="s">
        <v>510</v>
      </c>
      <c r="AA2" s="21" t="s">
        <v>495</v>
      </c>
      <c r="AB2" s="21">
        <v>12.3</v>
      </c>
      <c r="AC2" s="21" t="s">
        <v>498</v>
      </c>
      <c r="AD2" s="21">
        <v>70</v>
      </c>
    </row>
    <row r="3" spans="1:30" ht="15" thickBot="1" x14ac:dyDescent="0.25">
      <c r="W3" s="21">
        <v>2</v>
      </c>
      <c r="X3" s="21">
        <v>2383</v>
      </c>
      <c r="Y3" s="24">
        <v>45393</v>
      </c>
      <c r="Z3" s="21" t="s">
        <v>512</v>
      </c>
      <c r="AA3" s="21" t="s">
        <v>495</v>
      </c>
      <c r="AB3" s="21">
        <v>11.9</v>
      </c>
      <c r="AC3" s="21" t="s">
        <v>498</v>
      </c>
      <c r="AD3" s="21">
        <v>72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2379</v>
      </c>
      <c r="Y4" s="24">
        <v>45385</v>
      </c>
      <c r="Z4" s="21" t="s">
        <v>512</v>
      </c>
      <c r="AA4" s="21" t="s">
        <v>494</v>
      </c>
      <c r="AB4" s="21">
        <v>11.8</v>
      </c>
      <c r="AC4" s="21" t="s">
        <v>498</v>
      </c>
      <c r="AD4" s="21">
        <v>72</v>
      </c>
    </row>
    <row r="5" spans="1:30" ht="18.75" customHeight="1" thickBot="1" x14ac:dyDescent="0.25">
      <c r="A5" s="21">
        <v>0</v>
      </c>
      <c r="B5" s="98">
        <v>4.5343283582089545E-3</v>
      </c>
      <c r="C5" s="98">
        <v>3.8432835820895522E-3</v>
      </c>
      <c r="D5" s="98">
        <v>8.3999999999999995E-3</v>
      </c>
      <c r="F5" s="21" t="s">
        <v>471</v>
      </c>
      <c r="G5" s="23">
        <v>20424</v>
      </c>
      <c r="H5" s="21">
        <v>1.02</v>
      </c>
      <c r="J5" s="213" t="s">
        <v>472</v>
      </c>
      <c r="K5" s="214"/>
      <c r="L5" s="214"/>
      <c r="M5" s="214"/>
      <c r="N5" s="215"/>
      <c r="W5" s="21">
        <v>4</v>
      </c>
      <c r="X5" s="21">
        <v>2373</v>
      </c>
      <c r="Y5" s="24">
        <v>45385</v>
      </c>
      <c r="Z5" s="21" t="s">
        <v>509</v>
      </c>
      <c r="AA5" s="21" t="s">
        <v>494</v>
      </c>
      <c r="AB5" s="21">
        <v>11.8</v>
      </c>
      <c r="AC5" s="21" t="s">
        <v>498</v>
      </c>
      <c r="AD5" s="21">
        <v>69</v>
      </c>
    </row>
    <row r="6" spans="1:30" ht="17.25" customHeight="1" thickBot="1" x14ac:dyDescent="0.25">
      <c r="A6" s="21">
        <v>1</v>
      </c>
      <c r="B6" s="98">
        <v>3.364179104477612E-3</v>
      </c>
      <c r="C6" s="98">
        <v>2.7671641791044777E-3</v>
      </c>
      <c r="D6" s="98">
        <v>6.1000000000000004E-3</v>
      </c>
      <c r="F6" s="21" t="s">
        <v>473</v>
      </c>
      <c r="G6" s="23">
        <v>21744</v>
      </c>
      <c r="H6" s="21">
        <v>1.08</v>
      </c>
      <c r="J6" s="13" t="s">
        <v>474</v>
      </c>
      <c r="K6" s="14">
        <f>LARGE((K8,K9),1)</f>
        <v>0.6822347848857806</v>
      </c>
      <c r="N6" s="14" t="s">
        <v>499</v>
      </c>
      <c r="W6" s="21">
        <v>5</v>
      </c>
      <c r="X6" s="21">
        <v>2348</v>
      </c>
      <c r="Y6" s="24">
        <v>45385</v>
      </c>
      <c r="Z6" s="21" t="s">
        <v>510</v>
      </c>
      <c r="AA6" s="21" t="s">
        <v>494</v>
      </c>
      <c r="AB6" s="21">
        <v>11.7</v>
      </c>
      <c r="AC6" s="21" t="s">
        <v>498</v>
      </c>
      <c r="AD6" s="21">
        <v>72</v>
      </c>
    </row>
    <row r="7" spans="1:30" ht="17.25" customHeight="1" thickBot="1" x14ac:dyDescent="0.25">
      <c r="A7" s="21">
        <v>2</v>
      </c>
      <c r="B7" s="98">
        <v>2.9253731343283585E-3</v>
      </c>
      <c r="C7" s="98">
        <v>2.7671641791044777E-3</v>
      </c>
      <c r="D7" s="98">
        <v>5.7000000000000002E-3</v>
      </c>
      <c r="F7" s="21" t="s">
        <v>475</v>
      </c>
      <c r="G7" s="23">
        <v>21657</v>
      </c>
      <c r="H7" s="21">
        <v>1.08</v>
      </c>
      <c r="J7" s="15" t="s">
        <v>476</v>
      </c>
      <c r="K7" s="14">
        <f>LARGE((K10,K11),1)</f>
        <v>0.57196315675448561</v>
      </c>
      <c r="N7" s="14" t="s">
        <v>498</v>
      </c>
      <c r="W7" s="21">
        <v>6</v>
      </c>
      <c r="X7" s="21">
        <v>2276</v>
      </c>
      <c r="Y7" s="24">
        <v>45393</v>
      </c>
      <c r="Z7" s="21" t="s">
        <v>509</v>
      </c>
      <c r="AA7" s="21" t="s">
        <v>495</v>
      </c>
      <c r="AB7" s="21">
        <v>11.3</v>
      </c>
      <c r="AC7" s="21" t="s">
        <v>498</v>
      </c>
      <c r="AD7" s="21">
        <v>68</v>
      </c>
    </row>
    <row r="8" spans="1:30" ht="17.25" customHeight="1" thickBot="1" x14ac:dyDescent="0.3">
      <c r="A8" s="21">
        <v>3</v>
      </c>
      <c r="B8" s="98">
        <v>1.8039800995024878E-3</v>
      </c>
      <c r="C8" s="98">
        <v>1.6910447761194032E-3</v>
      </c>
      <c r="D8" s="98">
        <v>3.5000000000000001E-3</v>
      </c>
      <c r="F8" s="21" t="s">
        <v>477</v>
      </c>
      <c r="G8" s="23">
        <v>21760</v>
      </c>
      <c r="H8" s="21">
        <v>1.08</v>
      </c>
      <c r="K8" s="16">
        <f>LARGE(B11:C11,1)/(B11+C11)</f>
        <v>0.67347489046174591</v>
      </c>
      <c r="W8" s="21">
        <v>7</v>
      </c>
      <c r="X8" s="21">
        <v>2272</v>
      </c>
      <c r="Y8" s="24">
        <v>45385</v>
      </c>
      <c r="Z8" s="21" t="s">
        <v>508</v>
      </c>
      <c r="AA8" s="21" t="s">
        <v>494</v>
      </c>
      <c r="AB8" s="21">
        <v>11.3</v>
      </c>
      <c r="AC8" s="21" t="s">
        <v>498</v>
      </c>
      <c r="AD8" s="21">
        <v>68</v>
      </c>
    </row>
    <row r="9" spans="1:30" ht="17.25" customHeight="1" thickBot="1" x14ac:dyDescent="0.3">
      <c r="A9" s="21">
        <v>4</v>
      </c>
      <c r="B9" s="98">
        <v>2.8278606965174129E-3</v>
      </c>
      <c r="C9" s="98">
        <v>3.3308457711442789E-3</v>
      </c>
      <c r="D9" s="98">
        <v>6.1999999999999998E-3</v>
      </c>
      <c r="F9" s="21" t="s">
        <v>478</v>
      </c>
      <c r="G9" s="23">
        <v>20715</v>
      </c>
      <c r="H9" s="21">
        <v>1.03</v>
      </c>
      <c r="K9" s="16">
        <f>LARGE(B12:C12,1)/(B12+C12)</f>
        <v>0.6822347848857806</v>
      </c>
      <c r="W9" s="21">
        <v>8</v>
      </c>
      <c r="X9" s="21">
        <v>2252</v>
      </c>
      <c r="Y9" s="24">
        <v>45385</v>
      </c>
      <c r="Z9" s="21" t="s">
        <v>513</v>
      </c>
      <c r="AA9" s="21" t="s">
        <v>494</v>
      </c>
      <c r="AB9" s="21">
        <v>11.2</v>
      </c>
      <c r="AC9" s="21" t="s">
        <v>498</v>
      </c>
      <c r="AD9" s="21">
        <v>72</v>
      </c>
    </row>
    <row r="10" spans="1:30" ht="17.25" customHeight="1" thickBot="1" x14ac:dyDescent="0.3">
      <c r="A10" s="21">
        <v>5</v>
      </c>
      <c r="B10" s="98">
        <v>8.3860696517412941E-3</v>
      </c>
      <c r="C10" s="98">
        <v>1.0248756218905473E-2</v>
      </c>
      <c r="D10" s="98">
        <v>1.8700000000000001E-2</v>
      </c>
      <c r="F10" s="21" t="s">
        <v>479</v>
      </c>
      <c r="G10" s="23">
        <v>18479</v>
      </c>
      <c r="H10" s="21">
        <v>0.92</v>
      </c>
      <c r="K10" s="16">
        <f>LARGE(B20:C20,1)/(B20+C20)</f>
        <v>0.54315834009096364</v>
      </c>
      <c r="W10" s="21">
        <v>9</v>
      </c>
      <c r="X10" s="21">
        <v>2196</v>
      </c>
      <c r="Y10" s="24">
        <v>45385</v>
      </c>
      <c r="Z10" s="21" t="s">
        <v>511</v>
      </c>
      <c r="AA10" s="21" t="s">
        <v>494</v>
      </c>
      <c r="AB10" s="21">
        <v>10.9</v>
      </c>
      <c r="AC10" s="21" t="s">
        <v>498</v>
      </c>
      <c r="AD10" s="21">
        <v>73</v>
      </c>
    </row>
    <row r="11" spans="1:30" ht="17.25" customHeight="1" thickBot="1" x14ac:dyDescent="0.3">
      <c r="A11" s="21">
        <v>6</v>
      </c>
      <c r="B11" s="98">
        <v>1.6869651741293533E-2</v>
      </c>
      <c r="C11" s="98">
        <v>3.4794527363184079E-2</v>
      </c>
      <c r="D11" s="98">
        <v>5.1700000000000003E-2</v>
      </c>
      <c r="F11" s="21" t="s">
        <v>480</v>
      </c>
      <c r="G11" s="23">
        <v>18477</v>
      </c>
      <c r="H11" s="21">
        <v>0.92</v>
      </c>
      <c r="K11" s="16">
        <f>LARGE(B21:C21,1)/(B21+C21)</f>
        <v>0.57196315675448561</v>
      </c>
      <c r="W11" s="21">
        <v>10</v>
      </c>
      <c r="X11" s="21">
        <v>2149</v>
      </c>
      <c r="Y11" s="24">
        <v>45393</v>
      </c>
      <c r="Z11" s="21" t="s">
        <v>513</v>
      </c>
      <c r="AA11" s="21" t="s">
        <v>495</v>
      </c>
      <c r="AB11" s="21">
        <v>10.7</v>
      </c>
      <c r="AC11" s="21" t="s">
        <v>498</v>
      </c>
      <c r="AD11" s="21">
        <v>73</v>
      </c>
    </row>
    <row r="12" spans="1:30" ht="17.25" customHeight="1" thickBot="1" x14ac:dyDescent="0.25">
      <c r="A12" s="21">
        <v>7</v>
      </c>
      <c r="B12" s="98">
        <v>2.052636815920398E-2</v>
      </c>
      <c r="C12" s="98">
        <v>4.4069651741293528E-2</v>
      </c>
      <c r="D12" s="98">
        <v>6.4600000000000005E-2</v>
      </c>
      <c r="F12" s="21" t="s">
        <v>481</v>
      </c>
      <c r="G12" s="23">
        <v>19159</v>
      </c>
      <c r="H12" s="21">
        <v>0.95</v>
      </c>
      <c r="W12" s="21">
        <v>20</v>
      </c>
      <c r="X12" s="21">
        <v>2021</v>
      </c>
      <c r="Y12" s="24">
        <v>45336</v>
      </c>
      <c r="Z12" s="21" t="s">
        <v>508</v>
      </c>
      <c r="AA12" s="21" t="s">
        <v>494</v>
      </c>
      <c r="AB12" s="21">
        <v>10.1</v>
      </c>
      <c r="AC12" s="21" t="s">
        <v>498</v>
      </c>
      <c r="AD12" s="21">
        <v>61</v>
      </c>
    </row>
    <row r="13" spans="1:30" ht="17.25" customHeight="1" thickBot="1" x14ac:dyDescent="0.25">
      <c r="A13" s="21">
        <v>8</v>
      </c>
      <c r="B13" s="98">
        <v>2.1647761194029853E-2</v>
      </c>
      <c r="C13" s="98">
        <v>3.5511940298507461E-2</v>
      </c>
      <c r="D13" s="98">
        <v>5.7200000000000001E-2</v>
      </c>
      <c r="F13" s="21" t="s">
        <v>482</v>
      </c>
      <c r="G13" s="23">
        <v>19068</v>
      </c>
      <c r="H13" s="21">
        <v>0.95</v>
      </c>
      <c r="W13" s="21">
        <v>25</v>
      </c>
      <c r="X13" s="21">
        <v>1995</v>
      </c>
      <c r="Y13" s="24">
        <v>45358</v>
      </c>
      <c r="Z13" s="21" t="s">
        <v>508</v>
      </c>
      <c r="AA13" s="21" t="s">
        <v>495</v>
      </c>
      <c r="AB13" s="21">
        <v>9.9</v>
      </c>
      <c r="AC13" s="21" t="s">
        <v>498</v>
      </c>
      <c r="AD13" s="21">
        <v>59</v>
      </c>
    </row>
    <row r="14" spans="1:30" ht="15" thickBot="1" x14ac:dyDescent="0.25">
      <c r="A14" s="21">
        <v>9</v>
      </c>
      <c r="B14" s="98">
        <v>2.2281592039800992E-2</v>
      </c>
      <c r="C14" s="98">
        <v>2.92089552238806E-2</v>
      </c>
      <c r="D14" s="98">
        <v>5.1499999999999997E-2</v>
      </c>
      <c r="F14" s="21" t="s">
        <v>483</v>
      </c>
      <c r="G14" s="23">
        <v>19324</v>
      </c>
      <c r="H14" s="21">
        <v>0.96</v>
      </c>
      <c r="W14" s="21">
        <v>30</v>
      </c>
      <c r="X14" s="21">
        <v>1982</v>
      </c>
      <c r="Y14" s="24">
        <v>45393</v>
      </c>
      <c r="Z14" s="21" t="s">
        <v>514</v>
      </c>
      <c r="AA14" s="21" t="s">
        <v>495</v>
      </c>
      <c r="AB14" s="21">
        <v>9.9</v>
      </c>
      <c r="AC14" s="21" t="s">
        <v>498</v>
      </c>
      <c r="AD14" s="21">
        <v>69</v>
      </c>
    </row>
    <row r="15" spans="1:30" ht="15.75" customHeight="1" thickBot="1" x14ac:dyDescent="0.25">
      <c r="A15" s="21">
        <v>10</v>
      </c>
      <c r="B15" s="98">
        <v>2.398805970149254E-2</v>
      </c>
      <c r="C15" s="98">
        <v>2.9260199004975125E-2</v>
      </c>
      <c r="D15" s="98">
        <v>5.33E-2</v>
      </c>
      <c r="F15" s="21" t="s">
        <v>484</v>
      </c>
      <c r="G15" s="23">
        <v>20071</v>
      </c>
      <c r="H15" s="21">
        <v>1</v>
      </c>
      <c r="W15" s="21">
        <v>35</v>
      </c>
      <c r="X15" s="21">
        <v>1978</v>
      </c>
      <c r="Y15" s="24">
        <v>45343</v>
      </c>
      <c r="Z15" s="21" t="s">
        <v>508</v>
      </c>
      <c r="AA15" s="21" t="s">
        <v>494</v>
      </c>
      <c r="AB15" s="21">
        <v>9.8000000000000007</v>
      </c>
      <c r="AC15" s="21" t="s">
        <v>498</v>
      </c>
      <c r="AD15" s="21">
        <v>61</v>
      </c>
    </row>
    <row r="16" spans="1:30" ht="15" thickBot="1" x14ac:dyDescent="0.25">
      <c r="A16" s="21">
        <v>11</v>
      </c>
      <c r="B16" s="98">
        <v>2.6815920398009951E-2</v>
      </c>
      <c r="C16" s="98">
        <v>2.9362686567164176E-2</v>
      </c>
      <c r="D16" s="98">
        <v>5.62E-2</v>
      </c>
      <c r="F16" s="21" t="s">
        <v>485</v>
      </c>
      <c r="G16" s="23">
        <v>20100</v>
      </c>
      <c r="H16" s="21">
        <v>1</v>
      </c>
      <c r="W16" s="21">
        <v>40</v>
      </c>
      <c r="X16" s="21">
        <v>1970</v>
      </c>
      <c r="Y16" s="24">
        <v>45645</v>
      </c>
      <c r="Z16" s="21" t="s">
        <v>508</v>
      </c>
      <c r="AA16" s="21" t="s">
        <v>495</v>
      </c>
      <c r="AB16" s="21">
        <v>9.8000000000000007</v>
      </c>
      <c r="AC16" s="21" t="s">
        <v>498</v>
      </c>
      <c r="AD16" s="21">
        <v>61</v>
      </c>
    </row>
    <row r="17" spans="1:30" ht="15" thickBot="1" x14ac:dyDescent="0.25">
      <c r="A17" s="21">
        <v>12</v>
      </c>
      <c r="B17" s="98">
        <v>2.9741293532338307E-2</v>
      </c>
      <c r="C17" s="98">
        <v>3.0951243781094529E-2</v>
      </c>
      <c r="D17" s="98">
        <v>6.0699999999999997E-2</v>
      </c>
      <c r="W17" s="21">
        <v>45</v>
      </c>
      <c r="X17" s="21">
        <v>1961</v>
      </c>
      <c r="Y17" s="24">
        <v>45639</v>
      </c>
      <c r="Z17" s="21" t="s">
        <v>509</v>
      </c>
      <c r="AA17" s="21" t="s">
        <v>496</v>
      </c>
      <c r="AB17" s="21">
        <v>9.8000000000000007</v>
      </c>
      <c r="AC17" s="21" t="s">
        <v>498</v>
      </c>
      <c r="AD17" s="21">
        <v>59</v>
      </c>
    </row>
    <row r="18" spans="1:30" ht="15" thickBot="1" x14ac:dyDescent="0.25">
      <c r="A18" s="21">
        <v>13</v>
      </c>
      <c r="B18" s="98">
        <v>3.0618905472636813E-2</v>
      </c>
      <c r="C18" s="98">
        <v>3.0746268656716418E-2</v>
      </c>
      <c r="D18" s="98">
        <v>6.13E-2</v>
      </c>
      <c r="W18" s="21">
        <v>50</v>
      </c>
      <c r="X18" s="21">
        <v>1953</v>
      </c>
      <c r="Y18" s="24">
        <v>45308</v>
      </c>
      <c r="Z18" s="21" t="s">
        <v>508</v>
      </c>
      <c r="AA18" s="21" t="s">
        <v>494</v>
      </c>
      <c r="AB18" s="21">
        <v>9.6999999999999993</v>
      </c>
      <c r="AC18" s="21" t="s">
        <v>498</v>
      </c>
      <c r="AD18" s="21">
        <v>61</v>
      </c>
    </row>
    <row r="19" spans="1:30" ht="17.25" customHeight="1" thickBot="1" x14ac:dyDescent="0.25">
      <c r="A19" s="21">
        <v>14</v>
      </c>
      <c r="B19" s="98">
        <v>3.3202985074626865E-2</v>
      </c>
      <c r="C19" s="98">
        <v>3.1668656716417908E-2</v>
      </c>
      <c r="D19" s="98">
        <v>6.4899999999999999E-2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1919</v>
      </c>
      <c r="Y19" s="24">
        <v>45385</v>
      </c>
      <c r="Z19" s="21" t="s">
        <v>514</v>
      </c>
      <c r="AA19" s="21" t="s">
        <v>494</v>
      </c>
      <c r="AB19" s="21">
        <v>9.5</v>
      </c>
      <c r="AC19" s="21" t="s">
        <v>498</v>
      </c>
      <c r="AD19" s="21">
        <v>68</v>
      </c>
    </row>
    <row r="20" spans="1:30" ht="17.25" customHeight="1" thickBot="1" x14ac:dyDescent="0.25">
      <c r="A20" s="21">
        <v>15</v>
      </c>
      <c r="B20" s="98">
        <v>3.83223880597015E-2</v>
      </c>
      <c r="C20" s="98">
        <v>3.223233830845771E-2</v>
      </c>
      <c r="D20" s="98">
        <v>7.0599999999999996E-2</v>
      </c>
      <c r="F20" s="21" t="s">
        <v>488</v>
      </c>
      <c r="G20" s="23">
        <v>15390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1902</v>
      </c>
      <c r="Y20" s="24">
        <v>45365</v>
      </c>
      <c r="Z20" s="21" t="s">
        <v>519</v>
      </c>
      <c r="AA20" s="21" t="s">
        <v>495</v>
      </c>
      <c r="AB20" s="21">
        <v>9.5</v>
      </c>
      <c r="AC20" s="21" t="s">
        <v>499</v>
      </c>
      <c r="AD20" s="21">
        <v>70</v>
      </c>
    </row>
    <row r="21" spans="1:30" ht="17.25" customHeight="1" thickBot="1" x14ac:dyDescent="0.25">
      <c r="A21" s="21">
        <v>16</v>
      </c>
      <c r="B21" s="98">
        <v>4.3344278606965173E-2</v>
      </c>
      <c r="C21" s="98">
        <v>3.2437313432835818E-2</v>
      </c>
      <c r="D21" s="98">
        <v>7.5700000000000003E-2</v>
      </c>
      <c r="F21" s="21" t="s">
        <v>492</v>
      </c>
      <c r="G21" s="23">
        <v>20551</v>
      </c>
      <c r="H21" s="21">
        <v>1.02</v>
      </c>
      <c r="J21" s="12">
        <v>5</v>
      </c>
      <c r="K21" s="12">
        <f>X6</f>
        <v>2348</v>
      </c>
      <c r="L21" s="18"/>
      <c r="M21" s="12"/>
      <c r="N21" s="20">
        <f>K21/$F$2</f>
        <v>0.11681592039800995</v>
      </c>
      <c r="W21" s="21">
        <v>125</v>
      </c>
      <c r="X21" s="21">
        <v>1882</v>
      </c>
      <c r="Y21" s="24">
        <v>45329</v>
      </c>
      <c r="Z21" s="21" t="s">
        <v>508</v>
      </c>
      <c r="AA21" s="21" t="s">
        <v>494</v>
      </c>
      <c r="AB21" s="21">
        <v>9.4</v>
      </c>
      <c r="AC21" s="21" t="s">
        <v>498</v>
      </c>
      <c r="AD21" s="21">
        <v>61</v>
      </c>
    </row>
    <row r="22" spans="1:30" ht="17.25" customHeight="1" thickBot="1" x14ac:dyDescent="0.25">
      <c r="A22" s="21">
        <v>17</v>
      </c>
      <c r="B22" s="98">
        <v>4.4221890547263686E-2</v>
      </c>
      <c r="C22" s="98">
        <v>3.1668656716417908E-2</v>
      </c>
      <c r="D22" s="98">
        <v>7.5899999999999995E-2</v>
      </c>
      <c r="F22" s="21" t="s">
        <v>493</v>
      </c>
      <c r="G22" s="23">
        <v>21227</v>
      </c>
      <c r="H22" s="21">
        <v>1.06</v>
      </c>
      <c r="J22" s="12">
        <v>10</v>
      </c>
      <c r="K22" s="12">
        <f>X11</f>
        <v>2149</v>
      </c>
      <c r="L22" s="18"/>
      <c r="M22" s="12"/>
      <c r="N22" s="20">
        <f t="shared" ref="N22:N28" si="0">K22/$F$2</f>
        <v>0.10691542288557214</v>
      </c>
      <c r="W22" s="21">
        <v>150</v>
      </c>
      <c r="X22" s="21">
        <v>1868</v>
      </c>
      <c r="Y22" s="24">
        <v>45379</v>
      </c>
      <c r="Z22" s="21" t="s">
        <v>508</v>
      </c>
      <c r="AA22" s="21" t="s">
        <v>495</v>
      </c>
      <c r="AB22" s="21">
        <v>9.3000000000000007</v>
      </c>
      <c r="AC22" s="21" t="s">
        <v>498</v>
      </c>
      <c r="AD22" s="21">
        <v>59</v>
      </c>
    </row>
    <row r="23" spans="1:30" ht="17.25" customHeight="1" thickBot="1" x14ac:dyDescent="0.25">
      <c r="A23" s="21">
        <v>18</v>
      </c>
      <c r="B23" s="98">
        <v>3.2764179104477612E-2</v>
      </c>
      <c r="C23" s="98">
        <v>2.8286567164179103E-2</v>
      </c>
      <c r="D23" s="98">
        <v>6.0999999999999999E-2</v>
      </c>
      <c r="F23" s="21" t="s">
        <v>494</v>
      </c>
      <c r="G23" s="23">
        <v>21288</v>
      </c>
      <c r="H23" s="21">
        <v>1.06</v>
      </c>
      <c r="J23" s="12">
        <v>20</v>
      </c>
      <c r="K23" s="12">
        <f>X12</f>
        <v>2021</v>
      </c>
      <c r="L23" s="18"/>
      <c r="M23" s="12"/>
      <c r="N23" s="20">
        <f t="shared" si="0"/>
        <v>0.10054726368159204</v>
      </c>
      <c r="W23" s="21">
        <v>175</v>
      </c>
      <c r="X23" s="21">
        <v>1853</v>
      </c>
      <c r="Y23" s="24">
        <v>45363</v>
      </c>
      <c r="Z23" s="21" t="s">
        <v>509</v>
      </c>
      <c r="AA23" s="21" t="s">
        <v>493</v>
      </c>
      <c r="AB23" s="21">
        <v>9.1999999999999993</v>
      </c>
      <c r="AC23" s="21" t="s">
        <v>498</v>
      </c>
      <c r="AD23" s="21">
        <v>58</v>
      </c>
    </row>
    <row r="24" spans="1:30" ht="17.25" customHeight="1" thickBot="1" x14ac:dyDescent="0.25">
      <c r="A24" s="21">
        <v>19</v>
      </c>
      <c r="B24" s="98">
        <v>2.4621890547263683E-2</v>
      </c>
      <c r="C24" s="98">
        <v>2.3008457711442786E-2</v>
      </c>
      <c r="D24" s="98">
        <v>4.7600000000000003E-2</v>
      </c>
      <c r="F24" s="21" t="s">
        <v>495</v>
      </c>
      <c r="G24" s="23">
        <v>21024</v>
      </c>
      <c r="H24" s="21">
        <v>1.05</v>
      </c>
      <c r="J24" s="12">
        <v>30</v>
      </c>
      <c r="K24" s="12">
        <f>X14</f>
        <v>1982</v>
      </c>
      <c r="L24" s="18"/>
      <c r="M24" s="12"/>
      <c r="N24" s="20">
        <f t="shared" si="0"/>
        <v>9.8606965174129355E-2</v>
      </c>
      <c r="W24" s="21">
        <v>200</v>
      </c>
      <c r="X24" s="21">
        <v>1837</v>
      </c>
      <c r="Y24" s="24">
        <v>45313</v>
      </c>
      <c r="Z24" s="21" t="s">
        <v>509</v>
      </c>
      <c r="AA24" s="21" t="s">
        <v>492</v>
      </c>
      <c r="AB24" s="21">
        <v>9.1</v>
      </c>
      <c r="AC24" s="21" t="s">
        <v>498</v>
      </c>
      <c r="AD24" s="21">
        <v>59</v>
      </c>
    </row>
    <row r="25" spans="1:30" ht="17.25" customHeight="1" thickBot="1" x14ac:dyDescent="0.25">
      <c r="A25" s="21">
        <v>20</v>
      </c>
      <c r="B25" s="98">
        <v>1.9746268656716418E-2</v>
      </c>
      <c r="C25" s="98">
        <v>1.691044776119403E-2</v>
      </c>
      <c r="D25" s="98">
        <v>3.6600000000000001E-2</v>
      </c>
      <c r="F25" s="21" t="s">
        <v>496</v>
      </c>
      <c r="G25" s="23">
        <v>22421</v>
      </c>
      <c r="H25" s="21">
        <v>1.1200000000000001</v>
      </c>
      <c r="J25" s="12">
        <v>50</v>
      </c>
      <c r="K25" s="12">
        <f>X18</f>
        <v>1953</v>
      </c>
      <c r="L25" s="18"/>
      <c r="M25" s="12"/>
      <c r="N25" s="20">
        <f t="shared" si="0"/>
        <v>9.716417910447761E-2</v>
      </c>
    </row>
    <row r="26" spans="1:30" ht="17.25" customHeight="1" thickBot="1" x14ac:dyDescent="0.25">
      <c r="A26" s="21">
        <v>21</v>
      </c>
      <c r="B26" s="98">
        <v>1.6577114427860699E-2</v>
      </c>
      <c r="C26" s="98">
        <v>1.3067164179104477E-2</v>
      </c>
      <c r="D26" s="98">
        <v>2.9600000000000001E-2</v>
      </c>
      <c r="F26" s="21" t="s">
        <v>497</v>
      </c>
      <c r="G26" s="23">
        <v>18615</v>
      </c>
      <c r="H26" s="21">
        <v>0.93</v>
      </c>
      <c r="J26" s="12">
        <v>100</v>
      </c>
      <c r="K26" s="12">
        <f>X20</f>
        <v>1902</v>
      </c>
      <c r="L26" s="18"/>
      <c r="M26" s="12"/>
      <c r="N26" s="20">
        <f t="shared" si="0"/>
        <v>9.4626865671641788E-2</v>
      </c>
    </row>
    <row r="27" spans="1:30" ht="17.25" customHeight="1" thickBot="1" x14ac:dyDescent="0.25">
      <c r="A27" s="21">
        <v>22</v>
      </c>
      <c r="B27" s="98">
        <v>1.1067661691542288E-2</v>
      </c>
      <c r="C27" s="98">
        <v>8.9164179104477617E-3</v>
      </c>
      <c r="D27" s="98">
        <v>0.02</v>
      </c>
      <c r="J27" s="12">
        <v>150</v>
      </c>
      <c r="K27" s="12">
        <f>X22</f>
        <v>1868</v>
      </c>
      <c r="L27" s="18"/>
      <c r="M27" s="12"/>
      <c r="N27" s="20">
        <f t="shared" si="0"/>
        <v>9.2935323383084578E-2</v>
      </c>
    </row>
    <row r="28" spans="1:30" ht="17.25" customHeight="1" thickBot="1" x14ac:dyDescent="0.25">
      <c r="A28" s="21">
        <v>23</v>
      </c>
      <c r="B28" s="98">
        <v>7.3621890547263692E-3</v>
      </c>
      <c r="C28" s="98">
        <v>5.6368159203980094E-3</v>
      </c>
      <c r="D28" s="98">
        <v>1.2999999999999999E-2</v>
      </c>
      <c r="J28" s="12">
        <v>200</v>
      </c>
      <c r="K28" s="12">
        <f>X24</f>
        <v>1837</v>
      </c>
      <c r="L28" s="18"/>
      <c r="M28" s="12"/>
      <c r="N28" s="20">
        <f t="shared" si="0"/>
        <v>9.1393034825870648E-2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9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36800</v>
      </c>
      <c r="H2" s="7" t="s">
        <v>462</v>
      </c>
      <c r="W2" s="21">
        <v>1</v>
      </c>
      <c r="X2" s="21">
        <v>4154</v>
      </c>
      <c r="Y2" s="24">
        <v>45411</v>
      </c>
      <c r="Z2" s="21" t="s">
        <v>508</v>
      </c>
      <c r="AA2" s="21" t="s">
        <v>492</v>
      </c>
      <c r="AB2" s="21">
        <v>11.3</v>
      </c>
      <c r="AC2" s="21" t="s">
        <v>498</v>
      </c>
      <c r="AD2" s="21">
        <v>67</v>
      </c>
    </row>
    <row r="3" spans="1:30" ht="15" thickBot="1" x14ac:dyDescent="0.25">
      <c r="W3" s="21">
        <v>2</v>
      </c>
      <c r="X3" s="21">
        <v>3787</v>
      </c>
      <c r="Y3" s="24">
        <v>45429</v>
      </c>
      <c r="Z3" s="21" t="s">
        <v>508</v>
      </c>
      <c r="AA3" s="21" t="s">
        <v>496</v>
      </c>
      <c r="AB3" s="21">
        <v>10.3</v>
      </c>
      <c r="AC3" s="21" t="s">
        <v>498</v>
      </c>
      <c r="AD3" s="21">
        <v>61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3708</v>
      </c>
      <c r="Y4" s="24">
        <v>45414</v>
      </c>
      <c r="Z4" s="21" t="s">
        <v>508</v>
      </c>
      <c r="AA4" s="21" t="s">
        <v>495</v>
      </c>
      <c r="AB4" s="21">
        <v>10.1</v>
      </c>
      <c r="AC4" s="21" t="s">
        <v>498</v>
      </c>
      <c r="AD4" s="21">
        <v>65</v>
      </c>
    </row>
    <row r="5" spans="1:30" ht="18.75" customHeight="1" thickBot="1" x14ac:dyDescent="0.25">
      <c r="A5" s="21">
        <v>0</v>
      </c>
      <c r="B5" s="98">
        <v>3.8111413043478261E-3</v>
      </c>
      <c r="C5" s="98">
        <v>2.2625000000000002E-3</v>
      </c>
      <c r="D5" s="98">
        <v>6.0000000000000001E-3</v>
      </c>
      <c r="F5" s="21" t="s">
        <v>471</v>
      </c>
      <c r="G5" s="23">
        <v>36561</v>
      </c>
      <c r="H5" s="21">
        <v>0.99</v>
      </c>
      <c r="J5" s="213" t="s">
        <v>472</v>
      </c>
      <c r="K5" s="214"/>
      <c r="L5" s="214"/>
      <c r="M5" s="214"/>
      <c r="N5" s="215"/>
      <c r="W5" s="21">
        <v>4</v>
      </c>
      <c r="X5" s="21">
        <v>3616</v>
      </c>
      <c r="Y5" s="24">
        <v>45412</v>
      </c>
      <c r="Z5" s="21" t="s">
        <v>508</v>
      </c>
      <c r="AA5" s="21" t="s">
        <v>493</v>
      </c>
      <c r="AB5" s="21">
        <v>9.8000000000000007</v>
      </c>
      <c r="AC5" s="21" t="s">
        <v>498</v>
      </c>
      <c r="AD5" s="21">
        <v>66</v>
      </c>
    </row>
    <row r="6" spans="1:30" ht="17.25" customHeight="1" thickBot="1" x14ac:dyDescent="0.25">
      <c r="A6" s="21">
        <v>1</v>
      </c>
      <c r="B6" s="98">
        <v>2.5407608695652176E-3</v>
      </c>
      <c r="C6" s="98">
        <v>1.5739130434782608E-3</v>
      </c>
      <c r="D6" s="98">
        <v>4.1000000000000003E-3</v>
      </c>
      <c r="F6" s="21" t="s">
        <v>473</v>
      </c>
      <c r="G6" s="23">
        <v>38651</v>
      </c>
      <c r="H6" s="21">
        <v>1.05</v>
      </c>
      <c r="J6" s="13" t="s">
        <v>474</v>
      </c>
      <c r="K6" s="14">
        <f>LARGE((K8,K9),1)</f>
        <v>0.67022129362908112</v>
      </c>
      <c r="N6" s="14" t="s">
        <v>499</v>
      </c>
      <c r="W6" s="21">
        <v>5</v>
      </c>
      <c r="X6" s="21">
        <v>3597</v>
      </c>
      <c r="Y6" s="24">
        <v>45607</v>
      </c>
      <c r="Z6" s="21" t="s">
        <v>508</v>
      </c>
      <c r="AA6" s="21" t="s">
        <v>492</v>
      </c>
      <c r="AB6" s="21">
        <v>9.8000000000000007</v>
      </c>
      <c r="AC6" s="21" t="s">
        <v>498</v>
      </c>
      <c r="AD6" s="21">
        <v>65</v>
      </c>
    </row>
    <row r="7" spans="1:30" ht="17.25" customHeight="1" thickBot="1" x14ac:dyDescent="0.25">
      <c r="A7" s="21">
        <v>2</v>
      </c>
      <c r="B7" s="98">
        <v>2.2358695652173913E-3</v>
      </c>
      <c r="C7" s="98">
        <v>1.7214673913043478E-3</v>
      </c>
      <c r="D7" s="98">
        <v>3.8999999999999998E-3</v>
      </c>
      <c r="F7" s="21" t="s">
        <v>475</v>
      </c>
      <c r="G7" s="23">
        <v>38948</v>
      </c>
      <c r="H7" s="21">
        <v>1.06</v>
      </c>
      <c r="J7" s="15" t="s">
        <v>476</v>
      </c>
      <c r="K7" s="14">
        <f>LARGE((K10,K11),1)</f>
        <v>0.60610872515735126</v>
      </c>
      <c r="N7" s="14" t="s">
        <v>498</v>
      </c>
      <c r="W7" s="21">
        <v>6</v>
      </c>
      <c r="X7" s="21">
        <v>3490</v>
      </c>
      <c r="Y7" s="24">
        <v>45432</v>
      </c>
      <c r="Z7" s="21" t="s">
        <v>508</v>
      </c>
      <c r="AA7" s="21" t="s">
        <v>492</v>
      </c>
      <c r="AB7" s="21">
        <v>9.5</v>
      </c>
      <c r="AC7" s="21" t="s">
        <v>498</v>
      </c>
      <c r="AD7" s="21">
        <v>67</v>
      </c>
    </row>
    <row r="8" spans="1:30" ht="17.25" customHeight="1" thickBot="1" x14ac:dyDescent="0.3">
      <c r="A8" s="21">
        <v>3</v>
      </c>
      <c r="B8" s="98">
        <v>1.9817934782608692E-3</v>
      </c>
      <c r="C8" s="98">
        <v>2.6067934782608698E-3</v>
      </c>
      <c r="D8" s="98">
        <v>4.5999999999999999E-3</v>
      </c>
      <c r="F8" s="21" t="s">
        <v>477</v>
      </c>
      <c r="G8" s="23">
        <v>38328</v>
      </c>
      <c r="H8" s="21">
        <v>1.04</v>
      </c>
      <c r="K8" s="16">
        <f>LARGE(B11:C11,1)/(B11+C11)</f>
        <v>0.67022129362908112</v>
      </c>
      <c r="W8" s="21">
        <v>7</v>
      </c>
      <c r="X8" s="21">
        <v>3472</v>
      </c>
      <c r="Y8" s="24">
        <v>45446</v>
      </c>
      <c r="Z8" s="21" t="s">
        <v>509</v>
      </c>
      <c r="AA8" s="21" t="s">
        <v>492</v>
      </c>
      <c r="AB8" s="21">
        <v>9.4</v>
      </c>
      <c r="AC8" s="21" t="s">
        <v>498</v>
      </c>
      <c r="AD8" s="21">
        <v>65</v>
      </c>
    </row>
    <row r="9" spans="1:30" ht="17.25" customHeight="1" thickBot="1" x14ac:dyDescent="0.3">
      <c r="A9" s="21">
        <v>4</v>
      </c>
      <c r="B9" s="98">
        <v>3.3029891304347824E-3</v>
      </c>
      <c r="C9" s="98">
        <v>6.9350543478260869E-3</v>
      </c>
      <c r="D9" s="98">
        <v>1.03E-2</v>
      </c>
      <c r="F9" s="21" t="s">
        <v>478</v>
      </c>
      <c r="G9" s="23">
        <v>37169</v>
      </c>
      <c r="H9" s="21">
        <v>1.01</v>
      </c>
      <c r="K9" s="16">
        <f>LARGE(B12:C12,1)/(B12+C12)</f>
        <v>0.62246444392632316</v>
      </c>
      <c r="W9" s="21">
        <v>8</v>
      </c>
      <c r="X9" s="21">
        <v>3421</v>
      </c>
      <c r="Y9" s="24">
        <v>45446</v>
      </c>
      <c r="Z9" s="21" t="s">
        <v>508</v>
      </c>
      <c r="AA9" s="21" t="s">
        <v>492</v>
      </c>
      <c r="AB9" s="21">
        <v>9.3000000000000007</v>
      </c>
      <c r="AC9" s="21" t="s">
        <v>498</v>
      </c>
      <c r="AD9" s="21">
        <v>66</v>
      </c>
    </row>
    <row r="10" spans="1:30" ht="17.25" customHeight="1" thickBot="1" x14ac:dyDescent="0.3">
      <c r="A10" s="21">
        <v>5</v>
      </c>
      <c r="B10" s="98">
        <v>7.3682065217391315E-3</v>
      </c>
      <c r="C10" s="98">
        <v>2.2182336956521741E-2</v>
      </c>
      <c r="D10" s="98">
        <v>2.9600000000000001E-2</v>
      </c>
      <c r="F10" s="21" t="s">
        <v>479</v>
      </c>
      <c r="G10" s="23">
        <v>35895</v>
      </c>
      <c r="H10" s="21">
        <v>0.98</v>
      </c>
      <c r="K10" s="16">
        <f>LARGE(B20:C20,1)/(B20+C20)</f>
        <v>0.57553352444656791</v>
      </c>
      <c r="W10" s="21">
        <v>9</v>
      </c>
      <c r="X10" s="21">
        <v>3305</v>
      </c>
      <c r="Y10" s="24">
        <v>45520</v>
      </c>
      <c r="Z10" s="21" t="s">
        <v>517</v>
      </c>
      <c r="AA10" s="21" t="s">
        <v>496</v>
      </c>
      <c r="AB10" s="21">
        <v>9</v>
      </c>
      <c r="AC10" s="21" t="s">
        <v>499</v>
      </c>
      <c r="AD10" s="21">
        <v>58</v>
      </c>
    </row>
    <row r="11" spans="1:30" ht="17.25" customHeight="1" thickBot="1" x14ac:dyDescent="0.3">
      <c r="A11" s="21">
        <v>6</v>
      </c>
      <c r="B11" s="98">
        <v>1.7327989130434783E-2</v>
      </c>
      <c r="C11" s="98">
        <v>3.5216304347826091E-2</v>
      </c>
      <c r="D11" s="98">
        <v>5.2699999999999997E-2</v>
      </c>
      <c r="F11" s="21" t="s">
        <v>480</v>
      </c>
      <c r="G11" s="23">
        <v>35514</v>
      </c>
      <c r="H11" s="21">
        <v>0.97</v>
      </c>
      <c r="K11" s="16">
        <f>LARGE(B21:C21,1)/(B21+C21)</f>
        <v>0.60610872515735126</v>
      </c>
      <c r="W11" s="21">
        <v>10</v>
      </c>
      <c r="X11" s="21">
        <v>3279</v>
      </c>
      <c r="Y11" s="24">
        <v>45519</v>
      </c>
      <c r="Z11" s="21" t="s">
        <v>517</v>
      </c>
      <c r="AA11" s="21" t="s">
        <v>495</v>
      </c>
      <c r="AB11" s="21">
        <v>8.9</v>
      </c>
      <c r="AC11" s="21" t="s">
        <v>499</v>
      </c>
      <c r="AD11" s="21">
        <v>59</v>
      </c>
    </row>
    <row r="12" spans="1:30" ht="17.25" customHeight="1" thickBot="1" x14ac:dyDescent="0.25">
      <c r="A12" s="21">
        <v>7</v>
      </c>
      <c r="B12" s="98">
        <v>1.9360597826086956E-2</v>
      </c>
      <c r="C12" s="98">
        <v>3.1920923913043478E-2</v>
      </c>
      <c r="D12" s="98">
        <v>5.1400000000000001E-2</v>
      </c>
      <c r="F12" s="21" t="s">
        <v>481</v>
      </c>
      <c r="G12" s="23">
        <v>36337</v>
      </c>
      <c r="H12" s="21">
        <v>0.99</v>
      </c>
      <c r="W12" s="21">
        <v>20</v>
      </c>
      <c r="X12" s="21">
        <v>3124</v>
      </c>
      <c r="Y12" s="24">
        <v>45317</v>
      </c>
      <c r="Z12" s="21" t="s">
        <v>508</v>
      </c>
      <c r="AA12" s="21" t="s">
        <v>496</v>
      </c>
      <c r="AB12" s="21">
        <v>8.5</v>
      </c>
      <c r="AC12" s="21" t="s">
        <v>498</v>
      </c>
      <c r="AD12" s="21">
        <v>62</v>
      </c>
    </row>
    <row r="13" spans="1:30" ht="17.25" customHeight="1" thickBot="1" x14ac:dyDescent="0.25">
      <c r="A13" s="21">
        <v>8</v>
      </c>
      <c r="B13" s="98">
        <v>2.4696195652173913E-2</v>
      </c>
      <c r="C13" s="98">
        <v>3.5708152173913044E-2</v>
      </c>
      <c r="D13" s="98">
        <v>6.0499999999999998E-2</v>
      </c>
      <c r="F13" s="21" t="s">
        <v>482</v>
      </c>
      <c r="G13" s="23">
        <v>34659</v>
      </c>
      <c r="H13" s="21">
        <v>0.94</v>
      </c>
      <c r="W13" s="21">
        <v>25</v>
      </c>
      <c r="X13" s="21">
        <v>3100</v>
      </c>
      <c r="Y13" s="24">
        <v>45639</v>
      </c>
      <c r="Z13" s="21" t="s">
        <v>508</v>
      </c>
      <c r="AA13" s="21" t="s">
        <v>496</v>
      </c>
      <c r="AB13" s="21">
        <v>8.4</v>
      </c>
      <c r="AC13" s="21" t="s">
        <v>498</v>
      </c>
      <c r="AD13" s="21">
        <v>60</v>
      </c>
    </row>
    <row r="14" spans="1:30" ht="15.75" customHeight="1" thickBot="1" x14ac:dyDescent="0.25">
      <c r="A14" s="21">
        <v>9</v>
      </c>
      <c r="B14" s="98">
        <v>2.4747010869565218E-2</v>
      </c>
      <c r="C14" s="98">
        <v>3.3101358695652172E-2</v>
      </c>
      <c r="D14" s="98">
        <v>5.79E-2</v>
      </c>
      <c r="F14" s="21" t="s">
        <v>483</v>
      </c>
      <c r="G14" s="23">
        <v>35963</v>
      </c>
      <c r="H14" s="21">
        <v>0.98</v>
      </c>
      <c r="W14" s="21">
        <v>30</v>
      </c>
      <c r="X14" s="21">
        <v>3090</v>
      </c>
      <c r="Y14" s="24">
        <v>45532</v>
      </c>
      <c r="Z14" s="21" t="s">
        <v>517</v>
      </c>
      <c r="AA14" s="21" t="s">
        <v>494</v>
      </c>
      <c r="AB14" s="21">
        <v>8.4</v>
      </c>
      <c r="AC14" s="21" t="s">
        <v>499</v>
      </c>
      <c r="AD14" s="21">
        <v>59</v>
      </c>
    </row>
    <row r="15" spans="1:30" ht="15" thickBot="1" x14ac:dyDescent="0.25">
      <c r="A15" s="21">
        <v>10</v>
      </c>
      <c r="B15" s="98">
        <v>2.7135326086956523E-2</v>
      </c>
      <c r="C15" s="98">
        <v>3.3740760869565213E-2</v>
      </c>
      <c r="D15" s="98">
        <v>6.08E-2</v>
      </c>
      <c r="F15" s="21" t="s">
        <v>484</v>
      </c>
      <c r="G15" s="23">
        <v>36749</v>
      </c>
      <c r="H15" s="21">
        <v>1</v>
      </c>
      <c r="W15" s="21">
        <v>35</v>
      </c>
      <c r="X15" s="21">
        <v>3081</v>
      </c>
      <c r="Y15" s="24">
        <v>45359</v>
      </c>
      <c r="Z15" s="21" t="s">
        <v>508</v>
      </c>
      <c r="AA15" s="21" t="s">
        <v>496</v>
      </c>
      <c r="AB15" s="21">
        <v>8.4</v>
      </c>
      <c r="AC15" s="21" t="s">
        <v>498</v>
      </c>
      <c r="AD15" s="21">
        <v>61</v>
      </c>
    </row>
    <row r="16" spans="1:30" ht="15" thickBot="1" x14ac:dyDescent="0.25">
      <c r="A16" s="21">
        <v>11</v>
      </c>
      <c r="B16" s="98">
        <v>2.9676086956521738E-2</v>
      </c>
      <c r="C16" s="98">
        <v>3.2806250000000002E-2</v>
      </c>
      <c r="D16" s="98">
        <v>6.2399999999999997E-2</v>
      </c>
      <c r="F16" s="21" t="s">
        <v>485</v>
      </c>
      <c r="G16" s="23">
        <v>36514</v>
      </c>
      <c r="H16" s="21">
        <v>0.99</v>
      </c>
      <c r="W16" s="21">
        <v>40</v>
      </c>
      <c r="X16" s="21">
        <v>3070</v>
      </c>
      <c r="Y16" s="24">
        <v>45520</v>
      </c>
      <c r="Z16" s="21" t="s">
        <v>508</v>
      </c>
      <c r="AA16" s="21" t="s">
        <v>496</v>
      </c>
      <c r="AB16" s="21">
        <v>8.3000000000000007</v>
      </c>
      <c r="AC16" s="21" t="s">
        <v>498</v>
      </c>
      <c r="AD16" s="21">
        <v>60</v>
      </c>
    </row>
    <row r="17" spans="1:30" ht="15" thickBot="1" x14ac:dyDescent="0.25">
      <c r="A17" s="21">
        <v>12</v>
      </c>
      <c r="B17" s="98">
        <v>3.2521739130434782E-2</v>
      </c>
      <c r="C17" s="98">
        <v>3.2658695652173914E-2</v>
      </c>
      <c r="D17" s="98">
        <v>6.5100000000000005E-2</v>
      </c>
      <c r="W17" s="21">
        <v>45</v>
      </c>
      <c r="X17" s="21">
        <v>3060</v>
      </c>
      <c r="Y17" s="24">
        <v>45384</v>
      </c>
      <c r="Z17" s="21" t="s">
        <v>508</v>
      </c>
      <c r="AA17" s="21" t="s">
        <v>493</v>
      </c>
      <c r="AB17" s="21">
        <v>8.3000000000000007</v>
      </c>
      <c r="AC17" s="21" t="s">
        <v>498</v>
      </c>
      <c r="AD17" s="21">
        <v>66</v>
      </c>
    </row>
    <row r="18" spans="1:30" ht="15" thickBot="1" x14ac:dyDescent="0.25">
      <c r="A18" s="21">
        <v>13</v>
      </c>
      <c r="B18" s="98">
        <v>3.3029891304347823E-2</v>
      </c>
      <c r="C18" s="98">
        <v>3.0543750000000001E-2</v>
      </c>
      <c r="D18" s="98">
        <v>6.3600000000000004E-2</v>
      </c>
      <c r="W18" s="21">
        <v>50</v>
      </c>
      <c r="X18" s="21">
        <v>3050</v>
      </c>
      <c r="Y18" s="24">
        <v>45366</v>
      </c>
      <c r="Z18" s="21" t="s">
        <v>508</v>
      </c>
      <c r="AA18" s="21" t="s">
        <v>496</v>
      </c>
      <c r="AB18" s="21">
        <v>8.3000000000000007</v>
      </c>
      <c r="AC18" s="21" t="s">
        <v>498</v>
      </c>
      <c r="AD18" s="21">
        <v>60</v>
      </c>
    </row>
    <row r="19" spans="1:30" ht="17.25" customHeight="1" thickBot="1" x14ac:dyDescent="0.25">
      <c r="A19" s="21">
        <v>14</v>
      </c>
      <c r="B19" s="98">
        <v>3.5621467391304347E-2</v>
      </c>
      <c r="C19" s="98">
        <v>3.098641304347826E-2</v>
      </c>
      <c r="D19" s="98">
        <v>6.6600000000000006E-2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3009</v>
      </c>
      <c r="Y19" s="24">
        <v>45527</v>
      </c>
      <c r="Z19" s="21" t="s">
        <v>517</v>
      </c>
      <c r="AA19" s="21" t="s">
        <v>496</v>
      </c>
      <c r="AB19" s="21">
        <v>8.1999999999999993</v>
      </c>
      <c r="AC19" s="21" t="s">
        <v>499</v>
      </c>
      <c r="AD19" s="21">
        <v>59</v>
      </c>
    </row>
    <row r="20" spans="1:30" ht="17.25" customHeight="1" thickBot="1" x14ac:dyDescent="0.25">
      <c r="A20" s="21">
        <v>15</v>
      </c>
      <c r="B20" s="98">
        <v>3.9280163043478263E-2</v>
      </c>
      <c r="C20" s="98">
        <v>2.8969836956521736E-2</v>
      </c>
      <c r="D20" s="98">
        <v>6.8099999999999994E-2</v>
      </c>
      <c r="F20" s="21" t="s">
        <v>486</v>
      </c>
      <c r="G20" s="23" t="s">
        <v>468</v>
      </c>
      <c r="H20" s="21" t="s">
        <v>469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2988</v>
      </c>
      <c r="Y20" s="24">
        <v>45429</v>
      </c>
      <c r="Z20" s="21" t="s">
        <v>515</v>
      </c>
      <c r="AA20" s="21" t="s">
        <v>496</v>
      </c>
      <c r="AB20" s="21">
        <v>8.1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98">
        <v>4.2837228260869567E-2</v>
      </c>
      <c r="C21" s="98">
        <v>2.7838586956521739E-2</v>
      </c>
      <c r="D21" s="98">
        <v>7.0699999999999999E-2</v>
      </c>
      <c r="F21" s="21" t="s">
        <v>488</v>
      </c>
      <c r="G21" s="23">
        <v>29102</v>
      </c>
      <c r="H21" s="21">
        <v>0.79</v>
      </c>
      <c r="J21" s="12">
        <v>5</v>
      </c>
      <c r="K21" s="12">
        <f>X6</f>
        <v>3597</v>
      </c>
      <c r="L21" s="18"/>
      <c r="M21" s="12"/>
      <c r="N21" s="20">
        <f>K21/$F$2</f>
        <v>9.7744565217391305E-2</v>
      </c>
      <c r="W21" s="21">
        <v>125</v>
      </c>
      <c r="X21" s="21">
        <v>2973</v>
      </c>
      <c r="Y21" s="24">
        <v>45548</v>
      </c>
      <c r="Z21" s="21" t="s">
        <v>509</v>
      </c>
      <c r="AA21" s="21" t="s">
        <v>496</v>
      </c>
      <c r="AB21" s="21">
        <v>8.1</v>
      </c>
      <c r="AC21" s="21" t="s">
        <v>498</v>
      </c>
      <c r="AD21" s="21">
        <v>61</v>
      </c>
    </row>
    <row r="22" spans="1:30" ht="17.25" customHeight="1" thickBot="1" x14ac:dyDescent="0.25">
      <c r="A22" s="21">
        <v>17</v>
      </c>
      <c r="B22" s="98">
        <v>4.4564945652173914E-2</v>
      </c>
      <c r="C22" s="98">
        <v>2.7248369565217392E-2</v>
      </c>
      <c r="D22" s="98">
        <v>7.1800000000000003E-2</v>
      </c>
      <c r="F22" s="21" t="s">
        <v>492</v>
      </c>
      <c r="G22" s="23">
        <v>37422</v>
      </c>
      <c r="H22" s="21">
        <v>1.02</v>
      </c>
      <c r="J22" s="12">
        <v>10</v>
      </c>
      <c r="K22" s="12">
        <f>X11</f>
        <v>3279</v>
      </c>
      <c r="L22" s="18"/>
      <c r="M22" s="12"/>
      <c r="N22" s="20">
        <f t="shared" ref="N22:N28" si="0">K22/$F$2</f>
        <v>8.9103260869565215E-2</v>
      </c>
      <c r="W22" s="21">
        <v>150</v>
      </c>
      <c r="X22" s="21">
        <v>2956</v>
      </c>
      <c r="Y22" s="24">
        <v>45541</v>
      </c>
      <c r="Z22" s="21" t="s">
        <v>513</v>
      </c>
      <c r="AA22" s="21" t="s">
        <v>496</v>
      </c>
      <c r="AB22" s="21">
        <v>8</v>
      </c>
      <c r="AC22" s="21" t="s">
        <v>498</v>
      </c>
      <c r="AD22" s="21">
        <v>52</v>
      </c>
    </row>
    <row r="23" spans="1:30" ht="17.25" customHeight="1" thickBot="1" x14ac:dyDescent="0.25">
      <c r="A23" s="21">
        <v>18</v>
      </c>
      <c r="B23" s="98">
        <v>3.5723097826086958E-2</v>
      </c>
      <c r="C23" s="98">
        <v>2.4051358695652173E-2</v>
      </c>
      <c r="D23" s="98">
        <v>5.9799999999999999E-2</v>
      </c>
      <c r="F23" s="21" t="s">
        <v>493</v>
      </c>
      <c r="G23" s="23">
        <v>38366</v>
      </c>
      <c r="H23" s="21">
        <v>1.04</v>
      </c>
      <c r="J23" s="12">
        <v>20</v>
      </c>
      <c r="K23" s="12">
        <f>X12</f>
        <v>3124</v>
      </c>
      <c r="L23" s="18"/>
      <c r="M23" s="12"/>
      <c r="N23" s="20">
        <f t="shared" si="0"/>
        <v>8.4891304347826088E-2</v>
      </c>
      <c r="W23" s="21">
        <v>175</v>
      </c>
      <c r="X23" s="21">
        <v>2937</v>
      </c>
      <c r="Y23" s="24">
        <v>45622</v>
      </c>
      <c r="Z23" s="21" t="s">
        <v>509</v>
      </c>
      <c r="AA23" s="21" t="s">
        <v>493</v>
      </c>
      <c r="AB23" s="21">
        <v>8</v>
      </c>
      <c r="AC23" s="21" t="s">
        <v>498</v>
      </c>
      <c r="AD23" s="21">
        <v>62</v>
      </c>
    </row>
    <row r="24" spans="1:30" ht="17.25" customHeight="1" thickBot="1" x14ac:dyDescent="0.25">
      <c r="A24" s="21">
        <v>19</v>
      </c>
      <c r="B24" s="98">
        <v>2.6220652173913041E-2</v>
      </c>
      <c r="C24" s="98">
        <v>1.7706521739130433E-2</v>
      </c>
      <c r="D24" s="98">
        <v>4.3900000000000002E-2</v>
      </c>
      <c r="F24" s="21" t="s">
        <v>494</v>
      </c>
      <c r="G24" s="23">
        <v>38057</v>
      </c>
      <c r="H24" s="21">
        <v>1.03</v>
      </c>
      <c r="J24" s="12">
        <v>30</v>
      </c>
      <c r="K24" s="12">
        <f>X14</f>
        <v>3090</v>
      </c>
      <c r="L24" s="18"/>
      <c r="M24" s="12"/>
      <c r="N24" s="20">
        <f t="shared" si="0"/>
        <v>8.3967391304347827E-2</v>
      </c>
      <c r="W24" s="21">
        <v>200</v>
      </c>
      <c r="X24" s="21">
        <v>2921</v>
      </c>
      <c r="Y24" s="24">
        <v>45448</v>
      </c>
      <c r="Z24" s="21" t="s">
        <v>508</v>
      </c>
      <c r="AA24" s="21" t="s">
        <v>494</v>
      </c>
      <c r="AB24" s="21">
        <v>7.9</v>
      </c>
      <c r="AC24" s="21" t="s">
        <v>498</v>
      </c>
      <c r="AD24" s="21">
        <v>64</v>
      </c>
    </row>
    <row r="25" spans="1:30" ht="17.25" customHeight="1" thickBot="1" x14ac:dyDescent="0.25">
      <c r="A25" s="21">
        <v>20</v>
      </c>
      <c r="B25" s="98">
        <v>2.1748913043478261E-2</v>
      </c>
      <c r="C25" s="98">
        <v>1.3378260869565218E-2</v>
      </c>
      <c r="D25" s="98">
        <v>3.5099999999999999E-2</v>
      </c>
      <c r="F25" s="21" t="s">
        <v>495</v>
      </c>
      <c r="G25" s="23">
        <v>38510</v>
      </c>
      <c r="H25" s="21">
        <v>1.05</v>
      </c>
      <c r="J25" s="12">
        <v>50</v>
      </c>
      <c r="K25" s="12">
        <f>X18</f>
        <v>3050</v>
      </c>
      <c r="L25" s="18"/>
      <c r="M25" s="12"/>
      <c r="N25" s="20">
        <f t="shared" si="0"/>
        <v>8.2880434782608689E-2</v>
      </c>
    </row>
    <row r="26" spans="1:30" ht="17.25" customHeight="1" thickBot="1" x14ac:dyDescent="0.25">
      <c r="A26" s="21">
        <v>21</v>
      </c>
      <c r="B26" s="98">
        <v>1.5905163043478263E-2</v>
      </c>
      <c r="C26" s="98">
        <v>9.1483695652173902E-3</v>
      </c>
      <c r="D26" s="98">
        <v>2.5000000000000001E-2</v>
      </c>
      <c r="F26" s="21" t="s">
        <v>496</v>
      </c>
      <c r="G26" s="23">
        <v>41173</v>
      </c>
      <c r="H26" s="21">
        <v>1.1200000000000001</v>
      </c>
      <c r="J26" s="12">
        <v>100</v>
      </c>
      <c r="K26" s="12">
        <f>X20</f>
        <v>2988</v>
      </c>
      <c r="L26" s="18"/>
      <c r="M26" s="12"/>
      <c r="N26" s="20">
        <f t="shared" si="0"/>
        <v>8.1195652173913044E-2</v>
      </c>
    </row>
    <row r="27" spans="1:30" ht="17.25" customHeight="1" thickBot="1" x14ac:dyDescent="0.25">
      <c r="A27" s="21">
        <v>22</v>
      </c>
      <c r="B27" s="98">
        <v>1.0315489130434782E-2</v>
      </c>
      <c r="C27" s="98">
        <v>5.9513586956521734E-3</v>
      </c>
      <c r="D27" s="98">
        <v>1.6299999999999999E-2</v>
      </c>
      <c r="J27" s="12">
        <v>150</v>
      </c>
      <c r="K27" s="12">
        <f>X22</f>
        <v>2956</v>
      </c>
      <c r="L27" s="18"/>
      <c r="M27" s="12"/>
      <c r="N27" s="20">
        <f t="shared" si="0"/>
        <v>8.0326086956521742E-2</v>
      </c>
    </row>
    <row r="28" spans="1:30" ht="17.25" customHeight="1" thickBot="1" x14ac:dyDescent="0.25">
      <c r="A28" s="21">
        <v>23</v>
      </c>
      <c r="B28" s="98">
        <v>6.2502717391304348E-3</v>
      </c>
      <c r="C28" s="98">
        <v>3.5413043478260868E-3</v>
      </c>
      <c r="D28" s="98">
        <v>9.7999999999999997E-3</v>
      </c>
      <c r="J28" s="12">
        <v>200</v>
      </c>
      <c r="K28" s="12">
        <f>X24</f>
        <v>2921</v>
      </c>
      <c r="L28" s="18"/>
      <c r="M28" s="12"/>
      <c r="N28" s="20">
        <f t="shared" si="0"/>
        <v>7.9375000000000001E-2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0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733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19400</v>
      </c>
      <c r="H2" s="7" t="s">
        <v>462</v>
      </c>
      <c r="W2" s="21">
        <v>1</v>
      </c>
      <c r="X2" s="21">
        <v>2460</v>
      </c>
      <c r="Y2" s="24">
        <v>45483</v>
      </c>
      <c r="Z2" s="21" t="s">
        <v>514</v>
      </c>
      <c r="AA2" s="21" t="s">
        <v>494</v>
      </c>
      <c r="AB2" s="21">
        <v>12.7</v>
      </c>
      <c r="AC2" s="21" t="s">
        <v>465</v>
      </c>
      <c r="AD2" s="21">
        <v>81</v>
      </c>
    </row>
    <row r="3" spans="1:30" ht="15" thickBot="1" x14ac:dyDescent="0.25">
      <c r="W3" s="21">
        <v>2</v>
      </c>
      <c r="X3" s="21">
        <v>2423</v>
      </c>
      <c r="Y3" s="24">
        <v>45489</v>
      </c>
      <c r="Z3" s="21" t="s">
        <v>517</v>
      </c>
      <c r="AA3" s="21" t="s">
        <v>493</v>
      </c>
      <c r="AB3" s="21">
        <v>12.5</v>
      </c>
      <c r="AC3" s="21" t="s">
        <v>465</v>
      </c>
      <c r="AD3" s="21">
        <v>89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2365</v>
      </c>
      <c r="Y4" s="24">
        <v>45490</v>
      </c>
      <c r="Z4" s="21" t="s">
        <v>517</v>
      </c>
      <c r="AA4" s="21" t="s">
        <v>494</v>
      </c>
      <c r="AB4" s="21">
        <v>12.2</v>
      </c>
      <c r="AC4" s="21" t="s">
        <v>465</v>
      </c>
      <c r="AD4" s="21">
        <v>89</v>
      </c>
    </row>
    <row r="5" spans="1:30" ht="18.75" customHeight="1" thickBot="1" x14ac:dyDescent="0.25">
      <c r="A5" s="21">
        <v>0</v>
      </c>
      <c r="B5" s="22">
        <v>2.6793814432989689E-3</v>
      </c>
      <c r="C5" s="22">
        <v>6.1030927835051549E-3</v>
      </c>
      <c r="D5" s="22">
        <v>8.8000000000000005E-3</v>
      </c>
      <c r="F5" s="21" t="s">
        <v>471</v>
      </c>
      <c r="G5" s="23">
        <v>17493</v>
      </c>
      <c r="H5" s="21">
        <v>0.91</v>
      </c>
      <c r="J5" s="213" t="s">
        <v>472</v>
      </c>
      <c r="K5" s="214"/>
      <c r="L5" s="214"/>
      <c r="M5" s="214"/>
      <c r="N5" s="215"/>
      <c r="W5" s="21">
        <v>4</v>
      </c>
      <c r="X5" s="21">
        <v>2364</v>
      </c>
      <c r="Y5" s="24">
        <v>45497</v>
      </c>
      <c r="Z5" s="21" t="s">
        <v>517</v>
      </c>
      <c r="AA5" s="21" t="s">
        <v>494</v>
      </c>
      <c r="AB5" s="21">
        <v>12.2</v>
      </c>
      <c r="AC5" s="21" t="s">
        <v>465</v>
      </c>
      <c r="AD5" s="21">
        <v>90</v>
      </c>
    </row>
    <row r="6" spans="1:30" ht="17.25" customHeight="1" thickBot="1" x14ac:dyDescent="0.25">
      <c r="A6" s="21">
        <v>1</v>
      </c>
      <c r="B6" s="22">
        <v>1.9680412371134021E-3</v>
      </c>
      <c r="C6" s="22">
        <v>4.8061855670103086E-3</v>
      </c>
      <c r="D6" s="22">
        <v>6.7999999999999996E-3</v>
      </c>
      <c r="F6" s="21" t="s">
        <v>473</v>
      </c>
      <c r="G6" s="23">
        <v>19434</v>
      </c>
      <c r="H6" s="21">
        <v>1.01</v>
      </c>
      <c r="J6" s="13" t="s">
        <v>474</v>
      </c>
      <c r="K6" s="14">
        <f>LARGE((K8,K9),1)</f>
        <v>0.91112289740869834</v>
      </c>
      <c r="N6" s="14" t="str">
        <f>IF(B12&gt;C12,B4,C4)</f>
        <v>SB</v>
      </c>
      <c r="W6" s="21">
        <v>5</v>
      </c>
      <c r="X6" s="21">
        <v>2344</v>
      </c>
      <c r="Y6" s="24">
        <v>45398</v>
      </c>
      <c r="Z6" s="21" t="s">
        <v>508</v>
      </c>
      <c r="AA6" s="21" t="s">
        <v>493</v>
      </c>
      <c r="AB6" s="21">
        <v>12.1</v>
      </c>
      <c r="AC6" s="21" t="s">
        <v>465</v>
      </c>
      <c r="AD6" s="21">
        <v>59</v>
      </c>
    </row>
    <row r="7" spans="1:30" ht="17.25" customHeight="1" thickBot="1" x14ac:dyDescent="0.25">
      <c r="A7" s="21">
        <v>2</v>
      </c>
      <c r="B7" s="22">
        <v>1.636082474226804E-3</v>
      </c>
      <c r="C7" s="22">
        <v>4.7298969072164946E-3</v>
      </c>
      <c r="D7" s="22">
        <v>6.3E-3</v>
      </c>
      <c r="F7" s="21" t="s">
        <v>475</v>
      </c>
      <c r="G7" s="23">
        <v>18193</v>
      </c>
      <c r="H7" s="21">
        <v>0.94</v>
      </c>
      <c r="J7" s="15" t="s">
        <v>476</v>
      </c>
      <c r="K7" s="14">
        <f>LARGE((K10,K11),1)</f>
        <v>0.69810185260486979</v>
      </c>
      <c r="N7" s="14" t="str">
        <f>IF(B22&gt;C22,B4,C4)</f>
        <v>SB</v>
      </c>
      <c r="W7" s="21">
        <v>6</v>
      </c>
      <c r="X7" s="21">
        <v>2338</v>
      </c>
      <c r="Y7" s="24">
        <v>45496</v>
      </c>
      <c r="Z7" s="21" t="s">
        <v>517</v>
      </c>
      <c r="AA7" s="21" t="s">
        <v>493</v>
      </c>
      <c r="AB7" s="21">
        <v>12.1</v>
      </c>
      <c r="AC7" s="21" t="s">
        <v>465</v>
      </c>
      <c r="AD7" s="21">
        <v>90</v>
      </c>
    </row>
    <row r="8" spans="1:30" ht="17.25" customHeight="1" thickBot="1" x14ac:dyDescent="0.3">
      <c r="A8" s="21">
        <v>3</v>
      </c>
      <c r="B8" s="22">
        <v>8.2989690721649496E-4</v>
      </c>
      <c r="C8" s="22">
        <v>4.1195876288659793E-3</v>
      </c>
      <c r="D8" s="22">
        <v>4.8999999999999998E-3</v>
      </c>
      <c r="F8" s="21" t="s">
        <v>477</v>
      </c>
      <c r="G8" s="23">
        <v>20747</v>
      </c>
      <c r="H8" s="21">
        <v>1.08</v>
      </c>
      <c r="J8" s="149"/>
      <c r="K8" s="16">
        <f>LARGE(B11:C11,1)/(B11+C11)</f>
        <v>0.91112289740869834</v>
      </c>
      <c r="W8" s="21">
        <v>7</v>
      </c>
      <c r="X8" s="21">
        <v>2335</v>
      </c>
      <c r="Y8" s="24">
        <v>45491</v>
      </c>
      <c r="Z8" s="21" t="s">
        <v>517</v>
      </c>
      <c r="AA8" s="21" t="s">
        <v>495</v>
      </c>
      <c r="AB8" s="21">
        <v>12</v>
      </c>
      <c r="AC8" s="21" t="s">
        <v>465</v>
      </c>
      <c r="AD8" s="21">
        <v>87</v>
      </c>
    </row>
    <row r="9" spans="1:30" ht="17.25" customHeight="1" thickBot="1" x14ac:dyDescent="0.3">
      <c r="A9" s="21">
        <v>4</v>
      </c>
      <c r="B9" s="22">
        <v>7.8247422680412368E-4</v>
      </c>
      <c r="C9" s="22">
        <v>8.0103092783505164E-3</v>
      </c>
      <c r="D9" s="22">
        <v>8.8000000000000005E-3</v>
      </c>
      <c r="F9" s="21" t="s">
        <v>478</v>
      </c>
      <c r="G9" s="23">
        <v>18895</v>
      </c>
      <c r="H9" s="21">
        <v>0.98</v>
      </c>
      <c r="J9" s="149"/>
      <c r="K9" s="16">
        <f>LARGE(B12:C12,1)/(B12+C12)</f>
        <v>0.88636023356789928</v>
      </c>
      <c r="W9" s="21">
        <v>8</v>
      </c>
      <c r="X9" s="21">
        <v>2313</v>
      </c>
      <c r="Y9" s="24">
        <v>45400</v>
      </c>
      <c r="Z9" s="21" t="s">
        <v>508</v>
      </c>
      <c r="AA9" s="21" t="s">
        <v>495</v>
      </c>
      <c r="AB9" s="21">
        <v>11.9</v>
      </c>
      <c r="AC9" s="21" t="s">
        <v>465</v>
      </c>
      <c r="AD9" s="21">
        <v>60</v>
      </c>
    </row>
    <row r="10" spans="1:30" ht="17.25" customHeight="1" thickBot="1" x14ac:dyDescent="0.3">
      <c r="A10" s="21">
        <v>5</v>
      </c>
      <c r="B10" s="22">
        <v>1.636082474226804E-3</v>
      </c>
      <c r="C10" s="22">
        <v>1.9835051546391751E-2</v>
      </c>
      <c r="D10" s="22">
        <v>2.1499999999999998E-2</v>
      </c>
      <c r="F10" s="21" t="s">
        <v>479</v>
      </c>
      <c r="G10" s="23">
        <v>22473</v>
      </c>
      <c r="H10" s="21">
        <v>1.1599999999999999</v>
      </c>
      <c r="J10" s="149"/>
      <c r="K10" s="16">
        <f>LARGE(B20:C20,1)/(B20+C20)</f>
        <v>0.69810185260486979</v>
      </c>
      <c r="W10" s="21">
        <v>9</v>
      </c>
      <c r="X10" s="21">
        <v>2311</v>
      </c>
      <c r="Y10" s="24">
        <v>45488</v>
      </c>
      <c r="Z10" s="21" t="s">
        <v>517</v>
      </c>
      <c r="AA10" s="21" t="s">
        <v>492</v>
      </c>
      <c r="AB10" s="21">
        <v>11.9</v>
      </c>
      <c r="AC10" s="21" t="s">
        <v>465</v>
      </c>
      <c r="AD10" s="21">
        <v>87</v>
      </c>
    </row>
    <row r="11" spans="1:30" ht="17.25" customHeight="1" thickBot="1" x14ac:dyDescent="0.3">
      <c r="A11" s="21">
        <v>6</v>
      </c>
      <c r="B11" s="36">
        <v>4.8371134020618557E-3</v>
      </c>
      <c r="C11" s="36">
        <v>4.958762886597938E-2</v>
      </c>
      <c r="D11" s="22">
        <v>5.4600000000000003E-2</v>
      </c>
      <c r="F11" s="21" t="s">
        <v>480</v>
      </c>
      <c r="G11" s="23">
        <v>23068</v>
      </c>
      <c r="H11" s="21">
        <v>1.2</v>
      </c>
      <c r="J11" s="149"/>
      <c r="K11" s="16">
        <f>LARGE(B21:C21,1)/(B21+C21)</f>
        <v>0.68373126597717659</v>
      </c>
      <c r="W11" s="21">
        <v>10</v>
      </c>
      <c r="X11" s="21">
        <v>2305</v>
      </c>
      <c r="Y11" s="24">
        <v>45399</v>
      </c>
      <c r="Z11" s="21" t="s">
        <v>509</v>
      </c>
      <c r="AA11" s="21" t="s">
        <v>494</v>
      </c>
      <c r="AB11" s="21">
        <v>11.9</v>
      </c>
      <c r="AC11" s="21" t="s">
        <v>465</v>
      </c>
      <c r="AD11" s="21">
        <v>58</v>
      </c>
    </row>
    <row r="12" spans="1:30" ht="17.25" customHeight="1" thickBot="1" x14ac:dyDescent="0.25">
      <c r="A12" s="21">
        <v>7</v>
      </c>
      <c r="B12" s="36">
        <v>7.8247422680412376E-3</v>
      </c>
      <c r="C12" s="36">
        <v>6.1030927835051547E-2</v>
      </c>
      <c r="D12" s="22">
        <v>6.9000000000000006E-2</v>
      </c>
      <c r="F12" s="21" t="s">
        <v>481</v>
      </c>
      <c r="G12" s="23">
        <v>20907</v>
      </c>
      <c r="H12" s="21">
        <v>1.08</v>
      </c>
      <c r="W12" s="21">
        <v>20</v>
      </c>
      <c r="X12" s="21">
        <v>2259</v>
      </c>
      <c r="Y12" s="24">
        <v>45495</v>
      </c>
      <c r="Z12" s="21" t="s">
        <v>517</v>
      </c>
      <c r="AA12" s="21" t="s">
        <v>492</v>
      </c>
      <c r="AB12" s="21">
        <v>11.6</v>
      </c>
      <c r="AC12" s="21" t="s">
        <v>465</v>
      </c>
      <c r="AD12" s="21">
        <v>87</v>
      </c>
    </row>
    <row r="13" spans="1:30" ht="15.75" customHeight="1" thickBot="1" x14ac:dyDescent="0.25">
      <c r="A13" s="21">
        <v>8</v>
      </c>
      <c r="B13" s="36">
        <v>9.721649484536082E-3</v>
      </c>
      <c r="C13" s="36">
        <v>5.8971134020618557E-2</v>
      </c>
      <c r="D13" s="22">
        <v>6.8900000000000003E-2</v>
      </c>
      <c r="F13" s="21" t="s">
        <v>482</v>
      </c>
      <c r="G13" s="23">
        <v>17293</v>
      </c>
      <c r="H13" s="21">
        <v>0.9</v>
      </c>
      <c r="W13" s="21">
        <v>25</v>
      </c>
      <c r="X13" s="21">
        <v>2240</v>
      </c>
      <c r="Y13" s="24">
        <v>45498</v>
      </c>
      <c r="Z13" s="21" t="s">
        <v>517</v>
      </c>
      <c r="AA13" s="21" t="s">
        <v>495</v>
      </c>
      <c r="AB13" s="21">
        <v>11.5</v>
      </c>
      <c r="AC13" s="21" t="s">
        <v>465</v>
      </c>
      <c r="AD13" s="21">
        <v>89</v>
      </c>
    </row>
    <row r="14" spans="1:30" ht="15.75" customHeight="1" thickBot="1" x14ac:dyDescent="0.25">
      <c r="A14" s="21">
        <v>9</v>
      </c>
      <c r="B14" s="36">
        <v>1.1357731958762886E-2</v>
      </c>
      <c r="C14" s="36">
        <v>5.0121649484536075E-2</v>
      </c>
      <c r="D14" s="22">
        <v>6.1499999999999999E-2</v>
      </c>
      <c r="F14" s="21" t="s">
        <v>483</v>
      </c>
      <c r="G14" s="23">
        <v>16931</v>
      </c>
      <c r="H14" s="21">
        <v>0.88</v>
      </c>
      <c r="W14" s="21">
        <v>30</v>
      </c>
      <c r="X14" s="21">
        <v>2212</v>
      </c>
      <c r="Y14" s="24">
        <v>45401</v>
      </c>
      <c r="Z14" s="21" t="s">
        <v>508</v>
      </c>
      <c r="AA14" s="21" t="s">
        <v>496</v>
      </c>
      <c r="AB14" s="21">
        <v>11.4</v>
      </c>
      <c r="AC14" s="21" t="s">
        <v>465</v>
      </c>
      <c r="AD14" s="21">
        <v>59</v>
      </c>
    </row>
    <row r="15" spans="1:30" ht="15.75" customHeight="1" thickBot="1" x14ac:dyDescent="0.25">
      <c r="A15" s="21">
        <v>10</v>
      </c>
      <c r="B15" s="36">
        <v>1.3491752577319589E-2</v>
      </c>
      <c r="C15" s="36">
        <v>4.8977319587628861E-2</v>
      </c>
      <c r="D15" s="22">
        <v>6.25E-2</v>
      </c>
      <c r="F15" s="21" t="s">
        <v>484</v>
      </c>
      <c r="G15" s="23">
        <v>18319</v>
      </c>
      <c r="H15" s="21">
        <v>0.95</v>
      </c>
      <c r="W15" s="21">
        <v>35</v>
      </c>
      <c r="X15" s="21">
        <v>2191</v>
      </c>
      <c r="Y15" s="24">
        <v>45548</v>
      </c>
      <c r="Z15" s="21" t="s">
        <v>519</v>
      </c>
      <c r="AA15" s="21" t="s">
        <v>496</v>
      </c>
      <c r="AB15" s="21">
        <v>11.3</v>
      </c>
      <c r="AC15" s="21" t="s">
        <v>465</v>
      </c>
      <c r="AD15" s="21">
        <v>92</v>
      </c>
    </row>
    <row r="16" spans="1:30" ht="15.75" customHeight="1" thickBot="1" x14ac:dyDescent="0.25">
      <c r="A16" s="21">
        <v>11</v>
      </c>
      <c r="B16" s="36">
        <v>1.550721649484536E-2</v>
      </c>
      <c r="C16" s="36">
        <v>4.8443298969072165E-2</v>
      </c>
      <c r="D16" s="22">
        <v>6.3899999999999998E-2</v>
      </c>
      <c r="F16" s="21" t="s">
        <v>485</v>
      </c>
      <c r="G16" s="23">
        <v>17939</v>
      </c>
      <c r="H16" s="21">
        <v>0.93</v>
      </c>
      <c r="W16" s="21">
        <v>40</v>
      </c>
      <c r="X16" s="21">
        <v>2159</v>
      </c>
      <c r="Y16" s="24">
        <v>45436</v>
      </c>
      <c r="Z16" s="21" t="s">
        <v>517</v>
      </c>
      <c r="AA16" s="21" t="s">
        <v>496</v>
      </c>
      <c r="AB16" s="21">
        <v>11.1</v>
      </c>
      <c r="AC16" s="21" t="s">
        <v>465</v>
      </c>
      <c r="AD16" s="21">
        <v>87</v>
      </c>
    </row>
    <row r="17" spans="1:30" ht="15" thickBot="1" x14ac:dyDescent="0.25">
      <c r="A17" s="21">
        <v>12</v>
      </c>
      <c r="B17" s="36">
        <v>1.7285567010309279E-2</v>
      </c>
      <c r="C17" s="36">
        <v>4.9206185567010313E-2</v>
      </c>
      <c r="D17" s="22">
        <v>6.6500000000000004E-2</v>
      </c>
      <c r="W17" s="21">
        <v>45</v>
      </c>
      <c r="X17" s="21">
        <v>2130</v>
      </c>
      <c r="Y17" s="24">
        <v>45464</v>
      </c>
      <c r="Z17" s="21" t="s">
        <v>517</v>
      </c>
      <c r="AA17" s="21" t="s">
        <v>496</v>
      </c>
      <c r="AB17" s="21">
        <v>11</v>
      </c>
      <c r="AC17" s="21" t="s">
        <v>465</v>
      </c>
      <c r="AD17" s="21">
        <v>86</v>
      </c>
    </row>
    <row r="18" spans="1:30" ht="15" thickBot="1" x14ac:dyDescent="0.25">
      <c r="A18" s="21">
        <v>13</v>
      </c>
      <c r="B18" s="36">
        <v>1.8020618556701028E-2</v>
      </c>
      <c r="C18" s="36">
        <v>4.9053608247422678E-2</v>
      </c>
      <c r="D18" s="22">
        <v>6.7000000000000004E-2</v>
      </c>
      <c r="W18" s="21">
        <v>50</v>
      </c>
      <c r="X18" s="21">
        <v>2108</v>
      </c>
      <c r="Y18" s="24">
        <v>45343</v>
      </c>
      <c r="Z18" s="21" t="s">
        <v>519</v>
      </c>
      <c r="AA18" s="21" t="s">
        <v>494</v>
      </c>
      <c r="AB18" s="21">
        <v>10.9</v>
      </c>
      <c r="AC18" s="21" t="s">
        <v>465</v>
      </c>
      <c r="AD18" s="21">
        <v>90</v>
      </c>
    </row>
    <row r="19" spans="1:30" ht="17.25" customHeight="1" thickBot="1" x14ac:dyDescent="0.25">
      <c r="A19" s="21">
        <v>14</v>
      </c>
      <c r="B19" s="36">
        <v>1.8803092783505154E-2</v>
      </c>
      <c r="C19" s="36">
        <v>4.7909278350515463E-2</v>
      </c>
      <c r="D19" s="22">
        <v>6.6699999999999995E-2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2007</v>
      </c>
      <c r="Y19" s="24">
        <v>45471</v>
      </c>
      <c r="Z19" s="21" t="s">
        <v>511</v>
      </c>
      <c r="AA19" s="21" t="s">
        <v>496</v>
      </c>
      <c r="AB19" s="21">
        <v>10.3</v>
      </c>
      <c r="AC19" s="21" t="s">
        <v>465</v>
      </c>
      <c r="AD19" s="21">
        <v>76</v>
      </c>
    </row>
    <row r="20" spans="1:30" ht="17.25" customHeight="1" thickBot="1" x14ac:dyDescent="0.25">
      <c r="A20" s="21">
        <v>15</v>
      </c>
      <c r="B20" s="36">
        <v>1.9135051546391751E-2</v>
      </c>
      <c r="C20" s="36">
        <v>4.4247422680412374E-2</v>
      </c>
      <c r="D20" s="22">
        <v>6.3299999999999995E-2</v>
      </c>
      <c r="F20" s="21" t="s">
        <v>488</v>
      </c>
      <c r="G20" s="23">
        <v>13151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1933</v>
      </c>
      <c r="Y20" s="24">
        <v>45399</v>
      </c>
      <c r="Z20" s="21" t="s">
        <v>517</v>
      </c>
      <c r="AA20" s="21" t="s">
        <v>494</v>
      </c>
      <c r="AB20" s="21">
        <v>10</v>
      </c>
      <c r="AC20" s="21" t="s">
        <v>464</v>
      </c>
      <c r="AD20" s="21">
        <v>64</v>
      </c>
    </row>
    <row r="21" spans="1:30" ht="17.25" customHeight="1" thickBot="1" x14ac:dyDescent="0.25">
      <c r="A21" s="21">
        <v>16</v>
      </c>
      <c r="B21" s="36">
        <v>1.951443298969072E-2</v>
      </c>
      <c r="C21" s="36">
        <v>4.2187628865979383E-2</v>
      </c>
      <c r="D21" s="22">
        <v>6.1699999999999998E-2</v>
      </c>
      <c r="F21" s="21" t="s">
        <v>492</v>
      </c>
      <c r="G21" s="23">
        <v>20228</v>
      </c>
      <c r="H21" s="21">
        <v>1.05</v>
      </c>
      <c r="J21" s="12">
        <v>5</v>
      </c>
      <c r="K21" s="12">
        <f>X6</f>
        <v>2344</v>
      </c>
      <c r="L21" s="18"/>
      <c r="M21" s="12"/>
      <c r="N21" s="20">
        <f>K21/$F$2</f>
        <v>0.12082474226804124</v>
      </c>
      <c r="W21" s="21">
        <v>125</v>
      </c>
      <c r="X21" s="21">
        <v>1903</v>
      </c>
      <c r="Y21" s="24">
        <v>45420</v>
      </c>
      <c r="Z21" s="21" t="s">
        <v>519</v>
      </c>
      <c r="AA21" s="21" t="s">
        <v>494</v>
      </c>
      <c r="AB21" s="21">
        <v>9.8000000000000007</v>
      </c>
      <c r="AC21" s="21" t="s">
        <v>465</v>
      </c>
      <c r="AD21" s="21">
        <v>91</v>
      </c>
    </row>
    <row r="22" spans="1:30" ht="17.25" customHeight="1" thickBot="1" x14ac:dyDescent="0.25">
      <c r="A22" s="21">
        <v>17</v>
      </c>
      <c r="B22" s="36">
        <v>1.9016494845360821E-2</v>
      </c>
      <c r="C22" s="36">
        <v>4.0204123711340203E-2</v>
      </c>
      <c r="D22" s="22">
        <v>5.91E-2</v>
      </c>
      <c r="F22" s="21" t="s">
        <v>493</v>
      </c>
      <c r="G22" s="23">
        <v>21171</v>
      </c>
      <c r="H22" s="21">
        <v>1.1000000000000001</v>
      </c>
      <c r="J22" s="12">
        <v>10</v>
      </c>
      <c r="K22" s="12">
        <f>X11</f>
        <v>2305</v>
      </c>
      <c r="L22" s="18"/>
      <c r="M22" s="12"/>
      <c r="N22" s="20">
        <f t="shared" ref="N22:N28" si="0">K22/$F$2</f>
        <v>0.11881443298969072</v>
      </c>
      <c r="W22" s="21">
        <v>150</v>
      </c>
      <c r="X22" s="21">
        <v>1864</v>
      </c>
      <c r="Y22" s="24">
        <v>45475</v>
      </c>
      <c r="Z22" s="21" t="s">
        <v>517</v>
      </c>
      <c r="AA22" s="21" t="s">
        <v>493</v>
      </c>
      <c r="AB22" s="21">
        <v>9.6</v>
      </c>
      <c r="AC22" s="21" t="s">
        <v>465</v>
      </c>
      <c r="AD22" s="21">
        <v>88</v>
      </c>
    </row>
    <row r="23" spans="1:30" ht="17.25" customHeight="1" thickBot="1" x14ac:dyDescent="0.25">
      <c r="A23" s="21">
        <v>18</v>
      </c>
      <c r="B23" s="36">
        <v>1.4843298969072168E-2</v>
      </c>
      <c r="C23" s="36">
        <v>3.516907216494846E-2</v>
      </c>
      <c r="D23" s="22">
        <v>0.05</v>
      </c>
      <c r="F23" s="21" t="s">
        <v>494</v>
      </c>
      <c r="G23" s="23">
        <v>20947</v>
      </c>
      <c r="H23" s="21">
        <v>1.0900000000000001</v>
      </c>
      <c r="J23" s="12">
        <v>20</v>
      </c>
      <c r="K23" s="12">
        <f>X12</f>
        <v>2259</v>
      </c>
      <c r="L23" s="18"/>
      <c r="M23" s="12"/>
      <c r="N23" s="20">
        <f t="shared" si="0"/>
        <v>0.11644329896907217</v>
      </c>
      <c r="W23" s="21">
        <v>175</v>
      </c>
      <c r="X23" s="21">
        <v>1839</v>
      </c>
      <c r="Y23" s="24">
        <v>45488</v>
      </c>
      <c r="Z23" s="21" t="s">
        <v>519</v>
      </c>
      <c r="AA23" s="21" t="s">
        <v>492</v>
      </c>
      <c r="AB23" s="21">
        <v>9.5</v>
      </c>
      <c r="AC23" s="21" t="s">
        <v>465</v>
      </c>
      <c r="AD23" s="21">
        <v>90</v>
      </c>
    </row>
    <row r="24" spans="1:30" ht="17.25" customHeight="1" thickBot="1" x14ac:dyDescent="0.25">
      <c r="A24" s="21">
        <v>19</v>
      </c>
      <c r="B24" s="36">
        <v>1.187938144329897E-2</v>
      </c>
      <c r="C24" s="36">
        <v>2.7540206185567007E-2</v>
      </c>
      <c r="D24" s="22">
        <v>3.9399999999999998E-2</v>
      </c>
      <c r="F24" s="21" t="s">
        <v>495</v>
      </c>
      <c r="G24" s="23">
        <v>20692</v>
      </c>
      <c r="H24" s="21">
        <v>1.07</v>
      </c>
      <c r="J24" s="12">
        <v>30</v>
      </c>
      <c r="K24" s="12">
        <f>X14</f>
        <v>2212</v>
      </c>
      <c r="L24" s="18"/>
      <c r="M24" s="12"/>
      <c r="N24" s="20">
        <f t="shared" si="0"/>
        <v>0.11402061855670104</v>
      </c>
      <c r="W24" s="21">
        <v>200</v>
      </c>
      <c r="X24" s="21">
        <v>1811</v>
      </c>
      <c r="Y24" s="24">
        <v>45495</v>
      </c>
      <c r="Z24" s="21" t="s">
        <v>512</v>
      </c>
      <c r="AA24" s="21" t="s">
        <v>492</v>
      </c>
      <c r="AB24" s="21">
        <v>9.3000000000000007</v>
      </c>
      <c r="AC24" s="21" t="s">
        <v>465</v>
      </c>
      <c r="AD24" s="21">
        <v>71</v>
      </c>
    </row>
    <row r="25" spans="1:30" ht="17.25" customHeight="1" thickBot="1" x14ac:dyDescent="0.25">
      <c r="A25" s="21">
        <v>20</v>
      </c>
      <c r="B25" s="36">
        <v>9.4134020618556712E-3</v>
      </c>
      <c r="C25" s="36">
        <v>2.2428865979381443E-2</v>
      </c>
      <c r="D25" s="22">
        <v>3.1800000000000002E-2</v>
      </c>
      <c r="F25" s="21" t="s">
        <v>496</v>
      </c>
      <c r="G25" s="23">
        <v>21930</v>
      </c>
      <c r="H25" s="21">
        <v>1.1399999999999999</v>
      </c>
      <c r="J25" s="12">
        <v>50</v>
      </c>
      <c r="K25" s="12">
        <f>X18</f>
        <v>2108</v>
      </c>
      <c r="L25" s="18"/>
      <c r="M25" s="12"/>
      <c r="N25" s="20">
        <f t="shared" si="0"/>
        <v>0.10865979381443298</v>
      </c>
    </row>
    <row r="26" spans="1:30" ht="17.25" customHeight="1" thickBot="1" x14ac:dyDescent="0.25">
      <c r="A26" s="21">
        <v>21</v>
      </c>
      <c r="B26" s="36">
        <v>7.777319587628867E-3</v>
      </c>
      <c r="C26" s="36">
        <v>1.7851546391752578E-2</v>
      </c>
      <c r="D26" s="22">
        <v>2.5600000000000001E-2</v>
      </c>
      <c r="F26" s="21" t="s">
        <v>497</v>
      </c>
      <c r="G26" s="23">
        <v>17022</v>
      </c>
      <c r="H26" s="21">
        <v>0.88</v>
      </c>
      <c r="J26" s="12">
        <v>100</v>
      </c>
      <c r="K26" s="12">
        <f>X20</f>
        <v>1933</v>
      </c>
      <c r="L26" s="18"/>
      <c r="M26" s="12"/>
      <c r="N26" s="20">
        <f t="shared" si="0"/>
        <v>9.9639175257731957E-2</v>
      </c>
    </row>
    <row r="27" spans="1:30" ht="17.25" customHeight="1" thickBot="1" x14ac:dyDescent="0.25">
      <c r="A27" s="21">
        <v>22</v>
      </c>
      <c r="B27" s="22">
        <v>5.3587628865979378E-3</v>
      </c>
      <c r="C27" s="22">
        <v>1.3350515463917526E-2</v>
      </c>
      <c r="D27" s="22">
        <v>1.8700000000000001E-2</v>
      </c>
      <c r="J27" s="12">
        <v>150</v>
      </c>
      <c r="K27" s="12">
        <f>X22</f>
        <v>1864</v>
      </c>
      <c r="L27" s="18"/>
      <c r="M27" s="12"/>
      <c r="N27" s="20">
        <f t="shared" si="0"/>
        <v>9.6082474226804118E-2</v>
      </c>
    </row>
    <row r="28" spans="1:30" ht="17.25" customHeight="1" thickBot="1" x14ac:dyDescent="0.25">
      <c r="A28" s="21">
        <v>23</v>
      </c>
      <c r="B28" s="22">
        <v>3.7938144329896914E-3</v>
      </c>
      <c r="C28" s="22">
        <v>9.078350515463917E-3</v>
      </c>
      <c r="D28" s="22">
        <v>1.29E-2</v>
      </c>
      <c r="J28" s="12">
        <v>200</v>
      </c>
      <c r="K28" s="12">
        <f>X24</f>
        <v>1811</v>
      </c>
      <c r="L28" s="18"/>
      <c r="M28" s="12"/>
      <c r="N28" s="20">
        <f t="shared" si="0"/>
        <v>9.3350515463917524E-2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1">
    <pageSetUpPr fitToPage="1"/>
  </sheetPr>
  <dimension ref="A1:AD50"/>
  <sheetViews>
    <sheetView zoomScaleNormal="100" zoomScaleSheetLayoutView="100" workbookViewId="0">
      <selection activeCell="AF19" sqref="AF19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1.1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90" t="s">
        <v>536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675</v>
      </c>
      <c r="F2" s="6">
        <v>13800</v>
      </c>
      <c r="H2" s="7" t="s">
        <v>462</v>
      </c>
      <c r="W2" s="21">
        <v>1</v>
      </c>
      <c r="X2" s="21">
        <v>1487</v>
      </c>
      <c r="Y2" s="24">
        <v>45036</v>
      </c>
      <c r="Z2" s="21" t="s">
        <v>510</v>
      </c>
      <c r="AA2" s="21" t="s">
        <v>495</v>
      </c>
      <c r="AB2" s="21">
        <v>10.8</v>
      </c>
      <c r="AC2" s="21" t="s">
        <v>498</v>
      </c>
      <c r="AD2" s="21">
        <v>70</v>
      </c>
    </row>
    <row r="3" spans="1:30" ht="17.25" customHeight="1" thickBot="1" x14ac:dyDescent="0.25">
      <c r="W3" s="21">
        <v>2</v>
      </c>
      <c r="X3" s="21">
        <v>1486</v>
      </c>
      <c r="Y3" s="24">
        <v>45015</v>
      </c>
      <c r="Z3" s="21" t="s">
        <v>510</v>
      </c>
      <c r="AA3" s="21" t="s">
        <v>495</v>
      </c>
      <c r="AB3" s="21">
        <v>10.8</v>
      </c>
      <c r="AC3" s="21" t="s">
        <v>498</v>
      </c>
      <c r="AD3" s="21">
        <v>67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1478</v>
      </c>
      <c r="Y4" s="24">
        <v>45247</v>
      </c>
      <c r="Z4" s="21" t="s">
        <v>510</v>
      </c>
      <c r="AA4" s="21" t="s">
        <v>496</v>
      </c>
      <c r="AB4" s="21">
        <v>10.7</v>
      </c>
      <c r="AC4" s="21" t="s">
        <v>498</v>
      </c>
      <c r="AD4" s="21">
        <v>68</v>
      </c>
    </row>
    <row r="5" spans="1:30" ht="17.25" customHeight="1" thickBot="1" x14ac:dyDescent="0.25">
      <c r="A5" s="21">
        <v>0</v>
      </c>
      <c r="B5" s="98">
        <v>8.7391304347826096E-4</v>
      </c>
      <c r="C5" s="98">
        <v>9.260869565217391E-4</v>
      </c>
      <c r="D5" s="98">
        <v>1.8E-3</v>
      </c>
      <c r="E5" s="44"/>
      <c r="F5" s="21" t="s">
        <v>471</v>
      </c>
      <c r="G5" s="146"/>
      <c r="H5" s="26"/>
      <c r="I5" s="44"/>
      <c r="J5" s="219" t="s">
        <v>472</v>
      </c>
      <c r="K5" s="220"/>
      <c r="L5" s="220"/>
      <c r="M5" s="220"/>
      <c r="N5" s="221"/>
      <c r="W5" s="21">
        <v>4</v>
      </c>
      <c r="X5" s="21">
        <v>1464</v>
      </c>
      <c r="Y5" s="24">
        <v>45016</v>
      </c>
      <c r="Z5" s="21" t="s">
        <v>512</v>
      </c>
      <c r="AA5" s="21" t="s">
        <v>496</v>
      </c>
      <c r="AB5" s="21">
        <v>10.6</v>
      </c>
      <c r="AC5" s="21" t="s">
        <v>498</v>
      </c>
      <c r="AD5" s="21">
        <v>64</v>
      </c>
    </row>
    <row r="6" spans="1:30" ht="17.25" customHeight="1" thickBot="1" x14ac:dyDescent="0.25">
      <c r="A6" s="21">
        <v>1</v>
      </c>
      <c r="B6" s="98">
        <v>4.8550724637681162E-4</v>
      </c>
      <c r="C6" s="98">
        <v>5.659420289855073E-4</v>
      </c>
      <c r="D6" s="98">
        <v>1.1000000000000001E-3</v>
      </c>
      <c r="E6" s="44"/>
      <c r="F6" s="21" t="s">
        <v>473</v>
      </c>
      <c r="G6" s="146"/>
      <c r="H6" s="26"/>
      <c r="I6" s="44"/>
      <c r="J6" s="103" t="s">
        <v>474</v>
      </c>
      <c r="K6" s="104">
        <f>LARGE((K8,K9),1)</f>
        <v>0.89009958992384297</v>
      </c>
      <c r="L6" s="44"/>
      <c r="M6" s="44"/>
      <c r="N6" s="104" t="s">
        <v>499</v>
      </c>
      <c r="W6" s="21">
        <v>5</v>
      </c>
      <c r="X6" s="21">
        <v>1462</v>
      </c>
      <c r="Y6" s="24">
        <v>45047</v>
      </c>
      <c r="Z6" s="21" t="s">
        <v>510</v>
      </c>
      <c r="AA6" s="21" t="s">
        <v>492</v>
      </c>
      <c r="AB6" s="21">
        <v>10.6</v>
      </c>
      <c r="AC6" s="21" t="s">
        <v>498</v>
      </c>
      <c r="AD6" s="21">
        <v>69</v>
      </c>
    </row>
    <row r="7" spans="1:30" ht="17.25" customHeight="1" thickBot="1" x14ac:dyDescent="0.25">
      <c r="A7" s="21">
        <v>2</v>
      </c>
      <c r="B7" s="98">
        <v>3.3985507246376813E-4</v>
      </c>
      <c r="C7" s="98">
        <v>3.6014492753623186E-4</v>
      </c>
      <c r="D7" s="98">
        <v>6.9999999999999999E-4</v>
      </c>
      <c r="E7" s="44"/>
      <c r="F7" s="21" t="s">
        <v>475</v>
      </c>
      <c r="G7" s="23">
        <v>16523</v>
      </c>
      <c r="H7" s="21">
        <v>1.19</v>
      </c>
      <c r="I7" s="44"/>
      <c r="J7" s="12" t="s">
        <v>476</v>
      </c>
      <c r="K7" s="104">
        <f>LARGE((K10,K11),1)</f>
        <v>0.70948493057265705</v>
      </c>
      <c r="L7" s="44"/>
      <c r="M7" s="44"/>
      <c r="N7" s="104" t="s">
        <v>498</v>
      </c>
      <c r="W7" s="21">
        <v>6</v>
      </c>
      <c r="X7" s="21">
        <v>1456</v>
      </c>
      <c r="Y7" s="24">
        <v>45237</v>
      </c>
      <c r="Z7" s="21" t="s">
        <v>514</v>
      </c>
      <c r="AA7" s="21" t="s">
        <v>493</v>
      </c>
      <c r="AB7" s="21">
        <v>10.6</v>
      </c>
      <c r="AC7" s="21" t="s">
        <v>499</v>
      </c>
      <c r="AD7" s="21">
        <v>70</v>
      </c>
    </row>
    <row r="8" spans="1:30" ht="17.25" customHeight="1" thickBot="1" x14ac:dyDescent="0.25">
      <c r="A8" s="21">
        <v>3</v>
      </c>
      <c r="B8" s="98">
        <v>3.8840579710144928E-4</v>
      </c>
      <c r="C8" s="98">
        <v>4.1159420289855076E-4</v>
      </c>
      <c r="D8" s="98">
        <v>8.0000000000000004E-4</v>
      </c>
      <c r="E8" s="44"/>
      <c r="F8" s="21" t="s">
        <v>477</v>
      </c>
      <c r="G8" s="23">
        <v>15081</v>
      </c>
      <c r="H8" s="21">
        <v>1.0900000000000001</v>
      </c>
      <c r="I8" s="44"/>
      <c r="J8" s="44"/>
      <c r="K8" s="144">
        <f>LARGE(B11:C11,1)/(B11+C11)</f>
        <v>0.89009958992384297</v>
      </c>
      <c r="L8" s="44"/>
      <c r="M8" s="44"/>
      <c r="N8" s="44"/>
      <c r="W8" s="21">
        <v>7</v>
      </c>
      <c r="X8" s="21">
        <v>1453</v>
      </c>
      <c r="Y8" s="24">
        <v>45021</v>
      </c>
      <c r="Z8" s="21" t="s">
        <v>518</v>
      </c>
      <c r="AA8" s="21" t="s">
        <v>494</v>
      </c>
      <c r="AB8" s="21">
        <v>10.5</v>
      </c>
      <c r="AC8" s="21" t="s">
        <v>499</v>
      </c>
      <c r="AD8" s="21">
        <v>75</v>
      </c>
    </row>
    <row r="9" spans="1:30" ht="17.25" customHeight="1" thickBot="1" x14ac:dyDescent="0.25">
      <c r="A9" s="21">
        <v>4</v>
      </c>
      <c r="B9" s="98">
        <v>1.0195652173913042E-3</v>
      </c>
      <c r="C9" s="98">
        <v>1.646376811594203E-3</v>
      </c>
      <c r="D9" s="98">
        <v>2.7000000000000001E-3</v>
      </c>
      <c r="E9" s="44"/>
      <c r="F9" s="21" t="s">
        <v>478</v>
      </c>
      <c r="G9" s="23">
        <v>14462</v>
      </c>
      <c r="H9" s="21">
        <v>1.04</v>
      </c>
      <c r="I9" s="44"/>
      <c r="J9" s="44"/>
      <c r="K9" s="144">
        <f>LARGE(B12:C12,1)/(B12+C12)</f>
        <v>0.84146826643214612</v>
      </c>
      <c r="L9" s="44"/>
      <c r="M9" s="44"/>
      <c r="N9" s="44"/>
      <c r="W9" s="21">
        <v>8</v>
      </c>
      <c r="X9" s="21">
        <v>1453</v>
      </c>
      <c r="Y9" s="24">
        <v>45029</v>
      </c>
      <c r="Z9" s="21" t="s">
        <v>509</v>
      </c>
      <c r="AA9" s="21" t="s">
        <v>495</v>
      </c>
      <c r="AB9" s="21">
        <v>10.5</v>
      </c>
      <c r="AC9" s="21" t="s">
        <v>498</v>
      </c>
      <c r="AD9" s="21">
        <v>73</v>
      </c>
    </row>
    <row r="10" spans="1:30" ht="17.25" customHeight="1" thickBot="1" x14ac:dyDescent="0.25">
      <c r="A10" s="21">
        <v>5</v>
      </c>
      <c r="B10" s="98">
        <v>1.796376811594203E-3</v>
      </c>
      <c r="C10" s="98">
        <v>7.7688405797101453E-3</v>
      </c>
      <c r="D10" s="98">
        <v>9.4999999999999998E-3</v>
      </c>
      <c r="E10" s="44"/>
      <c r="F10" s="21" t="s">
        <v>479</v>
      </c>
      <c r="G10" s="23">
        <v>13991</v>
      </c>
      <c r="H10" s="21">
        <v>1.01</v>
      </c>
      <c r="I10" s="44"/>
      <c r="J10" s="44"/>
      <c r="K10" s="144">
        <f>LARGE(B20:C20,1)/(B20+C20)</f>
        <v>0.67972548400119348</v>
      </c>
      <c r="L10" s="44"/>
      <c r="M10" s="44"/>
      <c r="N10" s="44"/>
      <c r="W10" s="21">
        <v>9</v>
      </c>
      <c r="X10" s="21">
        <v>1452</v>
      </c>
      <c r="Y10" s="24">
        <v>45233</v>
      </c>
      <c r="Z10" s="21" t="s">
        <v>510</v>
      </c>
      <c r="AA10" s="21" t="s">
        <v>496</v>
      </c>
      <c r="AB10" s="21">
        <v>10.5</v>
      </c>
      <c r="AC10" s="21" t="s">
        <v>498</v>
      </c>
      <c r="AD10" s="21">
        <v>68</v>
      </c>
    </row>
    <row r="11" spans="1:30" ht="17.25" customHeight="1" thickBot="1" x14ac:dyDescent="0.25">
      <c r="A11" s="21">
        <v>6</v>
      </c>
      <c r="B11" s="98">
        <v>4.7579710144927531E-3</v>
      </c>
      <c r="C11" s="98">
        <v>3.8535507246376811E-2</v>
      </c>
      <c r="D11" s="98">
        <v>4.3099999999999999E-2</v>
      </c>
      <c r="E11" s="44"/>
      <c r="F11" s="21" t="s">
        <v>480</v>
      </c>
      <c r="G11" s="23">
        <v>13820</v>
      </c>
      <c r="H11" s="21">
        <v>1</v>
      </c>
      <c r="I11" s="44"/>
      <c r="J11" s="44"/>
      <c r="K11" s="144">
        <f>LARGE(B21:C21,1)/(B21+C21)</f>
        <v>0.70948493057265705</v>
      </c>
      <c r="L11" s="44"/>
      <c r="M11" s="44"/>
      <c r="N11" s="44"/>
      <c r="W11" s="21">
        <v>10</v>
      </c>
      <c r="X11" s="21">
        <v>1451</v>
      </c>
      <c r="Y11" s="24">
        <v>45009</v>
      </c>
      <c r="Z11" s="21" t="s">
        <v>510</v>
      </c>
      <c r="AA11" s="21" t="s">
        <v>496</v>
      </c>
      <c r="AB11" s="21">
        <v>10.5</v>
      </c>
      <c r="AC11" s="21" t="s">
        <v>498</v>
      </c>
      <c r="AD11" s="21">
        <v>69</v>
      </c>
    </row>
    <row r="12" spans="1:30" ht="17.25" customHeight="1" thickBot="1" x14ac:dyDescent="0.25">
      <c r="A12" s="21">
        <v>7</v>
      </c>
      <c r="B12" s="98">
        <v>1.0972463768115941E-2</v>
      </c>
      <c r="C12" s="98">
        <v>5.8240579710144923E-2</v>
      </c>
      <c r="D12" s="98">
        <v>6.9000000000000006E-2</v>
      </c>
      <c r="E12" s="44"/>
      <c r="F12" s="21" t="s">
        <v>481</v>
      </c>
      <c r="G12" s="23">
        <v>13544</v>
      </c>
      <c r="H12" s="21">
        <v>0.98</v>
      </c>
      <c r="I12" s="44"/>
      <c r="J12" s="44"/>
      <c r="K12" s="44"/>
      <c r="L12" s="44"/>
      <c r="M12" s="44"/>
      <c r="N12" s="44"/>
      <c r="W12" s="21">
        <v>20</v>
      </c>
      <c r="X12" s="21">
        <v>1443</v>
      </c>
      <c r="Y12" s="24">
        <v>45029</v>
      </c>
      <c r="Z12" s="21" t="s">
        <v>510</v>
      </c>
      <c r="AA12" s="21" t="s">
        <v>495</v>
      </c>
      <c r="AB12" s="21">
        <v>10.5</v>
      </c>
      <c r="AC12" s="21" t="s">
        <v>498</v>
      </c>
      <c r="AD12" s="21">
        <v>72</v>
      </c>
    </row>
    <row r="13" spans="1:30" ht="17.25" customHeight="1" thickBot="1" x14ac:dyDescent="0.25">
      <c r="A13" s="21">
        <v>8</v>
      </c>
      <c r="B13" s="98">
        <v>1.5487681159420289E-2</v>
      </c>
      <c r="C13" s="98">
        <v>5.8857971014492756E-2</v>
      </c>
      <c r="D13" s="98">
        <v>7.3999999999999996E-2</v>
      </c>
      <c r="E13" s="44"/>
      <c r="F13" s="21" t="s">
        <v>482</v>
      </c>
      <c r="G13" s="23">
        <v>13517</v>
      </c>
      <c r="H13" s="21">
        <v>0.98</v>
      </c>
      <c r="I13" s="44"/>
      <c r="J13" s="44"/>
      <c r="K13" s="44"/>
      <c r="L13" s="44"/>
      <c r="M13" s="44"/>
      <c r="N13" s="44"/>
      <c r="W13" s="21">
        <v>25</v>
      </c>
      <c r="X13" s="21">
        <v>1425</v>
      </c>
      <c r="Y13" s="24">
        <v>45261</v>
      </c>
      <c r="Z13" s="21" t="s">
        <v>512</v>
      </c>
      <c r="AA13" s="21" t="s">
        <v>496</v>
      </c>
      <c r="AB13" s="21">
        <v>10.3</v>
      </c>
      <c r="AC13" s="21" t="s">
        <v>498</v>
      </c>
      <c r="AD13" s="21">
        <v>64</v>
      </c>
    </row>
    <row r="14" spans="1:30" ht="17.25" customHeight="1" thickBot="1" x14ac:dyDescent="0.25">
      <c r="A14" s="21">
        <v>9</v>
      </c>
      <c r="B14" s="98">
        <v>2.039130434782609E-2</v>
      </c>
      <c r="C14" s="98">
        <v>5.4484782608695652E-2</v>
      </c>
      <c r="D14" s="98">
        <v>7.4800000000000005E-2</v>
      </c>
      <c r="E14" s="44"/>
      <c r="F14" s="21" t="s">
        <v>483</v>
      </c>
      <c r="G14" s="23">
        <v>14241</v>
      </c>
      <c r="H14" s="21">
        <v>1.03</v>
      </c>
      <c r="I14" s="44"/>
      <c r="J14" s="44"/>
      <c r="K14" s="44"/>
      <c r="L14" s="44"/>
      <c r="M14" s="44"/>
      <c r="N14" s="44"/>
      <c r="W14" s="21">
        <v>30</v>
      </c>
      <c r="X14" s="21">
        <v>1419</v>
      </c>
      <c r="Y14" s="24">
        <v>45219</v>
      </c>
      <c r="Z14" s="21" t="s">
        <v>510</v>
      </c>
      <c r="AA14" s="21" t="s">
        <v>496</v>
      </c>
      <c r="AB14" s="21">
        <v>10.3</v>
      </c>
      <c r="AC14" s="21" t="s">
        <v>498</v>
      </c>
      <c r="AD14" s="21">
        <v>73</v>
      </c>
    </row>
    <row r="15" spans="1:30" ht="17.25" customHeight="1" thickBot="1" x14ac:dyDescent="0.25">
      <c r="A15" s="21">
        <v>10</v>
      </c>
      <c r="B15" s="98">
        <v>2.646014492753623E-2</v>
      </c>
      <c r="C15" s="98">
        <v>4.5069565217391305E-2</v>
      </c>
      <c r="D15" s="98">
        <v>7.1300000000000002E-2</v>
      </c>
      <c r="E15" s="44"/>
      <c r="F15" s="21" t="s">
        <v>484</v>
      </c>
      <c r="G15" s="23">
        <v>14308</v>
      </c>
      <c r="H15" s="21">
        <v>1.03</v>
      </c>
      <c r="I15" s="44"/>
      <c r="J15" s="44"/>
      <c r="K15" s="44"/>
      <c r="L15" s="44"/>
      <c r="M15" s="44"/>
      <c r="N15" s="44"/>
      <c r="W15" s="21">
        <v>35</v>
      </c>
      <c r="X15" s="21">
        <v>1414</v>
      </c>
      <c r="Y15" s="24">
        <v>45246</v>
      </c>
      <c r="Z15" s="21" t="s">
        <v>510</v>
      </c>
      <c r="AA15" s="21" t="s">
        <v>495</v>
      </c>
      <c r="AB15" s="21">
        <v>10.199999999999999</v>
      </c>
      <c r="AC15" s="21" t="s">
        <v>498</v>
      </c>
      <c r="AD15" s="21">
        <v>70</v>
      </c>
    </row>
    <row r="16" spans="1:30" ht="17.25" customHeight="1" thickBot="1" x14ac:dyDescent="0.25">
      <c r="A16" s="21">
        <v>11</v>
      </c>
      <c r="B16" s="98">
        <v>3.3111594202898553E-2</v>
      </c>
      <c r="C16" s="98">
        <v>4.0078985507246381E-2</v>
      </c>
      <c r="D16" s="98">
        <v>7.2999999999999995E-2</v>
      </c>
      <c r="E16" s="44"/>
      <c r="F16" s="21" t="s">
        <v>485</v>
      </c>
      <c r="G16" s="23">
        <v>9218</v>
      </c>
      <c r="H16" s="21">
        <v>0.67</v>
      </c>
      <c r="I16" s="44"/>
      <c r="J16" s="44"/>
      <c r="K16" s="44"/>
      <c r="L16" s="44"/>
      <c r="M16" s="44"/>
      <c r="N16" s="44"/>
      <c r="W16" s="21">
        <v>40</v>
      </c>
      <c r="X16" s="21">
        <v>1409</v>
      </c>
      <c r="Y16" s="24">
        <v>45020</v>
      </c>
      <c r="Z16" s="21" t="s">
        <v>512</v>
      </c>
      <c r="AA16" s="21" t="s">
        <v>493</v>
      </c>
      <c r="AB16" s="21">
        <v>10.199999999999999</v>
      </c>
      <c r="AC16" s="21" t="s">
        <v>498</v>
      </c>
      <c r="AD16" s="21">
        <v>65</v>
      </c>
    </row>
    <row r="17" spans="1:30" ht="17.25" customHeight="1" thickBot="1" x14ac:dyDescent="0.25">
      <c r="A17" s="21">
        <v>12</v>
      </c>
      <c r="B17" s="98">
        <v>3.7918115942028985E-2</v>
      </c>
      <c r="C17" s="98">
        <v>3.6683333333333332E-2</v>
      </c>
      <c r="D17" s="98">
        <v>7.4499999999999997E-2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1406</v>
      </c>
      <c r="Y17" s="24">
        <v>45036</v>
      </c>
      <c r="Z17" s="21" t="s">
        <v>518</v>
      </c>
      <c r="AA17" s="21" t="s">
        <v>495</v>
      </c>
      <c r="AB17" s="21">
        <v>10.199999999999999</v>
      </c>
      <c r="AC17" s="21" t="s">
        <v>499</v>
      </c>
      <c r="AD17" s="21">
        <v>72</v>
      </c>
    </row>
    <row r="18" spans="1:30" ht="17.25" customHeight="1" thickBot="1" x14ac:dyDescent="0.25">
      <c r="A18" s="21">
        <v>13</v>
      </c>
      <c r="B18" s="98">
        <v>4.1073913043478259E-2</v>
      </c>
      <c r="C18" s="98">
        <v>3.3339130434782607E-2</v>
      </c>
      <c r="D18" s="98">
        <v>7.4399999999999994E-2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1403</v>
      </c>
      <c r="Y18" s="24">
        <v>45043</v>
      </c>
      <c r="Z18" s="21" t="s">
        <v>517</v>
      </c>
      <c r="AA18" s="21" t="s">
        <v>495</v>
      </c>
      <c r="AB18" s="21">
        <v>10.199999999999999</v>
      </c>
      <c r="AC18" s="21" t="s">
        <v>499</v>
      </c>
      <c r="AD18" s="21">
        <v>79</v>
      </c>
    </row>
    <row r="19" spans="1:30" ht="17.25" customHeight="1" thickBot="1" x14ac:dyDescent="0.25">
      <c r="A19" s="21">
        <v>14</v>
      </c>
      <c r="B19" s="98">
        <v>4.8744927536231886E-2</v>
      </c>
      <c r="C19" s="98">
        <v>2.9120289855072461E-2</v>
      </c>
      <c r="D19" s="98">
        <v>7.8E-2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1387</v>
      </c>
      <c r="Y19" s="24">
        <v>45097</v>
      </c>
      <c r="Z19" s="21" t="s">
        <v>510</v>
      </c>
      <c r="AA19" s="21" t="s">
        <v>493</v>
      </c>
      <c r="AB19" s="21">
        <v>10.1</v>
      </c>
      <c r="AC19" s="21" t="s">
        <v>498</v>
      </c>
      <c r="AD19" s="21">
        <v>74</v>
      </c>
    </row>
    <row r="20" spans="1:30" ht="17.25" customHeight="1" thickBot="1" x14ac:dyDescent="0.25">
      <c r="A20" s="21">
        <v>15</v>
      </c>
      <c r="B20" s="98">
        <v>5.6124637681159419E-2</v>
      </c>
      <c r="C20" s="98">
        <v>2.6444927536231885E-2</v>
      </c>
      <c r="D20" s="98">
        <v>8.2799999999999999E-2</v>
      </c>
      <c r="E20" s="44"/>
      <c r="F20" s="21" t="s">
        <v>488</v>
      </c>
      <c r="G20" s="23">
        <v>9153</v>
      </c>
      <c r="H20" s="21">
        <v>0.66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1376</v>
      </c>
      <c r="Y20" s="24">
        <v>45099</v>
      </c>
      <c r="Z20" s="21" t="s">
        <v>517</v>
      </c>
      <c r="AA20" s="21" t="s">
        <v>495</v>
      </c>
      <c r="AB20" s="21">
        <v>10</v>
      </c>
      <c r="AC20" s="21" t="s">
        <v>499</v>
      </c>
      <c r="AD20" s="21">
        <v>79</v>
      </c>
    </row>
    <row r="21" spans="1:30" ht="17.25" customHeight="1" thickBot="1" x14ac:dyDescent="0.25">
      <c r="A21" s="21">
        <v>16</v>
      </c>
      <c r="B21" s="98">
        <v>5.427971014492753E-2</v>
      </c>
      <c r="C21" s="98">
        <v>2.2226086956521743E-2</v>
      </c>
      <c r="D21" s="98">
        <v>7.6700000000000004E-2</v>
      </c>
      <c r="E21" s="44"/>
      <c r="F21" s="21" t="s">
        <v>492</v>
      </c>
      <c r="G21" s="23">
        <v>14761</v>
      </c>
      <c r="H21" s="21">
        <v>1.07</v>
      </c>
      <c r="I21" s="44"/>
      <c r="J21" s="12">
        <v>5</v>
      </c>
      <c r="K21" s="12">
        <f>X6</f>
        <v>1462</v>
      </c>
      <c r="L21" s="18"/>
      <c r="M21" s="12"/>
      <c r="N21" s="110">
        <f>K21/$F$2</f>
        <v>0.10594202898550725</v>
      </c>
      <c r="W21" s="21">
        <v>125</v>
      </c>
      <c r="X21" s="21">
        <v>1365</v>
      </c>
      <c r="Y21" s="24">
        <v>45160</v>
      </c>
      <c r="Z21" s="21" t="s">
        <v>518</v>
      </c>
      <c r="AA21" s="21" t="s">
        <v>493</v>
      </c>
      <c r="AB21" s="21">
        <v>9.9</v>
      </c>
      <c r="AC21" s="21" t="s">
        <v>499</v>
      </c>
      <c r="AD21" s="21">
        <v>78</v>
      </c>
    </row>
    <row r="22" spans="1:30" ht="17.25" customHeight="1" thickBot="1" x14ac:dyDescent="0.25">
      <c r="A22" s="21">
        <v>17</v>
      </c>
      <c r="B22" s="98">
        <v>4.8744927536231886E-2</v>
      </c>
      <c r="C22" s="98">
        <v>1.8058695652173915E-2</v>
      </c>
      <c r="D22" s="98">
        <v>6.7000000000000004E-2</v>
      </c>
      <c r="E22" s="44"/>
      <c r="F22" s="21" t="s">
        <v>493</v>
      </c>
      <c r="G22" s="23">
        <v>15242</v>
      </c>
      <c r="H22" s="21">
        <v>1.1000000000000001</v>
      </c>
      <c r="I22" s="44"/>
      <c r="J22" s="12">
        <v>10</v>
      </c>
      <c r="K22" s="12">
        <f>X11</f>
        <v>1451</v>
      </c>
      <c r="L22" s="18"/>
      <c r="M22" s="12"/>
      <c r="N22" s="110">
        <f t="shared" ref="N22:N28" si="0">K22/$F$2</f>
        <v>0.10514492753623188</v>
      </c>
      <c r="W22" s="21">
        <v>150</v>
      </c>
      <c r="X22" s="21">
        <v>1355</v>
      </c>
      <c r="Y22" s="24">
        <v>45047</v>
      </c>
      <c r="Z22" s="21" t="s">
        <v>517</v>
      </c>
      <c r="AA22" s="21" t="s">
        <v>492</v>
      </c>
      <c r="AB22" s="21">
        <v>9.8000000000000007</v>
      </c>
      <c r="AC22" s="21" t="s">
        <v>499</v>
      </c>
      <c r="AD22" s="21">
        <v>80</v>
      </c>
    </row>
    <row r="23" spans="1:30" ht="17.25" customHeight="1" thickBot="1" x14ac:dyDescent="0.25">
      <c r="A23" s="21">
        <v>18</v>
      </c>
      <c r="B23" s="98">
        <v>3.282028985507246E-2</v>
      </c>
      <c r="C23" s="98">
        <v>1.4148550724637681E-2</v>
      </c>
      <c r="D23" s="98">
        <v>4.7100000000000003E-2</v>
      </c>
      <c r="E23" s="44"/>
      <c r="F23" s="21" t="s">
        <v>494</v>
      </c>
      <c r="G23" s="23">
        <v>15490</v>
      </c>
      <c r="H23" s="21">
        <v>1.1200000000000001</v>
      </c>
      <c r="I23" s="44"/>
      <c r="J23" s="12">
        <v>20</v>
      </c>
      <c r="K23" s="12">
        <f>X12</f>
        <v>1443</v>
      </c>
      <c r="L23" s="18"/>
      <c r="M23" s="12"/>
      <c r="N23" s="110">
        <f t="shared" si="0"/>
        <v>0.10456521739130435</v>
      </c>
      <c r="W23" s="21">
        <v>175</v>
      </c>
      <c r="X23" s="21">
        <v>1348</v>
      </c>
      <c r="Y23" s="24">
        <v>45056</v>
      </c>
      <c r="Z23" s="21" t="s">
        <v>519</v>
      </c>
      <c r="AA23" s="21" t="s">
        <v>494</v>
      </c>
      <c r="AB23" s="21">
        <v>9.8000000000000007</v>
      </c>
      <c r="AC23" s="21" t="s">
        <v>499</v>
      </c>
      <c r="AD23" s="21">
        <v>82</v>
      </c>
    </row>
    <row r="24" spans="1:30" ht="17.25" customHeight="1" thickBot="1" x14ac:dyDescent="0.25">
      <c r="A24" s="21">
        <v>19</v>
      </c>
      <c r="B24" s="98">
        <v>1.8206521739130434E-2</v>
      </c>
      <c r="C24" s="98">
        <v>1.0289855072463768E-2</v>
      </c>
      <c r="D24" s="98">
        <v>2.8500000000000001E-2</v>
      </c>
      <c r="E24" s="44"/>
      <c r="F24" s="21" t="s">
        <v>495</v>
      </c>
      <c r="G24" s="23">
        <v>15443</v>
      </c>
      <c r="H24" s="21">
        <v>1.1200000000000001</v>
      </c>
      <c r="I24" s="44"/>
      <c r="J24" s="12">
        <v>30</v>
      </c>
      <c r="K24" s="12">
        <f>X14</f>
        <v>1419</v>
      </c>
      <c r="L24" s="18"/>
      <c r="M24" s="12"/>
      <c r="N24" s="110">
        <f t="shared" si="0"/>
        <v>0.10282608695652173</v>
      </c>
      <c r="W24" s="21">
        <v>200</v>
      </c>
      <c r="X24" s="21">
        <v>1340</v>
      </c>
      <c r="Y24" s="24">
        <v>45033</v>
      </c>
      <c r="Z24" s="21" t="s">
        <v>510</v>
      </c>
      <c r="AA24" s="21" t="s">
        <v>492</v>
      </c>
      <c r="AB24" s="21">
        <v>9.6999999999999993</v>
      </c>
      <c r="AC24" s="21" t="s">
        <v>498</v>
      </c>
      <c r="AD24" s="21">
        <v>69</v>
      </c>
    </row>
    <row r="25" spans="1:30" ht="17.25" customHeight="1" thickBot="1" x14ac:dyDescent="0.25">
      <c r="A25" s="21">
        <v>20</v>
      </c>
      <c r="B25" s="98">
        <v>1.4128260869565217E-2</v>
      </c>
      <c r="C25" s="98">
        <v>7.2543478260869562E-3</v>
      </c>
      <c r="D25" s="98">
        <v>2.1399999999999999E-2</v>
      </c>
      <c r="E25" s="44"/>
      <c r="F25" s="21" t="s">
        <v>496</v>
      </c>
      <c r="G25" s="23">
        <v>15369</v>
      </c>
      <c r="H25" s="21">
        <v>1.1100000000000001</v>
      </c>
      <c r="I25" s="44"/>
      <c r="J25" s="12">
        <v>50</v>
      </c>
      <c r="K25" s="12">
        <f>X18</f>
        <v>1403</v>
      </c>
      <c r="L25" s="18"/>
      <c r="M25" s="12"/>
      <c r="N25" s="110">
        <f t="shared" si="0"/>
        <v>0.10166666666666667</v>
      </c>
    </row>
    <row r="26" spans="1:30" ht="17.25" customHeight="1" thickBot="1" x14ac:dyDescent="0.25">
      <c r="A26" s="21">
        <v>21</v>
      </c>
      <c r="B26" s="98">
        <v>9.7586956521739116E-3</v>
      </c>
      <c r="C26" s="98">
        <v>5.2478260869565216E-3</v>
      </c>
      <c r="D26" s="98">
        <v>1.4999999999999999E-2</v>
      </c>
      <c r="E26" s="44"/>
      <c r="F26" s="21" t="s">
        <v>497</v>
      </c>
      <c r="G26" s="23">
        <v>11443</v>
      </c>
      <c r="H26" s="21">
        <v>0.83</v>
      </c>
      <c r="I26" s="44"/>
      <c r="J26" s="12">
        <v>100</v>
      </c>
      <c r="K26" s="12">
        <f>X20</f>
        <v>1376</v>
      </c>
      <c r="L26" s="18"/>
      <c r="M26" s="12"/>
      <c r="N26" s="110">
        <f t="shared" si="0"/>
        <v>9.9710144927536229E-2</v>
      </c>
    </row>
    <row r="27" spans="1:30" ht="17.25" customHeight="1" thickBot="1" x14ac:dyDescent="0.25">
      <c r="A27" s="21">
        <v>22</v>
      </c>
      <c r="B27" s="98">
        <v>5.4862318840579703E-3</v>
      </c>
      <c r="C27" s="98">
        <v>3.1384057971014494E-3</v>
      </c>
      <c r="D27" s="98">
        <v>8.6999999999999994E-3</v>
      </c>
      <c r="E27" s="44"/>
      <c r="F27" s="44"/>
      <c r="G27" s="44"/>
      <c r="H27" s="44"/>
      <c r="I27" s="44"/>
      <c r="J27" s="12">
        <v>150</v>
      </c>
      <c r="K27" s="12">
        <f>X22</f>
        <v>1355</v>
      </c>
      <c r="L27" s="18"/>
      <c r="M27" s="12"/>
      <c r="N27" s="110">
        <f t="shared" si="0"/>
        <v>9.8188405797101447E-2</v>
      </c>
    </row>
    <row r="28" spans="1:30" ht="17.25" customHeight="1" thickBot="1" x14ac:dyDescent="0.25">
      <c r="A28" s="21">
        <v>23</v>
      </c>
      <c r="B28" s="98">
        <v>2.0876811594202896E-3</v>
      </c>
      <c r="C28" s="98">
        <v>1.646376811594203E-3</v>
      </c>
      <c r="D28" s="98">
        <v>3.7000000000000002E-3</v>
      </c>
      <c r="E28" s="44"/>
      <c r="F28" s="44"/>
      <c r="G28" s="44"/>
      <c r="H28" s="44"/>
      <c r="I28" s="44"/>
      <c r="J28" s="12">
        <v>200</v>
      </c>
      <c r="K28" s="12">
        <f>X24</f>
        <v>1340</v>
      </c>
      <c r="L28" s="18"/>
      <c r="M28" s="12"/>
      <c r="N28" s="110">
        <f t="shared" si="0"/>
        <v>9.7101449275362323E-2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7.75" customHeight="1" thickBot="1" x14ac:dyDescent="0.4">
      <c r="A1" s="186" t="s">
        <v>564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2.5" customHeight="1" thickBot="1" x14ac:dyDescent="0.4">
      <c r="D2" s="5" t="s">
        <v>675</v>
      </c>
      <c r="F2" s="6">
        <v>49600</v>
      </c>
      <c r="H2" s="7" t="s">
        <v>462</v>
      </c>
      <c r="W2" s="21">
        <v>1</v>
      </c>
      <c r="X2" s="21">
        <v>4503</v>
      </c>
      <c r="Y2" s="24">
        <v>45275</v>
      </c>
      <c r="Z2" s="21" t="s">
        <v>511</v>
      </c>
      <c r="AA2" s="21" t="s">
        <v>496</v>
      </c>
      <c r="AB2" s="21">
        <v>9.1</v>
      </c>
      <c r="AC2" s="21" t="s">
        <v>464</v>
      </c>
      <c r="AD2" s="21">
        <v>54</v>
      </c>
    </row>
    <row r="3" spans="1:30" ht="17.25" customHeight="1" thickBot="1" x14ac:dyDescent="0.25">
      <c r="W3" s="21">
        <v>2</v>
      </c>
      <c r="X3" s="21">
        <v>4491</v>
      </c>
      <c r="Y3" s="24">
        <v>45281</v>
      </c>
      <c r="Z3" s="21" t="s">
        <v>513</v>
      </c>
      <c r="AA3" s="21" t="s">
        <v>495</v>
      </c>
      <c r="AB3" s="21">
        <v>9.1</v>
      </c>
      <c r="AC3" s="21" t="s">
        <v>464</v>
      </c>
      <c r="AD3" s="21">
        <v>55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W4" s="21">
        <v>3</v>
      </c>
      <c r="X4" s="21">
        <v>4478</v>
      </c>
      <c r="Y4" s="24">
        <v>44946</v>
      </c>
      <c r="Z4" s="21" t="s">
        <v>511</v>
      </c>
      <c r="AA4" s="21" t="s">
        <v>496</v>
      </c>
      <c r="AB4" s="21">
        <v>9</v>
      </c>
      <c r="AC4" s="21" t="s">
        <v>464</v>
      </c>
      <c r="AD4" s="21">
        <v>55</v>
      </c>
    </row>
    <row r="5" spans="1:30" ht="17.25" customHeight="1" thickBot="1" x14ac:dyDescent="0.25">
      <c r="A5" s="21">
        <v>0</v>
      </c>
      <c r="B5" s="22">
        <v>3.9012096774193547E-3</v>
      </c>
      <c r="C5" s="22">
        <v>3.1189516129032256E-3</v>
      </c>
      <c r="D5" s="22">
        <v>7.1000000000000004E-3</v>
      </c>
      <c r="E5" s="44"/>
      <c r="F5" s="21" t="s">
        <v>471</v>
      </c>
      <c r="G5" s="23">
        <v>55148</v>
      </c>
      <c r="H5" s="21">
        <v>1.1100000000000001</v>
      </c>
      <c r="I5" s="44"/>
      <c r="J5" s="219" t="s">
        <v>472</v>
      </c>
      <c r="K5" s="220"/>
      <c r="L5" s="220"/>
      <c r="M5" s="220"/>
      <c r="N5" s="221"/>
      <c r="W5" s="21">
        <v>4</v>
      </c>
      <c r="X5" s="21">
        <v>4468</v>
      </c>
      <c r="Y5" s="24">
        <v>44954</v>
      </c>
      <c r="Z5" s="21" t="s">
        <v>513</v>
      </c>
      <c r="AA5" s="21" t="s">
        <v>497</v>
      </c>
      <c r="AB5" s="21">
        <v>9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2.7048387096774195E-3</v>
      </c>
      <c r="C6" s="22">
        <v>2.2072580645161291E-3</v>
      </c>
      <c r="D6" s="22">
        <v>4.8999999999999998E-3</v>
      </c>
      <c r="E6" s="44"/>
      <c r="F6" s="21" t="s">
        <v>473</v>
      </c>
      <c r="G6" s="23">
        <v>55412</v>
      </c>
      <c r="H6" s="21">
        <v>1.1100000000000001</v>
      </c>
      <c r="I6" s="44"/>
      <c r="J6" s="103" t="s">
        <v>474</v>
      </c>
      <c r="K6" s="104">
        <f>LARGE((K8,K9),1)</f>
        <v>0.57386733537482215</v>
      </c>
      <c r="L6" s="44"/>
      <c r="M6" s="44"/>
      <c r="N6" s="104" t="s">
        <v>465</v>
      </c>
      <c r="W6" s="21">
        <v>5</v>
      </c>
      <c r="X6" s="21">
        <v>4462</v>
      </c>
      <c r="Y6" s="24">
        <v>45280</v>
      </c>
      <c r="Z6" s="21" t="s">
        <v>513</v>
      </c>
      <c r="AA6" s="21" t="s">
        <v>494</v>
      </c>
      <c r="AB6" s="21">
        <v>9</v>
      </c>
      <c r="AC6" s="21" t="s">
        <v>464</v>
      </c>
      <c r="AD6" s="21">
        <v>55</v>
      </c>
    </row>
    <row r="7" spans="1:30" ht="17.25" customHeight="1" thickBot="1" x14ac:dyDescent="0.25">
      <c r="A7" s="21">
        <v>2</v>
      </c>
      <c r="B7" s="22">
        <v>2.0806451612903226E-3</v>
      </c>
      <c r="C7" s="22">
        <v>1.8713709677419354E-3</v>
      </c>
      <c r="D7" s="22">
        <v>4.0000000000000001E-3</v>
      </c>
      <c r="E7" s="44"/>
      <c r="F7" s="21" t="s">
        <v>475</v>
      </c>
      <c r="G7" s="23"/>
      <c r="H7" s="21"/>
      <c r="I7" s="44"/>
      <c r="J7" s="12" t="s">
        <v>476</v>
      </c>
      <c r="K7" s="104">
        <f>LARGE((K10,K11),1)</f>
        <v>0.53356392162958932</v>
      </c>
      <c r="L7" s="44"/>
      <c r="M7" s="44"/>
      <c r="N7" s="104" t="s">
        <v>464</v>
      </c>
      <c r="W7" s="21">
        <v>6</v>
      </c>
      <c r="X7" s="21">
        <v>4456</v>
      </c>
      <c r="Y7" s="24">
        <v>45280</v>
      </c>
      <c r="Z7" s="21" t="s">
        <v>511</v>
      </c>
      <c r="AA7" s="21" t="s">
        <v>494</v>
      </c>
      <c r="AB7" s="21">
        <v>9</v>
      </c>
      <c r="AC7" s="21" t="s">
        <v>464</v>
      </c>
      <c r="AD7" s="21">
        <v>53</v>
      </c>
    </row>
    <row r="8" spans="1:30" ht="17.25" customHeight="1" thickBot="1" x14ac:dyDescent="0.25">
      <c r="A8" s="21">
        <v>3</v>
      </c>
      <c r="B8" s="22">
        <v>1.6125E-3</v>
      </c>
      <c r="C8" s="22">
        <v>1.8233870967741936E-3</v>
      </c>
      <c r="D8" s="22">
        <v>3.5000000000000001E-3</v>
      </c>
      <c r="E8" s="44"/>
      <c r="F8" s="21" t="s">
        <v>477</v>
      </c>
      <c r="G8" s="23">
        <v>53249</v>
      </c>
      <c r="H8" s="21">
        <v>1.07</v>
      </c>
      <c r="I8" s="44"/>
      <c r="J8" s="44"/>
      <c r="K8" s="144">
        <f>LARGE(B11:C11,1)/(B11+C11)</f>
        <v>0.57386733537482215</v>
      </c>
      <c r="L8" s="44"/>
      <c r="M8" s="44"/>
      <c r="N8" s="44"/>
      <c r="W8" s="21">
        <v>7</v>
      </c>
      <c r="X8" s="21">
        <v>4450</v>
      </c>
      <c r="Y8" s="24">
        <v>45275</v>
      </c>
      <c r="Z8" s="21" t="s">
        <v>512</v>
      </c>
      <c r="AA8" s="21" t="s">
        <v>496</v>
      </c>
      <c r="AB8" s="21">
        <v>9</v>
      </c>
      <c r="AC8" s="21" t="s">
        <v>464</v>
      </c>
      <c r="AD8" s="21">
        <v>53</v>
      </c>
    </row>
    <row r="9" spans="1:30" ht="17.25" customHeight="1" thickBot="1" x14ac:dyDescent="0.25">
      <c r="A9" s="21">
        <v>4</v>
      </c>
      <c r="B9" s="22">
        <v>2.0286290322580644E-3</v>
      </c>
      <c r="C9" s="22">
        <v>2.831048387096774E-3</v>
      </c>
      <c r="D9" s="22">
        <v>4.8999999999999998E-3</v>
      </c>
      <c r="E9" s="44"/>
      <c r="F9" s="21" t="s">
        <v>478</v>
      </c>
      <c r="G9" s="23">
        <v>50929</v>
      </c>
      <c r="H9" s="21"/>
      <c r="I9" s="44"/>
      <c r="J9" s="44"/>
      <c r="K9" s="144">
        <f>LARGE(B12:C12,1)/(B12+C12)</f>
        <v>0.51379976622695078</v>
      </c>
      <c r="L9" s="44"/>
      <c r="M9" s="44"/>
      <c r="N9" s="44"/>
      <c r="W9" s="21">
        <v>8</v>
      </c>
      <c r="X9" s="21">
        <v>4447</v>
      </c>
      <c r="Y9" s="24">
        <v>45275</v>
      </c>
      <c r="Z9" s="21" t="s">
        <v>513</v>
      </c>
      <c r="AA9" s="21" t="s">
        <v>496</v>
      </c>
      <c r="AB9" s="21">
        <v>9</v>
      </c>
      <c r="AC9" s="21" t="s">
        <v>464</v>
      </c>
      <c r="AD9" s="21">
        <v>54</v>
      </c>
    </row>
    <row r="10" spans="1:30" ht="17.25" customHeight="1" thickBot="1" x14ac:dyDescent="0.25">
      <c r="A10" s="21">
        <v>5</v>
      </c>
      <c r="B10" s="22">
        <v>5.0455645161290325E-3</v>
      </c>
      <c r="C10" s="22">
        <v>7.1495967741935481E-3</v>
      </c>
      <c r="D10" s="22">
        <v>1.2E-2</v>
      </c>
      <c r="E10" s="44"/>
      <c r="F10" s="21" t="s">
        <v>479</v>
      </c>
      <c r="G10" s="23">
        <v>50550</v>
      </c>
      <c r="H10" s="21">
        <v>1.02</v>
      </c>
      <c r="I10" s="44"/>
      <c r="J10" s="44"/>
      <c r="K10" s="144">
        <f>LARGE(B20:C20,1)/(B20+C20)</f>
        <v>0.5313043810313508</v>
      </c>
      <c r="L10" s="44"/>
      <c r="M10" s="44"/>
      <c r="N10" s="44"/>
      <c r="W10" s="21">
        <v>9</v>
      </c>
      <c r="X10" s="21">
        <v>4440</v>
      </c>
      <c r="Y10" s="24">
        <v>45278</v>
      </c>
      <c r="Z10" s="21" t="s">
        <v>513</v>
      </c>
      <c r="AA10" s="21" t="s">
        <v>492</v>
      </c>
      <c r="AB10" s="21">
        <v>9</v>
      </c>
      <c r="AC10" s="21" t="s">
        <v>464</v>
      </c>
      <c r="AD10" s="21">
        <v>55</v>
      </c>
    </row>
    <row r="11" spans="1:30" ht="17.25" customHeight="1" thickBot="1" x14ac:dyDescent="0.25">
      <c r="A11" s="21">
        <v>6</v>
      </c>
      <c r="B11" s="22">
        <v>1.4252419354838711E-2</v>
      </c>
      <c r="C11" s="22">
        <v>1.9193548387096773E-2</v>
      </c>
      <c r="D11" s="22">
        <v>3.3000000000000002E-2</v>
      </c>
      <c r="E11" s="44"/>
      <c r="F11" s="21" t="s">
        <v>480</v>
      </c>
      <c r="G11" s="23">
        <v>47486</v>
      </c>
      <c r="H11" s="21">
        <v>0.96</v>
      </c>
      <c r="I11" s="44"/>
      <c r="J11" s="44"/>
      <c r="K11" s="144">
        <f>LARGE(B21:C21,1)/(B21+C21)</f>
        <v>0.53356392162958932</v>
      </c>
      <c r="L11" s="44"/>
      <c r="M11" s="44"/>
      <c r="N11" s="44"/>
      <c r="W11" s="21">
        <v>10</v>
      </c>
      <c r="X11" s="21">
        <v>4438</v>
      </c>
      <c r="Y11" s="24">
        <v>45274</v>
      </c>
      <c r="Z11" s="21" t="s">
        <v>510</v>
      </c>
      <c r="AA11" s="21" t="s">
        <v>495</v>
      </c>
      <c r="AB11" s="21">
        <v>8.9</v>
      </c>
      <c r="AC11" s="21" t="s">
        <v>464</v>
      </c>
      <c r="AD11" s="21">
        <v>56</v>
      </c>
    </row>
    <row r="12" spans="1:30" ht="17.25" customHeight="1" thickBot="1" x14ac:dyDescent="0.25">
      <c r="A12" s="21">
        <v>7</v>
      </c>
      <c r="B12" s="22">
        <v>2.4655645161290318E-2</v>
      </c>
      <c r="C12" s="22">
        <v>2.6055241935483871E-2</v>
      </c>
      <c r="D12" s="22">
        <v>5.04E-2</v>
      </c>
      <c r="E12" s="44"/>
      <c r="F12" s="21" t="s">
        <v>481</v>
      </c>
      <c r="G12" s="23">
        <v>46397</v>
      </c>
      <c r="H12" s="21">
        <v>0.93</v>
      </c>
      <c r="I12" s="44"/>
      <c r="J12" s="44"/>
      <c r="K12" s="44"/>
      <c r="L12" s="44"/>
      <c r="M12" s="44"/>
      <c r="N12" s="44"/>
      <c r="W12" s="21">
        <v>20</v>
      </c>
      <c r="X12" s="21">
        <v>4406</v>
      </c>
      <c r="Y12" s="24">
        <v>44949</v>
      </c>
      <c r="Z12" s="21" t="s">
        <v>510</v>
      </c>
      <c r="AA12" s="21" t="s">
        <v>492</v>
      </c>
      <c r="AB12" s="21">
        <v>8.9</v>
      </c>
      <c r="AC12" s="21" t="s">
        <v>464</v>
      </c>
      <c r="AD12" s="21">
        <v>55</v>
      </c>
    </row>
    <row r="13" spans="1:30" ht="17.25" customHeight="1" thickBot="1" x14ac:dyDescent="0.25">
      <c r="A13" s="21">
        <v>8</v>
      </c>
      <c r="B13" s="22">
        <v>2.6372177419354839E-2</v>
      </c>
      <c r="C13" s="22">
        <v>2.6199193548387099E-2</v>
      </c>
      <c r="D13" s="22">
        <v>5.2499999999999998E-2</v>
      </c>
      <c r="E13" s="44"/>
      <c r="F13" s="21" t="s">
        <v>482</v>
      </c>
      <c r="G13" s="23"/>
      <c r="H13" s="21"/>
      <c r="I13" s="44"/>
      <c r="J13" s="44"/>
      <c r="K13" s="44"/>
      <c r="L13" s="44"/>
      <c r="M13" s="44"/>
      <c r="N13" s="44"/>
      <c r="W13" s="21">
        <v>25</v>
      </c>
      <c r="X13" s="21">
        <v>4392</v>
      </c>
      <c r="Y13" s="24">
        <v>45283</v>
      </c>
      <c r="Z13" s="21" t="s">
        <v>513</v>
      </c>
      <c r="AA13" s="21" t="s">
        <v>497</v>
      </c>
      <c r="AB13" s="21">
        <v>8.9</v>
      </c>
      <c r="AC13" s="21" t="s">
        <v>464</v>
      </c>
      <c r="AD13" s="21">
        <v>53</v>
      </c>
    </row>
    <row r="14" spans="1:30" ht="17.25" customHeight="1" thickBot="1" x14ac:dyDescent="0.25">
      <c r="A14" s="21">
        <v>9</v>
      </c>
      <c r="B14" s="22">
        <v>2.7412499999999996E-2</v>
      </c>
      <c r="C14" s="22">
        <v>2.5767338709677418E-2</v>
      </c>
      <c r="D14" s="22">
        <v>5.3199999999999997E-2</v>
      </c>
      <c r="E14" s="44"/>
      <c r="F14" s="21" t="s">
        <v>483</v>
      </c>
      <c r="G14" s="23">
        <v>41457</v>
      </c>
      <c r="H14" s="21">
        <v>0.83</v>
      </c>
      <c r="I14" s="44"/>
      <c r="J14" s="44"/>
      <c r="K14" s="44"/>
      <c r="L14" s="44"/>
      <c r="M14" s="44"/>
      <c r="N14" s="44"/>
      <c r="W14" s="21">
        <v>30</v>
      </c>
      <c r="X14" s="21">
        <v>4376</v>
      </c>
      <c r="Y14" s="24">
        <v>44942</v>
      </c>
      <c r="Z14" s="21" t="s">
        <v>513</v>
      </c>
      <c r="AA14" s="21" t="s">
        <v>492</v>
      </c>
      <c r="AB14" s="21">
        <v>8.8000000000000007</v>
      </c>
      <c r="AC14" s="21" t="s">
        <v>464</v>
      </c>
      <c r="AD14" s="21">
        <v>54</v>
      </c>
    </row>
    <row r="15" spans="1:30" ht="17.25" customHeight="1" thickBot="1" x14ac:dyDescent="0.25">
      <c r="A15" s="21">
        <v>10</v>
      </c>
      <c r="B15" s="22">
        <v>3.1885887096774194E-2</v>
      </c>
      <c r="C15" s="22">
        <v>2.8790322580645161E-2</v>
      </c>
      <c r="D15" s="22">
        <v>6.0499999999999998E-2</v>
      </c>
      <c r="E15" s="44"/>
      <c r="F15" s="21" t="s">
        <v>484</v>
      </c>
      <c r="G15" s="23">
        <v>42373</v>
      </c>
      <c r="H15" s="21">
        <v>0.85</v>
      </c>
      <c r="I15" s="44"/>
      <c r="J15" s="44"/>
      <c r="K15" s="44"/>
      <c r="L15" s="44"/>
      <c r="M15" s="44"/>
      <c r="N15" s="44"/>
      <c r="W15" s="21">
        <v>35</v>
      </c>
      <c r="X15" s="21">
        <v>4362</v>
      </c>
      <c r="Y15" s="24">
        <v>44953</v>
      </c>
      <c r="Z15" s="21" t="s">
        <v>510</v>
      </c>
      <c r="AA15" s="21" t="s">
        <v>496</v>
      </c>
      <c r="AB15" s="21">
        <v>8.8000000000000007</v>
      </c>
      <c r="AC15" s="21" t="s">
        <v>464</v>
      </c>
      <c r="AD15" s="21">
        <v>56</v>
      </c>
    </row>
    <row r="16" spans="1:30" ht="17.25" customHeight="1" thickBot="1" x14ac:dyDescent="0.25">
      <c r="A16" s="21">
        <v>11</v>
      </c>
      <c r="B16" s="22">
        <v>3.6619354838709678E-2</v>
      </c>
      <c r="C16" s="22">
        <v>3.2437096774193548E-2</v>
      </c>
      <c r="D16" s="22">
        <v>6.9000000000000006E-2</v>
      </c>
      <c r="E16" s="44"/>
      <c r="F16" s="21" t="s">
        <v>485</v>
      </c>
      <c r="G16" s="23">
        <v>50990</v>
      </c>
      <c r="H16" s="21">
        <v>1.03</v>
      </c>
      <c r="I16" s="44"/>
      <c r="J16" s="44"/>
      <c r="K16" s="44"/>
      <c r="L16" s="44"/>
      <c r="M16" s="44"/>
      <c r="N16" s="44"/>
      <c r="W16" s="21">
        <v>40</v>
      </c>
      <c r="X16" s="21">
        <v>4357</v>
      </c>
      <c r="Y16" s="24">
        <v>45279</v>
      </c>
      <c r="Z16" s="21" t="s">
        <v>509</v>
      </c>
      <c r="AA16" s="21" t="s">
        <v>493</v>
      </c>
      <c r="AB16" s="21">
        <v>8.8000000000000007</v>
      </c>
      <c r="AC16" s="21" t="s">
        <v>464</v>
      </c>
      <c r="AD16" s="21">
        <v>55</v>
      </c>
    </row>
    <row r="17" spans="1:30" ht="17.25" customHeight="1" thickBot="1" x14ac:dyDescent="0.25">
      <c r="A17" s="21">
        <v>12</v>
      </c>
      <c r="B17" s="22">
        <v>3.9948387096774188E-2</v>
      </c>
      <c r="C17" s="22">
        <v>3.5508064516129027E-2</v>
      </c>
      <c r="D17" s="22">
        <v>7.5399999999999995E-2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W17" s="21">
        <v>45</v>
      </c>
      <c r="X17" s="21">
        <v>4337</v>
      </c>
      <c r="Y17" s="24">
        <v>44952</v>
      </c>
      <c r="Z17" s="21" t="s">
        <v>510</v>
      </c>
      <c r="AA17" s="21" t="s">
        <v>495</v>
      </c>
      <c r="AB17" s="21">
        <v>8.6999999999999993</v>
      </c>
      <c r="AC17" s="21" t="s">
        <v>464</v>
      </c>
      <c r="AD17" s="21">
        <v>56</v>
      </c>
    </row>
    <row r="18" spans="1:30" ht="17.25" customHeight="1" thickBot="1" x14ac:dyDescent="0.25">
      <c r="A18" s="21">
        <v>13</v>
      </c>
      <c r="B18" s="22">
        <v>3.9896370967741936E-2</v>
      </c>
      <c r="C18" s="22">
        <v>3.5076209677419354E-2</v>
      </c>
      <c r="D18" s="22">
        <v>7.4899999999999994E-2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W18" s="21">
        <v>50</v>
      </c>
      <c r="X18" s="21">
        <v>4329</v>
      </c>
      <c r="Y18" s="24">
        <v>45279</v>
      </c>
      <c r="Z18" s="21" t="s">
        <v>510</v>
      </c>
      <c r="AA18" s="21" t="s">
        <v>493</v>
      </c>
      <c r="AB18" s="21">
        <v>8.6999999999999993</v>
      </c>
      <c r="AC18" s="21" t="s">
        <v>464</v>
      </c>
      <c r="AD18" s="21">
        <v>54</v>
      </c>
    </row>
    <row r="19" spans="1:30" ht="17.25" customHeight="1" thickBot="1" x14ac:dyDescent="0.25">
      <c r="A19" s="21">
        <v>14</v>
      </c>
      <c r="B19" s="22">
        <v>3.9116129032258064E-2</v>
      </c>
      <c r="C19" s="22">
        <v>3.4596370967741936E-2</v>
      </c>
      <c r="D19" s="22">
        <v>7.3700000000000002E-2</v>
      </c>
      <c r="E19" s="44"/>
      <c r="F19" s="11" t="s">
        <v>486</v>
      </c>
      <c r="G19" s="11" t="s">
        <v>468</v>
      </c>
      <c r="H19" s="11" t="s">
        <v>469</v>
      </c>
      <c r="I19" s="44"/>
      <c r="J19" s="187" t="s">
        <v>487</v>
      </c>
      <c r="K19" s="188"/>
      <c r="L19" s="188"/>
      <c r="M19" s="188"/>
      <c r="N19" s="189"/>
      <c r="W19" s="21">
        <v>75</v>
      </c>
      <c r="X19" s="21">
        <v>4277</v>
      </c>
      <c r="Y19" s="24">
        <v>44952</v>
      </c>
      <c r="Z19" s="21" t="s">
        <v>513</v>
      </c>
      <c r="AA19" s="21" t="s">
        <v>495</v>
      </c>
      <c r="AB19" s="21">
        <v>8.6</v>
      </c>
      <c r="AC19" s="21" t="s">
        <v>464</v>
      </c>
      <c r="AD19" s="21">
        <v>56</v>
      </c>
    </row>
    <row r="20" spans="1:30" ht="17.25" customHeight="1" thickBot="1" x14ac:dyDescent="0.25">
      <c r="A20" s="21">
        <v>15</v>
      </c>
      <c r="B20" s="22">
        <v>3.9272177419354834E-2</v>
      </c>
      <c r="C20" s="22">
        <v>3.4644354838709673E-2</v>
      </c>
      <c r="D20" s="22">
        <v>7.3700000000000002E-2</v>
      </c>
      <c r="E20" s="44"/>
      <c r="F20" s="21" t="s">
        <v>488</v>
      </c>
      <c r="G20" s="23">
        <v>35753</v>
      </c>
      <c r="H20" s="21">
        <v>0.72</v>
      </c>
      <c r="I20" s="44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4230</v>
      </c>
      <c r="Y20" s="24">
        <v>44943</v>
      </c>
      <c r="Z20" s="21" t="s">
        <v>508</v>
      </c>
      <c r="AA20" s="21" t="s">
        <v>493</v>
      </c>
      <c r="AB20" s="21">
        <v>8.5</v>
      </c>
      <c r="AC20" s="21" t="s">
        <v>464</v>
      </c>
      <c r="AD20" s="21">
        <v>56</v>
      </c>
    </row>
    <row r="21" spans="1:30" ht="17.25" customHeight="1" thickBot="1" x14ac:dyDescent="0.25">
      <c r="A21" s="21">
        <v>16</v>
      </c>
      <c r="B21" s="22">
        <v>3.8752016129032257E-2</v>
      </c>
      <c r="C21" s="22">
        <v>3.3876612903225807E-2</v>
      </c>
      <c r="D21" s="22">
        <v>7.2599999999999998E-2</v>
      </c>
      <c r="E21" s="44"/>
      <c r="F21" s="21" t="s">
        <v>492</v>
      </c>
      <c r="G21" s="23">
        <v>50813</v>
      </c>
      <c r="H21" s="21">
        <v>1.02</v>
      </c>
      <c r="I21" s="44"/>
      <c r="J21" s="12">
        <v>5</v>
      </c>
      <c r="K21" s="12">
        <f>X6</f>
        <v>4462</v>
      </c>
      <c r="L21" s="18"/>
      <c r="M21" s="12"/>
      <c r="N21" s="110">
        <f>K21/$F$2</f>
        <v>8.9959677419354844E-2</v>
      </c>
      <c r="W21" s="21">
        <v>125</v>
      </c>
      <c r="X21" s="21">
        <v>4203</v>
      </c>
      <c r="Y21" s="24">
        <v>45079</v>
      </c>
      <c r="Z21" s="21" t="s">
        <v>511</v>
      </c>
      <c r="AA21" s="21" t="s">
        <v>496</v>
      </c>
      <c r="AB21" s="21">
        <v>8.5</v>
      </c>
      <c r="AC21" s="21" t="s">
        <v>464</v>
      </c>
      <c r="AD21" s="21">
        <v>56</v>
      </c>
    </row>
    <row r="22" spans="1:30" ht="17.25" customHeight="1" thickBot="1" x14ac:dyDescent="0.25">
      <c r="A22" s="21">
        <v>17</v>
      </c>
      <c r="B22" s="22">
        <v>3.7451612903225802E-2</v>
      </c>
      <c r="C22" s="22">
        <v>3.2964919354838709E-2</v>
      </c>
      <c r="D22" s="22">
        <v>7.0400000000000004E-2</v>
      </c>
      <c r="E22" s="44"/>
      <c r="F22" s="21" t="s">
        <v>493</v>
      </c>
      <c r="G22" s="23">
        <v>52502</v>
      </c>
      <c r="H22" s="21">
        <v>1.06</v>
      </c>
      <c r="I22" s="44"/>
      <c r="J22" s="12">
        <v>10</v>
      </c>
      <c r="K22" s="12">
        <f>X11</f>
        <v>4438</v>
      </c>
      <c r="L22" s="18"/>
      <c r="M22" s="12"/>
      <c r="N22" s="110">
        <f t="shared" ref="N22:N28" si="0">K22/$F$2</f>
        <v>8.9475806451612905E-2</v>
      </c>
      <c r="W22" s="21">
        <v>150</v>
      </c>
      <c r="X22" s="21">
        <v>4167</v>
      </c>
      <c r="Y22" s="24">
        <v>45159</v>
      </c>
      <c r="Z22" s="21" t="s">
        <v>517</v>
      </c>
      <c r="AA22" s="21" t="s">
        <v>492</v>
      </c>
      <c r="AB22" s="21">
        <v>8.4</v>
      </c>
      <c r="AC22" s="21" t="s">
        <v>465</v>
      </c>
      <c r="AD22" s="21">
        <v>51</v>
      </c>
    </row>
    <row r="23" spans="1:30" ht="17.25" customHeight="1" thickBot="1" x14ac:dyDescent="0.25">
      <c r="A23" s="21">
        <v>18</v>
      </c>
      <c r="B23" s="22">
        <v>3.1313709677419352E-2</v>
      </c>
      <c r="C23" s="22">
        <v>2.8166532258064515E-2</v>
      </c>
      <c r="D23" s="22">
        <v>5.9499999999999997E-2</v>
      </c>
      <c r="E23" s="44"/>
      <c r="F23" s="21" t="s">
        <v>494</v>
      </c>
      <c r="G23" s="23">
        <v>52795</v>
      </c>
      <c r="H23" s="21">
        <v>1.06</v>
      </c>
      <c r="I23" s="44"/>
      <c r="J23" s="12">
        <v>20</v>
      </c>
      <c r="K23" s="12">
        <f>X12</f>
        <v>4406</v>
      </c>
      <c r="L23" s="18"/>
      <c r="M23" s="12"/>
      <c r="N23" s="110">
        <f t="shared" si="0"/>
        <v>8.8830645161290328E-2</v>
      </c>
      <c r="W23" s="21">
        <v>175</v>
      </c>
      <c r="X23" s="21">
        <v>4135</v>
      </c>
      <c r="Y23" s="24">
        <v>45092</v>
      </c>
      <c r="Z23" s="21" t="s">
        <v>508</v>
      </c>
      <c r="AA23" s="21" t="s">
        <v>495</v>
      </c>
      <c r="AB23" s="21">
        <v>8.3000000000000007</v>
      </c>
      <c r="AC23" s="21" t="s">
        <v>464</v>
      </c>
      <c r="AD23" s="21">
        <v>55</v>
      </c>
    </row>
    <row r="24" spans="1:30" ht="17.25" customHeight="1" thickBot="1" x14ac:dyDescent="0.25">
      <c r="A24" s="21">
        <v>19</v>
      </c>
      <c r="B24" s="22">
        <v>2.4343548387096774E-2</v>
      </c>
      <c r="C24" s="22">
        <v>2.2408467741935483E-2</v>
      </c>
      <c r="D24" s="22">
        <v>4.7E-2</v>
      </c>
      <c r="E24" s="44"/>
      <c r="F24" s="21" t="s">
        <v>495</v>
      </c>
      <c r="G24" s="23">
        <v>54061</v>
      </c>
      <c r="H24" s="21">
        <v>1.0900000000000001</v>
      </c>
      <c r="I24" s="44"/>
      <c r="J24" s="12">
        <v>30</v>
      </c>
      <c r="K24" s="12">
        <f>X14</f>
        <v>4376</v>
      </c>
      <c r="L24" s="18"/>
      <c r="M24" s="12"/>
      <c r="N24" s="110">
        <f t="shared" si="0"/>
        <v>8.8225806451612904E-2</v>
      </c>
      <c r="W24" s="21">
        <v>200</v>
      </c>
      <c r="X24" s="21">
        <v>4112</v>
      </c>
      <c r="Y24" s="24">
        <v>44953</v>
      </c>
      <c r="Z24" s="21" t="s">
        <v>515</v>
      </c>
      <c r="AA24" s="21" t="s">
        <v>496</v>
      </c>
      <c r="AB24" s="21">
        <v>8.3000000000000007</v>
      </c>
      <c r="AC24" s="21" t="s">
        <v>464</v>
      </c>
      <c r="AD24" s="21">
        <v>56</v>
      </c>
    </row>
    <row r="25" spans="1:30" ht="17.25" customHeight="1" thickBot="1" x14ac:dyDescent="0.25">
      <c r="A25" s="21">
        <v>20</v>
      </c>
      <c r="B25" s="22">
        <v>1.9245967741935481E-2</v>
      </c>
      <c r="C25" s="22">
        <v>1.7418145161290321E-2</v>
      </c>
      <c r="D25" s="22">
        <v>3.6999999999999998E-2</v>
      </c>
      <c r="E25" s="44"/>
      <c r="F25" s="21" t="s">
        <v>496</v>
      </c>
      <c r="G25" s="23">
        <v>56150</v>
      </c>
      <c r="H25" s="21">
        <v>1.1299999999999999</v>
      </c>
      <c r="I25" s="44"/>
      <c r="J25" s="12">
        <v>50</v>
      </c>
      <c r="K25" s="12">
        <f>X18</f>
        <v>4329</v>
      </c>
      <c r="L25" s="18"/>
      <c r="M25" s="12"/>
      <c r="N25" s="110">
        <f t="shared" si="0"/>
        <v>8.7278225806451615E-2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1.4928629032258065E-2</v>
      </c>
      <c r="C26" s="22">
        <v>1.33875E-2</v>
      </c>
      <c r="D26" s="22">
        <v>2.86E-2</v>
      </c>
      <c r="E26" s="44"/>
      <c r="F26" s="21" t="s">
        <v>497</v>
      </c>
      <c r="G26" s="23">
        <v>46676</v>
      </c>
      <c r="H26" s="21">
        <v>0.94</v>
      </c>
      <c r="I26" s="44"/>
      <c r="J26" s="12">
        <v>100</v>
      </c>
      <c r="K26" s="12">
        <f>X20</f>
        <v>4230</v>
      </c>
      <c r="L26" s="18"/>
      <c r="M26" s="12"/>
      <c r="N26" s="110">
        <f t="shared" si="0"/>
        <v>8.5282258064516128E-2</v>
      </c>
    </row>
    <row r="27" spans="1:30" ht="17.25" customHeight="1" thickBot="1" x14ac:dyDescent="0.25">
      <c r="A27" s="21">
        <v>22</v>
      </c>
      <c r="B27" s="22">
        <v>1.0663306451612902E-2</v>
      </c>
      <c r="C27" s="22">
        <v>9.0689516129032251E-3</v>
      </c>
      <c r="D27" s="22">
        <v>0.02</v>
      </c>
      <c r="E27" s="44"/>
      <c r="F27" s="44"/>
      <c r="G27" s="44"/>
      <c r="H27" s="44"/>
      <c r="I27" s="44"/>
      <c r="J27" s="12">
        <v>150</v>
      </c>
      <c r="K27" s="12">
        <f>X22</f>
        <v>4167</v>
      </c>
      <c r="L27" s="18"/>
      <c r="M27" s="12"/>
      <c r="N27" s="110">
        <f t="shared" si="0"/>
        <v>8.4012096774193551E-2</v>
      </c>
    </row>
    <row r="28" spans="1:30" ht="17.25" customHeight="1" thickBot="1" x14ac:dyDescent="0.25">
      <c r="A28" s="21">
        <v>23</v>
      </c>
      <c r="B28" s="22">
        <v>6.7100806451612901E-3</v>
      </c>
      <c r="C28" s="22">
        <v>5.4221774193548384E-3</v>
      </c>
      <c r="D28" s="22">
        <v>1.2200000000000001E-2</v>
      </c>
      <c r="E28" s="44"/>
      <c r="F28" s="44"/>
      <c r="G28" s="44"/>
      <c r="H28" s="44"/>
      <c r="I28" s="44"/>
      <c r="J28" s="12">
        <v>200</v>
      </c>
      <c r="K28" s="12">
        <f>X24</f>
        <v>4112</v>
      </c>
      <c r="L28" s="18"/>
      <c r="M28" s="12"/>
      <c r="N28" s="110">
        <f t="shared" si="0"/>
        <v>8.2903225806451611E-2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2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538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55100</v>
      </c>
      <c r="H2" s="7" t="s">
        <v>462</v>
      </c>
      <c r="W2" s="21">
        <v>1</v>
      </c>
      <c r="X2" s="21">
        <v>5216</v>
      </c>
      <c r="Y2" s="24">
        <v>45463</v>
      </c>
      <c r="Z2" s="21" t="s">
        <v>519</v>
      </c>
      <c r="AA2" s="21" t="s">
        <v>495</v>
      </c>
      <c r="AB2" s="21">
        <v>9.5</v>
      </c>
      <c r="AC2" s="21" t="s">
        <v>498</v>
      </c>
      <c r="AD2" s="21">
        <v>65</v>
      </c>
    </row>
    <row r="3" spans="1:30" ht="17.25" customHeight="1" thickBot="1" x14ac:dyDescent="0.25">
      <c r="W3" s="21">
        <v>2</v>
      </c>
      <c r="X3" s="21">
        <v>5098</v>
      </c>
      <c r="Y3" s="24">
        <v>45398</v>
      </c>
      <c r="Z3" s="21" t="s">
        <v>508</v>
      </c>
      <c r="AA3" s="21" t="s">
        <v>493</v>
      </c>
      <c r="AB3" s="21">
        <v>9.3000000000000007</v>
      </c>
      <c r="AC3" s="21" t="s">
        <v>499</v>
      </c>
      <c r="AD3" s="21">
        <v>67</v>
      </c>
    </row>
    <row r="4" spans="1:30" ht="17.25" customHeight="1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5075</v>
      </c>
      <c r="Y4" s="24">
        <v>45469</v>
      </c>
      <c r="Z4" s="21" t="s">
        <v>508</v>
      </c>
      <c r="AA4" s="21" t="s">
        <v>494</v>
      </c>
      <c r="AB4" s="21">
        <v>9.1999999999999993</v>
      </c>
      <c r="AC4" s="21" t="s">
        <v>499</v>
      </c>
      <c r="AD4" s="21">
        <v>66</v>
      </c>
    </row>
    <row r="5" spans="1:30" ht="17.25" customHeight="1" thickBot="1" x14ac:dyDescent="0.25">
      <c r="A5" s="21">
        <v>0</v>
      </c>
      <c r="B5" s="98">
        <v>2.8965517241379309E-3</v>
      </c>
      <c r="C5" s="98">
        <v>4.2482758620689658E-3</v>
      </c>
      <c r="D5" s="98">
        <v>7.1999999999999998E-3</v>
      </c>
      <c r="F5" s="21" t="s">
        <v>471</v>
      </c>
      <c r="G5" s="23">
        <v>54540</v>
      </c>
      <c r="H5" s="21">
        <v>0.99</v>
      </c>
      <c r="J5" s="213" t="s">
        <v>472</v>
      </c>
      <c r="K5" s="214"/>
      <c r="L5" s="214"/>
      <c r="M5" s="214"/>
      <c r="N5" s="215"/>
      <c r="W5" s="21">
        <v>4</v>
      </c>
      <c r="X5" s="21">
        <v>5063</v>
      </c>
      <c r="Y5" s="24">
        <v>45433</v>
      </c>
      <c r="Z5" s="21" t="s">
        <v>508</v>
      </c>
      <c r="AA5" s="21" t="s">
        <v>493</v>
      </c>
      <c r="AB5" s="21">
        <v>9.1999999999999993</v>
      </c>
      <c r="AC5" s="21" t="s">
        <v>499</v>
      </c>
      <c r="AD5" s="21">
        <v>64</v>
      </c>
    </row>
    <row r="6" spans="1:30" ht="17.25" customHeight="1" thickBot="1" x14ac:dyDescent="0.25">
      <c r="A6" s="21">
        <v>1</v>
      </c>
      <c r="B6" s="98">
        <v>2.0172413793103448E-3</v>
      </c>
      <c r="C6" s="98">
        <v>2.8E-3</v>
      </c>
      <c r="D6" s="98">
        <v>4.7999999999999996E-3</v>
      </c>
      <c r="F6" s="21" t="s">
        <v>473</v>
      </c>
      <c r="G6" s="23">
        <v>57477</v>
      </c>
      <c r="H6" s="21">
        <v>1.04</v>
      </c>
      <c r="J6" s="13" t="s">
        <v>474</v>
      </c>
      <c r="K6" s="14">
        <f>LARGE((K8,K9),1)</f>
        <v>0.77406130018871611</v>
      </c>
      <c r="N6" s="14" t="s">
        <v>498</v>
      </c>
      <c r="W6" s="21">
        <v>5</v>
      </c>
      <c r="X6" s="21">
        <v>5059</v>
      </c>
      <c r="Y6" s="24">
        <v>45470</v>
      </c>
      <c r="Z6" s="21" t="s">
        <v>509</v>
      </c>
      <c r="AA6" s="21" t="s">
        <v>495</v>
      </c>
      <c r="AB6" s="21">
        <v>9.1999999999999993</v>
      </c>
      <c r="AC6" s="21" t="s">
        <v>499</v>
      </c>
      <c r="AD6" s="21">
        <v>66</v>
      </c>
    </row>
    <row r="7" spans="1:30" ht="17.25" customHeight="1" thickBot="1" x14ac:dyDescent="0.25">
      <c r="A7" s="21">
        <v>2</v>
      </c>
      <c r="B7" s="98">
        <v>2.2241379310344827E-3</v>
      </c>
      <c r="C7" s="98">
        <v>2.3172413793103447E-3</v>
      </c>
      <c r="D7" s="98">
        <v>4.4999999999999997E-3</v>
      </c>
      <c r="F7" s="21" t="s">
        <v>475</v>
      </c>
      <c r="G7" s="23">
        <v>55854</v>
      </c>
      <c r="H7" s="21">
        <v>1.01</v>
      </c>
      <c r="J7" s="15" t="s">
        <v>476</v>
      </c>
      <c r="K7" s="14">
        <f>LARGE((K10,K11),1)</f>
        <v>0.61252036304398427</v>
      </c>
      <c r="N7" s="14" t="s">
        <v>499</v>
      </c>
      <c r="W7" s="21">
        <v>6</v>
      </c>
      <c r="X7" s="21">
        <v>5049</v>
      </c>
      <c r="Y7" s="24">
        <v>45643</v>
      </c>
      <c r="Z7" s="21" t="s">
        <v>508</v>
      </c>
      <c r="AA7" s="21" t="s">
        <v>493</v>
      </c>
      <c r="AB7" s="21">
        <v>9.1999999999999993</v>
      </c>
      <c r="AC7" s="21" t="s">
        <v>499</v>
      </c>
      <c r="AD7" s="21">
        <v>62</v>
      </c>
    </row>
    <row r="8" spans="1:30" ht="17.25" customHeight="1" thickBot="1" x14ac:dyDescent="0.3">
      <c r="A8" s="21">
        <v>3</v>
      </c>
      <c r="B8" s="98">
        <v>3.620689655172414E-3</v>
      </c>
      <c r="C8" s="98">
        <v>1.5931034482758622E-3</v>
      </c>
      <c r="D8" s="98">
        <v>5.1999999999999998E-3</v>
      </c>
      <c r="F8" s="21" t="s">
        <v>477</v>
      </c>
      <c r="G8" s="23">
        <v>56817</v>
      </c>
      <c r="H8" s="21">
        <v>1.03</v>
      </c>
      <c r="K8" s="16">
        <f>LARGE(B11:C11,1)/(B11+C11)</f>
        <v>0.77406130018871611</v>
      </c>
      <c r="W8" s="21">
        <v>7</v>
      </c>
      <c r="X8" s="21">
        <v>5046</v>
      </c>
      <c r="Y8" s="24">
        <v>45491</v>
      </c>
      <c r="Z8" s="21" t="s">
        <v>509</v>
      </c>
      <c r="AA8" s="21" t="s">
        <v>495</v>
      </c>
      <c r="AB8" s="21">
        <v>9.1999999999999993</v>
      </c>
      <c r="AC8" s="21" t="s">
        <v>499</v>
      </c>
      <c r="AD8" s="21">
        <v>65</v>
      </c>
    </row>
    <row r="9" spans="1:30" ht="17.25" customHeight="1" thickBot="1" x14ac:dyDescent="0.3">
      <c r="A9" s="21">
        <v>4</v>
      </c>
      <c r="B9" s="98">
        <v>7.8103448275862073E-3</v>
      </c>
      <c r="C9" s="98">
        <v>1.8344827586206896E-3</v>
      </c>
      <c r="D9" s="98">
        <v>9.5999999999999992E-3</v>
      </c>
      <c r="F9" s="21" t="s">
        <v>478</v>
      </c>
      <c r="G9" s="23">
        <v>55453</v>
      </c>
      <c r="H9" s="21">
        <v>1.01</v>
      </c>
      <c r="K9" s="16">
        <f>LARGE(B12:C12,1)/(B12+C12)</f>
        <v>0.65209580838323356</v>
      </c>
      <c r="W9" s="21">
        <v>8</v>
      </c>
      <c r="X9" s="21">
        <v>5045</v>
      </c>
      <c r="Y9" s="24">
        <v>45483</v>
      </c>
      <c r="Z9" s="21" t="s">
        <v>508</v>
      </c>
      <c r="AA9" s="21" t="s">
        <v>494</v>
      </c>
      <c r="AB9" s="21">
        <v>9.1999999999999993</v>
      </c>
      <c r="AC9" s="21" t="s">
        <v>499</v>
      </c>
      <c r="AD9" s="21">
        <v>66</v>
      </c>
    </row>
    <row r="10" spans="1:30" ht="17.25" customHeight="1" thickBot="1" x14ac:dyDescent="0.3">
      <c r="A10" s="21">
        <v>5</v>
      </c>
      <c r="B10" s="98">
        <v>2.1206896551724138E-2</v>
      </c>
      <c r="C10" s="98">
        <v>3.8620689655172414E-3</v>
      </c>
      <c r="D10" s="98">
        <v>2.5100000000000001E-2</v>
      </c>
      <c r="F10" s="21" t="s">
        <v>479</v>
      </c>
      <c r="G10" s="23">
        <v>55310</v>
      </c>
      <c r="H10" s="21">
        <v>1</v>
      </c>
      <c r="K10" s="16">
        <f>LARGE(B20:C20,1)/(B20+C20)</f>
        <v>0.58774713204783979</v>
      </c>
      <c r="W10" s="21">
        <v>9</v>
      </c>
      <c r="X10" s="21">
        <v>5044</v>
      </c>
      <c r="Y10" s="24">
        <v>45448</v>
      </c>
      <c r="Z10" s="21" t="s">
        <v>508</v>
      </c>
      <c r="AA10" s="21" t="s">
        <v>494</v>
      </c>
      <c r="AB10" s="21">
        <v>9.1999999999999993</v>
      </c>
      <c r="AC10" s="21" t="s">
        <v>499</v>
      </c>
      <c r="AD10" s="21">
        <v>67</v>
      </c>
    </row>
    <row r="11" spans="1:30" ht="17.25" customHeight="1" thickBot="1" x14ac:dyDescent="0.3">
      <c r="A11" s="21">
        <v>6</v>
      </c>
      <c r="B11" s="98">
        <v>4.1017241379310343E-2</v>
      </c>
      <c r="C11" s="98">
        <v>1.1972413793103447E-2</v>
      </c>
      <c r="D11" s="98">
        <v>5.2999999999999999E-2</v>
      </c>
      <c r="F11" s="21" t="s">
        <v>480</v>
      </c>
      <c r="G11" s="23">
        <v>56466</v>
      </c>
      <c r="H11" s="21">
        <v>1.03</v>
      </c>
      <c r="K11" s="16">
        <f>LARGE(B21:C21,1)/(B21+C21)</f>
        <v>0.61252036304398427</v>
      </c>
      <c r="W11" s="21">
        <v>10</v>
      </c>
      <c r="X11" s="21">
        <v>5041</v>
      </c>
      <c r="Y11" s="24">
        <v>45482</v>
      </c>
      <c r="Z11" s="21" t="s">
        <v>508</v>
      </c>
      <c r="AA11" s="21" t="s">
        <v>493</v>
      </c>
      <c r="AB11" s="21">
        <v>9.1</v>
      </c>
      <c r="AC11" s="21" t="s">
        <v>499</v>
      </c>
      <c r="AD11" s="21">
        <v>67</v>
      </c>
    </row>
    <row r="12" spans="1:30" ht="17.25" customHeight="1" thickBot="1" x14ac:dyDescent="0.25">
      <c r="A12" s="21">
        <v>7</v>
      </c>
      <c r="B12" s="98">
        <v>3.7551724137931036E-2</v>
      </c>
      <c r="C12" s="98">
        <v>2.003448275862069E-2</v>
      </c>
      <c r="D12" s="98">
        <v>5.7700000000000001E-2</v>
      </c>
      <c r="F12" s="21" t="s">
        <v>481</v>
      </c>
      <c r="G12" s="23">
        <v>54610</v>
      </c>
      <c r="H12" s="21">
        <v>0.99</v>
      </c>
      <c r="W12" s="21">
        <v>20</v>
      </c>
      <c r="X12" s="21">
        <v>5001</v>
      </c>
      <c r="Y12" s="24">
        <v>45407</v>
      </c>
      <c r="Z12" s="21" t="s">
        <v>509</v>
      </c>
      <c r="AA12" s="21" t="s">
        <v>495</v>
      </c>
      <c r="AB12" s="21">
        <v>9.1</v>
      </c>
      <c r="AC12" s="21" t="s">
        <v>499</v>
      </c>
      <c r="AD12" s="21">
        <v>65</v>
      </c>
    </row>
    <row r="13" spans="1:30" ht="17.25" customHeight="1" thickBot="1" x14ac:dyDescent="0.25">
      <c r="A13" s="21">
        <v>8</v>
      </c>
      <c r="B13" s="98">
        <v>3.7034482758620688E-2</v>
      </c>
      <c r="C13" s="98">
        <v>2.0662068965517241E-2</v>
      </c>
      <c r="D13" s="98">
        <v>5.7700000000000001E-2</v>
      </c>
      <c r="F13" s="21" t="s">
        <v>482</v>
      </c>
      <c r="G13" s="23">
        <v>50456</v>
      </c>
      <c r="H13" s="21">
        <v>0.92</v>
      </c>
      <c r="W13" s="21">
        <v>25</v>
      </c>
      <c r="X13" s="21">
        <v>4986</v>
      </c>
      <c r="Y13" s="24">
        <v>45407</v>
      </c>
      <c r="Z13" s="21" t="s">
        <v>508</v>
      </c>
      <c r="AA13" s="21" t="s">
        <v>495</v>
      </c>
      <c r="AB13" s="21">
        <v>9</v>
      </c>
      <c r="AC13" s="21" t="s">
        <v>499</v>
      </c>
      <c r="AD13" s="21">
        <v>64</v>
      </c>
    </row>
    <row r="14" spans="1:30" ht="17.25" customHeight="1" thickBot="1" x14ac:dyDescent="0.25">
      <c r="A14" s="21">
        <v>9</v>
      </c>
      <c r="B14" s="98">
        <v>3.6155172413793103E-2</v>
      </c>
      <c r="C14" s="98">
        <v>2.0227586206896551E-2</v>
      </c>
      <c r="D14" s="98">
        <v>5.6399999999999999E-2</v>
      </c>
      <c r="F14" s="21" t="s">
        <v>483</v>
      </c>
      <c r="G14" s="23">
        <v>54091</v>
      </c>
      <c r="H14" s="21">
        <v>0.98</v>
      </c>
      <c r="W14" s="21">
        <v>30</v>
      </c>
      <c r="X14" s="21">
        <v>4968</v>
      </c>
      <c r="Y14" s="24">
        <v>45468</v>
      </c>
      <c r="Z14" s="21" t="s">
        <v>508</v>
      </c>
      <c r="AA14" s="21" t="s">
        <v>493</v>
      </c>
      <c r="AB14" s="21">
        <v>9</v>
      </c>
      <c r="AC14" s="21" t="s">
        <v>499</v>
      </c>
      <c r="AD14" s="21">
        <v>67</v>
      </c>
    </row>
    <row r="15" spans="1:30" ht="17.25" customHeight="1" thickBot="1" x14ac:dyDescent="0.25">
      <c r="A15" s="21">
        <v>10</v>
      </c>
      <c r="B15" s="98">
        <v>3.5120689655172413E-2</v>
      </c>
      <c r="C15" s="98">
        <v>2.2641379310344826E-2</v>
      </c>
      <c r="D15" s="98">
        <v>5.7799999999999997E-2</v>
      </c>
      <c r="F15" s="21" t="s">
        <v>484</v>
      </c>
      <c r="G15" s="23">
        <v>54539</v>
      </c>
      <c r="H15" s="21">
        <v>0.99</v>
      </c>
      <c r="W15" s="21">
        <v>35</v>
      </c>
      <c r="X15" s="21">
        <v>4952</v>
      </c>
      <c r="Y15" s="24">
        <v>45414</v>
      </c>
      <c r="Z15" s="21" t="s">
        <v>509</v>
      </c>
      <c r="AA15" s="21" t="s">
        <v>495</v>
      </c>
      <c r="AB15" s="21">
        <v>9</v>
      </c>
      <c r="AC15" s="21" t="s">
        <v>499</v>
      </c>
      <c r="AD15" s="21">
        <v>64</v>
      </c>
    </row>
    <row r="16" spans="1:30" ht="17.25" customHeight="1" thickBot="1" x14ac:dyDescent="0.25">
      <c r="A16" s="21">
        <v>11</v>
      </c>
      <c r="B16" s="98">
        <v>3.3413793103448275E-2</v>
      </c>
      <c r="C16" s="98">
        <v>2.6020689655172412E-2</v>
      </c>
      <c r="D16" s="98">
        <v>5.9400000000000001E-2</v>
      </c>
      <c r="F16" s="21" t="s">
        <v>485</v>
      </c>
      <c r="G16" s="23">
        <v>54980</v>
      </c>
      <c r="H16" s="21">
        <v>1</v>
      </c>
      <c r="W16" s="21">
        <v>40</v>
      </c>
      <c r="X16" s="21">
        <v>4942</v>
      </c>
      <c r="Y16" s="24">
        <v>45483</v>
      </c>
      <c r="Z16" s="21" t="s">
        <v>509</v>
      </c>
      <c r="AA16" s="21" t="s">
        <v>494</v>
      </c>
      <c r="AB16" s="21">
        <v>9</v>
      </c>
      <c r="AC16" s="21" t="s">
        <v>499</v>
      </c>
      <c r="AD16" s="21">
        <v>65</v>
      </c>
    </row>
    <row r="17" spans="1:30" ht="17.25" customHeight="1" thickBot="1" x14ac:dyDescent="0.25">
      <c r="A17" s="21">
        <v>12</v>
      </c>
      <c r="B17" s="98">
        <v>3.2120689655172417E-2</v>
      </c>
      <c r="C17" s="98">
        <v>2.9303448275862069E-2</v>
      </c>
      <c r="D17" s="98">
        <v>6.1400000000000003E-2</v>
      </c>
      <c r="W17" s="21">
        <v>45</v>
      </c>
      <c r="X17" s="21">
        <v>4936</v>
      </c>
      <c r="Y17" s="24">
        <v>45449</v>
      </c>
      <c r="Z17" s="21" t="s">
        <v>509</v>
      </c>
      <c r="AA17" s="21" t="s">
        <v>495</v>
      </c>
      <c r="AB17" s="21">
        <v>9</v>
      </c>
      <c r="AC17" s="21" t="s">
        <v>499</v>
      </c>
      <c r="AD17" s="21">
        <v>65</v>
      </c>
    </row>
    <row r="18" spans="1:30" ht="17.25" customHeight="1" thickBot="1" x14ac:dyDescent="0.25">
      <c r="A18" s="21">
        <v>13</v>
      </c>
      <c r="B18" s="98">
        <v>3.0827586206896549E-2</v>
      </c>
      <c r="C18" s="98">
        <v>3.1137931034482761E-2</v>
      </c>
      <c r="D18" s="98">
        <v>6.2E-2</v>
      </c>
      <c r="W18" s="21">
        <v>50</v>
      </c>
      <c r="X18" s="21">
        <v>4927</v>
      </c>
      <c r="Y18" s="24">
        <v>45449</v>
      </c>
      <c r="Z18" s="21" t="s">
        <v>508</v>
      </c>
      <c r="AA18" s="21" t="s">
        <v>495</v>
      </c>
      <c r="AB18" s="21">
        <v>8.9</v>
      </c>
      <c r="AC18" s="21" t="s">
        <v>499</v>
      </c>
      <c r="AD18" s="21">
        <v>66</v>
      </c>
    </row>
    <row r="19" spans="1:30" ht="17.25" customHeight="1" thickBot="1" x14ac:dyDescent="0.25">
      <c r="A19" s="21">
        <v>14</v>
      </c>
      <c r="B19" s="98">
        <v>3.0672413793103447E-2</v>
      </c>
      <c r="C19" s="98">
        <v>3.4903448275862073E-2</v>
      </c>
      <c r="D19" s="98">
        <v>6.5600000000000006E-2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4886</v>
      </c>
      <c r="Y19" s="24">
        <v>45645</v>
      </c>
      <c r="Z19" s="21" t="s">
        <v>508</v>
      </c>
      <c r="AA19" s="21" t="s">
        <v>495</v>
      </c>
      <c r="AB19" s="21">
        <v>8.9</v>
      </c>
      <c r="AC19" s="21" t="s">
        <v>499</v>
      </c>
      <c r="AD19" s="21">
        <v>63</v>
      </c>
    </row>
    <row r="20" spans="1:30" ht="17.25" customHeight="1" thickBot="1" x14ac:dyDescent="0.25">
      <c r="A20" s="21">
        <v>15</v>
      </c>
      <c r="B20" s="98">
        <v>2.9120689655172418E-2</v>
      </c>
      <c r="C20" s="98">
        <v>4.1517241379310343E-2</v>
      </c>
      <c r="D20" s="98">
        <v>7.0599999999999996E-2</v>
      </c>
      <c r="F20" s="21" t="s">
        <v>488</v>
      </c>
      <c r="G20" s="23">
        <v>37428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4866</v>
      </c>
      <c r="Y20" s="24">
        <v>45645</v>
      </c>
      <c r="Z20" s="21" t="s">
        <v>509</v>
      </c>
      <c r="AA20" s="21" t="s">
        <v>495</v>
      </c>
      <c r="AB20" s="21">
        <v>8.8000000000000007</v>
      </c>
      <c r="AC20" s="21" t="s">
        <v>499</v>
      </c>
      <c r="AD20" s="21">
        <v>62</v>
      </c>
    </row>
    <row r="21" spans="1:30" ht="17.25" customHeight="1" thickBot="1" x14ac:dyDescent="0.25">
      <c r="A21" s="21">
        <v>16</v>
      </c>
      <c r="B21" s="98">
        <v>2.8706896551724138E-2</v>
      </c>
      <c r="C21" s="98">
        <v>4.5379310344827589E-2</v>
      </c>
      <c r="D21" s="98">
        <v>7.4099999999999999E-2</v>
      </c>
      <c r="F21" s="21" t="s">
        <v>492</v>
      </c>
      <c r="G21" s="23">
        <v>57004</v>
      </c>
      <c r="H21" s="21">
        <v>1.04</v>
      </c>
      <c r="J21" s="12">
        <v>5</v>
      </c>
      <c r="K21" s="12">
        <f>X6</f>
        <v>5059</v>
      </c>
      <c r="L21" s="18"/>
      <c r="M21" s="12"/>
      <c r="N21" s="20">
        <f>K21/$F$2</f>
        <v>9.1814882032667883E-2</v>
      </c>
      <c r="W21" s="21">
        <v>125</v>
      </c>
      <c r="X21" s="21">
        <v>4840</v>
      </c>
      <c r="Y21" s="24">
        <v>45503</v>
      </c>
      <c r="Z21" s="21" t="s">
        <v>509</v>
      </c>
      <c r="AA21" s="21" t="s">
        <v>493</v>
      </c>
      <c r="AB21" s="21">
        <v>8.8000000000000007</v>
      </c>
      <c r="AC21" s="21" t="s">
        <v>499</v>
      </c>
      <c r="AD21" s="21">
        <v>67</v>
      </c>
    </row>
    <row r="22" spans="1:30" ht="17.25" customHeight="1" thickBot="1" x14ac:dyDescent="0.25">
      <c r="A22" s="21">
        <v>17</v>
      </c>
      <c r="B22" s="98">
        <v>2.782758620689655E-2</v>
      </c>
      <c r="C22" s="98">
        <v>4.5910344827586214E-2</v>
      </c>
      <c r="D22" s="98">
        <v>7.3800000000000004E-2</v>
      </c>
      <c r="F22" s="21" t="s">
        <v>493</v>
      </c>
      <c r="G22" s="23">
        <v>60078</v>
      </c>
      <c r="H22" s="21">
        <v>1.0900000000000001</v>
      </c>
      <c r="J22" s="12">
        <v>10</v>
      </c>
      <c r="K22" s="12">
        <f>X11</f>
        <v>5041</v>
      </c>
      <c r="L22" s="18"/>
      <c r="M22" s="12"/>
      <c r="N22" s="20">
        <f t="shared" ref="N22:N28" si="0">K22/$F$2</f>
        <v>9.1488203266787665E-2</v>
      </c>
      <c r="W22" s="21">
        <v>150</v>
      </c>
      <c r="X22" s="21">
        <v>4817</v>
      </c>
      <c r="Y22" s="24">
        <v>45393</v>
      </c>
      <c r="Z22" s="21" t="s">
        <v>508</v>
      </c>
      <c r="AA22" s="21" t="s">
        <v>495</v>
      </c>
      <c r="AB22" s="21">
        <v>8.6999999999999993</v>
      </c>
      <c r="AC22" s="21" t="s">
        <v>499</v>
      </c>
      <c r="AD22" s="21">
        <v>67</v>
      </c>
    </row>
    <row r="23" spans="1:30" ht="17.25" customHeight="1" thickBot="1" x14ac:dyDescent="0.25">
      <c r="A23" s="21">
        <v>18</v>
      </c>
      <c r="B23" s="98">
        <v>2.4775862068965513E-2</v>
      </c>
      <c r="C23" s="98">
        <v>3.5289655172413795E-2</v>
      </c>
      <c r="D23" s="98">
        <v>0.06</v>
      </c>
      <c r="F23" s="21" t="s">
        <v>494</v>
      </c>
      <c r="G23" s="23">
        <v>61067</v>
      </c>
      <c r="H23" s="21">
        <v>1.1100000000000001</v>
      </c>
      <c r="J23" s="12">
        <v>20</v>
      </c>
      <c r="K23" s="12">
        <f>X12</f>
        <v>5001</v>
      </c>
      <c r="L23" s="18"/>
      <c r="M23" s="12"/>
      <c r="N23" s="20">
        <f t="shared" si="0"/>
        <v>9.0762250453720508E-2</v>
      </c>
      <c r="W23" s="21">
        <v>175</v>
      </c>
      <c r="X23" s="21">
        <v>4787</v>
      </c>
      <c r="Y23" s="24">
        <v>45408</v>
      </c>
      <c r="Z23" s="21" t="s">
        <v>509</v>
      </c>
      <c r="AA23" s="21" t="s">
        <v>496</v>
      </c>
      <c r="AB23" s="21">
        <v>8.6999999999999993</v>
      </c>
      <c r="AC23" s="21" t="s">
        <v>499</v>
      </c>
      <c r="AD23" s="21">
        <v>63</v>
      </c>
    </row>
    <row r="24" spans="1:30" ht="17.25" customHeight="1" thickBot="1" x14ac:dyDescent="0.25">
      <c r="A24" s="21">
        <v>19</v>
      </c>
      <c r="B24" s="98">
        <v>1.7637931034482756E-2</v>
      </c>
      <c r="C24" s="98">
        <v>2.5924137931034479E-2</v>
      </c>
      <c r="D24" s="98">
        <v>4.3499999999999997E-2</v>
      </c>
      <c r="F24" s="21" t="s">
        <v>495</v>
      </c>
      <c r="G24" s="23">
        <v>60411</v>
      </c>
      <c r="H24" s="21">
        <v>1.1000000000000001</v>
      </c>
      <c r="J24" s="12">
        <v>30</v>
      </c>
      <c r="K24" s="12">
        <f>X14</f>
        <v>4968</v>
      </c>
      <c r="L24" s="18"/>
      <c r="M24" s="12"/>
      <c r="N24" s="20">
        <f t="shared" si="0"/>
        <v>9.0163339382940105E-2</v>
      </c>
      <c r="W24" s="21">
        <v>200</v>
      </c>
      <c r="X24" s="21">
        <v>4763</v>
      </c>
      <c r="Y24" s="24">
        <v>45324</v>
      </c>
      <c r="Z24" s="21" t="s">
        <v>509</v>
      </c>
      <c r="AA24" s="21" t="s">
        <v>496</v>
      </c>
      <c r="AB24" s="21">
        <v>8.6</v>
      </c>
      <c r="AC24" s="21" t="s">
        <v>499</v>
      </c>
      <c r="AD24" s="21">
        <v>62</v>
      </c>
    </row>
    <row r="25" spans="1:30" ht="17.25" customHeight="1" thickBot="1" x14ac:dyDescent="0.25">
      <c r="A25" s="21">
        <v>20</v>
      </c>
      <c r="B25" s="98">
        <v>1.2982758620689656E-2</v>
      </c>
      <c r="C25" s="98">
        <v>2.0275862068965519E-2</v>
      </c>
      <c r="D25" s="98">
        <v>3.32E-2</v>
      </c>
      <c r="F25" s="21" t="s">
        <v>496</v>
      </c>
      <c r="G25" s="23">
        <v>61424</v>
      </c>
      <c r="H25" s="21">
        <v>1.1200000000000001</v>
      </c>
      <c r="J25" s="12">
        <v>50</v>
      </c>
      <c r="K25" s="12">
        <f>X18</f>
        <v>4927</v>
      </c>
      <c r="L25" s="18"/>
      <c r="M25" s="12"/>
      <c r="N25" s="20">
        <f t="shared" si="0"/>
        <v>8.9419237749546285E-2</v>
      </c>
    </row>
    <row r="26" spans="1:30" ht="17.25" customHeight="1" thickBot="1" x14ac:dyDescent="0.25">
      <c r="A26" s="21">
        <v>21</v>
      </c>
      <c r="B26" s="98">
        <v>1.0396551724137932E-2</v>
      </c>
      <c r="C26" s="98">
        <v>1.6365517241379312E-2</v>
      </c>
      <c r="D26" s="98">
        <v>2.6700000000000002E-2</v>
      </c>
      <c r="F26" s="21" t="s">
        <v>497</v>
      </c>
      <c r="G26" s="23">
        <v>48695</v>
      </c>
      <c r="H26" s="21">
        <v>0.88</v>
      </c>
      <c r="J26" s="12">
        <v>100</v>
      </c>
      <c r="K26" s="12">
        <f>X20</f>
        <v>4866</v>
      </c>
      <c r="L26" s="18"/>
      <c r="M26" s="12"/>
      <c r="N26" s="20">
        <f t="shared" si="0"/>
        <v>8.8312159709618879E-2</v>
      </c>
    </row>
    <row r="27" spans="1:30" ht="17.25" customHeight="1" thickBot="1" x14ac:dyDescent="0.25">
      <c r="A27" s="21">
        <v>22</v>
      </c>
      <c r="B27" s="98">
        <v>7.3448275862068972E-3</v>
      </c>
      <c r="C27" s="98">
        <v>1.1393103448275863E-2</v>
      </c>
      <c r="D27" s="98">
        <v>1.8700000000000001E-2</v>
      </c>
      <c r="J27" s="12">
        <v>150</v>
      </c>
      <c r="K27" s="12">
        <f>X22</f>
        <v>4817</v>
      </c>
      <c r="L27" s="18"/>
      <c r="M27" s="12"/>
      <c r="N27" s="20">
        <f t="shared" si="0"/>
        <v>8.7422867513611613E-2</v>
      </c>
    </row>
    <row r="28" spans="1:30" ht="17.25" customHeight="1" thickBot="1" x14ac:dyDescent="0.25">
      <c r="A28" s="21">
        <v>23</v>
      </c>
      <c r="B28" s="98">
        <v>4.7586206896551722E-3</v>
      </c>
      <c r="C28" s="98">
        <v>7.1448275862068967E-3</v>
      </c>
      <c r="D28" s="98">
        <v>1.1900000000000001E-2</v>
      </c>
      <c r="J28" s="12">
        <v>200</v>
      </c>
      <c r="K28" s="12">
        <f>X24</f>
        <v>4763</v>
      </c>
      <c r="L28" s="18"/>
      <c r="M28" s="12"/>
      <c r="N28" s="20">
        <f t="shared" si="0"/>
        <v>8.6442831215970961E-2</v>
      </c>
    </row>
    <row r="29" spans="1:30" ht="17.25" customHeigh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3" customFormat="1" x14ac:dyDescent="0.2"/>
    <row r="50" customForma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3">
    <pageSetUpPr fitToPage="1"/>
  </sheetPr>
  <dimension ref="A1:AD50"/>
  <sheetViews>
    <sheetView tabSelected="1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537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48500</v>
      </c>
      <c r="H2" s="7" t="s">
        <v>462</v>
      </c>
      <c r="W2" s="21">
        <v>1</v>
      </c>
      <c r="X2" s="21">
        <v>4675</v>
      </c>
      <c r="Y2" s="24">
        <v>45659</v>
      </c>
      <c r="Z2" s="21" t="s">
        <v>509</v>
      </c>
      <c r="AA2" s="21" t="s">
        <v>495</v>
      </c>
      <c r="AB2" s="21">
        <v>0</v>
      </c>
      <c r="AC2" s="21" t="s">
        <v>499</v>
      </c>
      <c r="AD2" s="21">
        <v>66</v>
      </c>
    </row>
    <row r="3" spans="1:30" ht="17.25" customHeight="1" thickBot="1" x14ac:dyDescent="0.25">
      <c r="W3" s="21">
        <v>2</v>
      </c>
      <c r="X3" s="21">
        <v>4624</v>
      </c>
      <c r="Y3" s="24">
        <v>45706</v>
      </c>
      <c r="Z3" s="21" t="s">
        <v>519</v>
      </c>
      <c r="AA3" s="21" t="s">
        <v>493</v>
      </c>
      <c r="AB3" s="21">
        <v>0</v>
      </c>
      <c r="AC3" s="21" t="s">
        <v>498</v>
      </c>
      <c r="AD3" s="21">
        <v>79</v>
      </c>
    </row>
    <row r="4" spans="1:30" ht="17.25" customHeight="1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4617</v>
      </c>
      <c r="Y4" s="24">
        <v>45744</v>
      </c>
      <c r="Z4" s="21" t="s">
        <v>509</v>
      </c>
      <c r="AA4" s="21" t="s">
        <v>496</v>
      </c>
      <c r="AB4" s="21">
        <v>0</v>
      </c>
      <c r="AC4" s="21" t="s">
        <v>499</v>
      </c>
      <c r="AD4" s="21">
        <v>68</v>
      </c>
    </row>
    <row r="5" spans="1:30" ht="17.25" customHeight="1" thickBot="1" x14ac:dyDescent="0.25">
      <c r="A5" s="21">
        <v>0</v>
      </c>
      <c r="B5" s="98">
        <v>2.4954639175257731E-3</v>
      </c>
      <c r="C5" s="98">
        <v>3.6313402061855671E-3</v>
      </c>
      <c r="D5" s="98">
        <v>6.1000000000000004E-3</v>
      </c>
      <c r="F5" s="21" t="s">
        <v>471</v>
      </c>
      <c r="G5" s="23">
        <v>49299</v>
      </c>
      <c r="H5" s="21">
        <v>1.01</v>
      </c>
      <c r="J5" s="213" t="s">
        <v>472</v>
      </c>
      <c r="K5" s="214"/>
      <c r="L5" s="214"/>
      <c r="M5" s="214"/>
      <c r="N5" s="215"/>
      <c r="W5" s="21">
        <v>4</v>
      </c>
      <c r="X5" s="21">
        <v>4569</v>
      </c>
      <c r="Y5" s="24">
        <v>45730</v>
      </c>
      <c r="Z5" s="21" t="s">
        <v>509</v>
      </c>
      <c r="AA5" s="21" t="s">
        <v>496</v>
      </c>
      <c r="AB5" s="21">
        <v>0</v>
      </c>
      <c r="AC5" s="21" t="s">
        <v>499</v>
      </c>
      <c r="AD5" s="21">
        <v>68</v>
      </c>
    </row>
    <row r="6" spans="1:30" ht="17.25" customHeight="1" thickBot="1" x14ac:dyDescent="0.25">
      <c r="A6" s="21">
        <v>1</v>
      </c>
      <c r="B6" s="98">
        <v>1.680618556701031E-3</v>
      </c>
      <c r="C6" s="98">
        <v>2.4536082474226804E-3</v>
      </c>
      <c r="D6" s="98">
        <v>4.1000000000000003E-3</v>
      </c>
      <c r="F6" s="21" t="s">
        <v>473</v>
      </c>
      <c r="G6" s="23">
        <v>52901</v>
      </c>
      <c r="H6" s="21">
        <v>1.0900000000000001</v>
      </c>
      <c r="J6" s="13" t="s">
        <v>474</v>
      </c>
      <c r="K6" s="14">
        <f>LARGE((K8,K9),1)</f>
        <v>0.83331399001884976</v>
      </c>
      <c r="N6" s="14" t="s">
        <v>498</v>
      </c>
      <c r="W6" s="21">
        <v>5</v>
      </c>
      <c r="X6" s="21">
        <v>4547</v>
      </c>
      <c r="Y6" s="24">
        <v>45727</v>
      </c>
      <c r="Z6" s="21" t="s">
        <v>510</v>
      </c>
      <c r="AA6" s="21" t="s">
        <v>493</v>
      </c>
      <c r="AB6" s="21">
        <v>0</v>
      </c>
      <c r="AC6" s="21" t="s">
        <v>499</v>
      </c>
      <c r="AD6" s="21">
        <v>66</v>
      </c>
    </row>
    <row r="7" spans="1:30" ht="17.25" customHeight="1" thickBot="1" x14ac:dyDescent="0.25">
      <c r="A7" s="21">
        <v>2</v>
      </c>
      <c r="B7" s="98">
        <v>1.680618556701031E-3</v>
      </c>
      <c r="C7" s="98">
        <v>1.7665979381443298E-3</v>
      </c>
      <c r="D7" s="98">
        <v>3.5000000000000001E-3</v>
      </c>
      <c r="F7" s="21" t="s">
        <v>475</v>
      </c>
      <c r="G7" s="23">
        <v>52352</v>
      </c>
      <c r="H7" s="21">
        <v>1.08</v>
      </c>
      <c r="J7" s="15" t="s">
        <v>476</v>
      </c>
      <c r="K7" s="14">
        <f>LARGE((K10,K11),1)</f>
        <v>0.67356179890912837</v>
      </c>
      <c r="N7" s="14" t="s">
        <v>499</v>
      </c>
      <c r="W7" s="21">
        <v>6</v>
      </c>
      <c r="X7" s="21">
        <v>4545</v>
      </c>
      <c r="Y7" s="24">
        <v>45673</v>
      </c>
      <c r="Z7" s="21" t="s">
        <v>519</v>
      </c>
      <c r="AA7" s="21" t="s">
        <v>495</v>
      </c>
      <c r="AB7" s="21">
        <v>0</v>
      </c>
      <c r="AC7" s="21" t="s">
        <v>498</v>
      </c>
      <c r="AD7" s="21">
        <v>79</v>
      </c>
    </row>
    <row r="8" spans="1:30" ht="17.25" customHeight="1" thickBot="1" x14ac:dyDescent="0.3">
      <c r="A8" s="21">
        <v>3</v>
      </c>
      <c r="B8" s="98">
        <v>2.2408247422680415E-3</v>
      </c>
      <c r="C8" s="98">
        <v>1.1777319587628866E-3</v>
      </c>
      <c r="D8" s="98">
        <v>3.3999999999999998E-3</v>
      </c>
      <c r="F8" s="21" t="s">
        <v>477</v>
      </c>
      <c r="G8" s="23">
        <v>51735</v>
      </c>
      <c r="H8" s="21">
        <v>1.06</v>
      </c>
      <c r="K8" s="16">
        <f>LARGE(B11:C11,1)/(B11+C11)</f>
        <v>0.83331399001884976</v>
      </c>
      <c r="W8" s="21">
        <v>7</v>
      </c>
      <c r="X8" s="21">
        <v>4536</v>
      </c>
      <c r="Y8" s="24">
        <v>45708</v>
      </c>
      <c r="Z8" s="21" t="s">
        <v>510</v>
      </c>
      <c r="AA8" s="21" t="s">
        <v>495</v>
      </c>
      <c r="AB8" s="21">
        <v>0</v>
      </c>
      <c r="AC8" s="21" t="s">
        <v>499</v>
      </c>
      <c r="AD8" s="21">
        <v>66</v>
      </c>
    </row>
    <row r="9" spans="1:30" ht="17.25" customHeight="1" thickBot="1" x14ac:dyDescent="0.3">
      <c r="A9" s="21">
        <v>4</v>
      </c>
      <c r="B9" s="98">
        <v>4.6344329896907217E-3</v>
      </c>
      <c r="C9" s="98">
        <v>1.3249484536082476E-3</v>
      </c>
      <c r="D9" s="98">
        <v>6.0000000000000001E-3</v>
      </c>
      <c r="F9" s="21" t="s">
        <v>478</v>
      </c>
      <c r="G9" s="23">
        <v>49282</v>
      </c>
      <c r="H9" s="21">
        <v>1.01</v>
      </c>
      <c r="K9" s="16">
        <f>LARGE(B12:C12,1)/(B12+C12)</f>
        <v>0.76084551017112367</v>
      </c>
      <c r="W9" s="21">
        <v>8</v>
      </c>
      <c r="X9" s="21">
        <v>4529</v>
      </c>
      <c r="Y9" s="24">
        <v>45741</v>
      </c>
      <c r="Z9" s="21" t="s">
        <v>510</v>
      </c>
      <c r="AA9" s="21" t="s">
        <v>493</v>
      </c>
      <c r="AB9" s="21">
        <v>0</v>
      </c>
      <c r="AC9" s="21" t="s">
        <v>499</v>
      </c>
      <c r="AD9" s="21">
        <v>66</v>
      </c>
    </row>
    <row r="10" spans="1:30" ht="17.25" customHeight="1" thickBot="1" x14ac:dyDescent="0.3">
      <c r="A10" s="21">
        <v>5</v>
      </c>
      <c r="B10" s="98">
        <v>1.5176494845360825E-2</v>
      </c>
      <c r="C10" s="98">
        <v>2.8952577319587627E-3</v>
      </c>
      <c r="D10" s="98">
        <v>1.8100000000000002E-2</v>
      </c>
      <c r="F10" s="21" t="s">
        <v>479</v>
      </c>
      <c r="G10" s="23">
        <v>47136</v>
      </c>
      <c r="H10" s="21">
        <v>0.97</v>
      </c>
      <c r="K10" s="16">
        <f>LARGE(B20:C20,1)/(B20+C20)</f>
        <v>0.638979051936721</v>
      </c>
      <c r="W10" s="21">
        <v>9</v>
      </c>
      <c r="X10" s="21">
        <v>4525</v>
      </c>
      <c r="Y10" s="24">
        <v>45708</v>
      </c>
      <c r="Z10" s="21" t="s">
        <v>519</v>
      </c>
      <c r="AA10" s="21" t="s">
        <v>495</v>
      </c>
      <c r="AB10" s="21">
        <v>0</v>
      </c>
      <c r="AC10" s="21" t="s">
        <v>498</v>
      </c>
      <c r="AD10" s="21">
        <v>78</v>
      </c>
    </row>
    <row r="11" spans="1:30" ht="17.25" customHeight="1" thickBot="1" x14ac:dyDescent="0.3">
      <c r="A11" s="21">
        <v>6</v>
      </c>
      <c r="B11" s="98">
        <v>4.2932164948453609E-2</v>
      </c>
      <c r="C11" s="98">
        <v>8.5876288659793819E-3</v>
      </c>
      <c r="D11" s="98">
        <v>5.16E-2</v>
      </c>
      <c r="F11" s="21" t="s">
        <v>480</v>
      </c>
      <c r="G11" s="23">
        <v>47171</v>
      </c>
      <c r="H11" s="21">
        <v>0.97</v>
      </c>
      <c r="K11" s="16">
        <f>LARGE(B21:C21,1)/(B21+C21)</f>
        <v>0.67356179890912837</v>
      </c>
      <c r="W11" s="21">
        <v>10</v>
      </c>
      <c r="X11" s="21">
        <v>4505</v>
      </c>
      <c r="Y11" s="24">
        <v>45756</v>
      </c>
      <c r="Z11" s="21" t="s">
        <v>509</v>
      </c>
      <c r="AA11" s="21" t="s">
        <v>494</v>
      </c>
      <c r="AB11" s="21">
        <v>0</v>
      </c>
      <c r="AC11" s="21" t="s">
        <v>499</v>
      </c>
      <c r="AD11" s="21">
        <v>68</v>
      </c>
    </row>
    <row r="12" spans="1:30" ht="17.25" customHeight="1" thickBot="1" x14ac:dyDescent="0.25">
      <c r="A12" s="21">
        <v>7</v>
      </c>
      <c r="B12" s="98">
        <v>5.245567010309278E-2</v>
      </c>
      <c r="C12" s="98">
        <v>1.6488247422680413E-2</v>
      </c>
      <c r="D12" s="98">
        <v>6.9099999999999995E-2</v>
      </c>
      <c r="F12" s="21" t="s">
        <v>481</v>
      </c>
      <c r="G12" s="23">
        <v>46672</v>
      </c>
      <c r="H12" s="21">
        <v>0.96</v>
      </c>
      <c r="W12" s="21">
        <v>20</v>
      </c>
      <c r="X12" s="21">
        <v>4471</v>
      </c>
      <c r="Y12" s="24">
        <v>45673</v>
      </c>
      <c r="Z12" s="21" t="s">
        <v>509</v>
      </c>
      <c r="AA12" s="21" t="s">
        <v>495</v>
      </c>
      <c r="AB12" s="21">
        <v>0</v>
      </c>
      <c r="AC12" s="21" t="s">
        <v>499</v>
      </c>
      <c r="AD12" s="21">
        <v>69</v>
      </c>
    </row>
    <row r="13" spans="1:30" ht="17.25" customHeight="1" thickBot="1" x14ac:dyDescent="0.25">
      <c r="A13" s="21">
        <v>8</v>
      </c>
      <c r="B13" s="98">
        <v>4.8177731958762883E-2</v>
      </c>
      <c r="C13" s="98">
        <v>1.8892783505154637E-2</v>
      </c>
      <c r="D13" s="98">
        <v>6.7199999999999996E-2</v>
      </c>
      <c r="F13" s="21" t="s">
        <v>482</v>
      </c>
      <c r="G13" s="23">
        <v>43996</v>
      </c>
      <c r="H13" s="21">
        <v>0.91</v>
      </c>
      <c r="W13" s="21">
        <v>25</v>
      </c>
      <c r="X13" s="21">
        <v>4440</v>
      </c>
      <c r="Y13" s="24">
        <v>45707</v>
      </c>
      <c r="Z13" s="21" t="s">
        <v>510</v>
      </c>
      <c r="AA13" s="21" t="s">
        <v>494</v>
      </c>
      <c r="AB13" s="21">
        <v>0</v>
      </c>
      <c r="AC13" s="21" t="s">
        <v>499</v>
      </c>
      <c r="AD13" s="21">
        <v>68</v>
      </c>
    </row>
    <row r="14" spans="1:30" ht="17.25" customHeight="1" thickBot="1" x14ac:dyDescent="0.25">
      <c r="A14" s="21">
        <v>9</v>
      </c>
      <c r="B14" s="98">
        <v>3.9978350515463917E-2</v>
      </c>
      <c r="C14" s="98">
        <v>2.0021443298969075E-2</v>
      </c>
      <c r="D14" s="98">
        <v>0.06</v>
      </c>
      <c r="F14" s="21" t="s">
        <v>483</v>
      </c>
      <c r="G14" s="23">
        <v>48024</v>
      </c>
      <c r="H14" s="21">
        <v>0.99</v>
      </c>
      <c r="W14" s="21">
        <v>30</v>
      </c>
      <c r="X14" s="21">
        <v>4420</v>
      </c>
      <c r="Y14" s="24">
        <v>45663</v>
      </c>
      <c r="Z14" s="21" t="s">
        <v>519</v>
      </c>
      <c r="AA14" s="21" t="s">
        <v>492</v>
      </c>
      <c r="AB14" s="21">
        <v>0</v>
      </c>
      <c r="AC14" s="21" t="s">
        <v>498</v>
      </c>
      <c r="AD14" s="21">
        <v>79</v>
      </c>
    </row>
    <row r="15" spans="1:30" ht="17.25" customHeight="1" thickBot="1" x14ac:dyDescent="0.25">
      <c r="A15" s="21">
        <v>10</v>
      </c>
      <c r="B15" s="98">
        <v>3.5547628865979383E-2</v>
      </c>
      <c r="C15" s="98">
        <v>2.3407422680412369E-2</v>
      </c>
      <c r="D15" s="98">
        <v>5.8999999999999997E-2</v>
      </c>
      <c r="F15" s="21" t="s">
        <v>484</v>
      </c>
      <c r="G15" s="23">
        <v>47126</v>
      </c>
      <c r="H15" s="21">
        <v>0.97</v>
      </c>
      <c r="W15" s="21">
        <v>35</v>
      </c>
      <c r="X15" s="21">
        <v>4412</v>
      </c>
      <c r="Y15" s="24">
        <v>45721</v>
      </c>
      <c r="Z15" s="21" t="s">
        <v>519</v>
      </c>
      <c r="AA15" s="21" t="s">
        <v>494</v>
      </c>
      <c r="AB15" s="21">
        <v>0</v>
      </c>
      <c r="AC15" s="21" t="s">
        <v>498</v>
      </c>
      <c r="AD15" s="21">
        <v>78</v>
      </c>
    </row>
    <row r="16" spans="1:30" ht="17.25" customHeight="1" thickBot="1" x14ac:dyDescent="0.25">
      <c r="A16" s="21">
        <v>11</v>
      </c>
      <c r="B16" s="98">
        <v>3.3001237113402061E-2</v>
      </c>
      <c r="C16" s="98">
        <v>2.7627628865979383E-2</v>
      </c>
      <c r="D16" s="98">
        <v>6.0499999999999998E-2</v>
      </c>
      <c r="F16" s="21" t="s">
        <v>485</v>
      </c>
      <c r="G16" s="23">
        <v>47240</v>
      </c>
      <c r="H16" s="21">
        <v>0.97</v>
      </c>
      <c r="W16" s="21">
        <v>40</v>
      </c>
      <c r="X16" s="21">
        <v>4398</v>
      </c>
      <c r="Y16" s="24">
        <v>45720</v>
      </c>
      <c r="Z16" s="21" t="s">
        <v>519</v>
      </c>
      <c r="AA16" s="21" t="s">
        <v>493</v>
      </c>
      <c r="AB16" s="21">
        <v>0</v>
      </c>
      <c r="AC16" s="21" t="s">
        <v>498</v>
      </c>
      <c r="AD16" s="21">
        <v>77</v>
      </c>
    </row>
    <row r="17" spans="1:30" ht="17.25" customHeight="1" thickBot="1" x14ac:dyDescent="0.25">
      <c r="A17" s="21">
        <v>12</v>
      </c>
      <c r="B17" s="98">
        <v>3.0964123711340205E-2</v>
      </c>
      <c r="C17" s="98">
        <v>3.0817319587628865E-2</v>
      </c>
      <c r="D17" s="98">
        <v>6.1800000000000001E-2</v>
      </c>
      <c r="W17" s="21">
        <v>45</v>
      </c>
      <c r="X17" s="21">
        <v>4384</v>
      </c>
      <c r="Y17" s="24">
        <v>45691</v>
      </c>
      <c r="Z17" s="21" t="s">
        <v>509</v>
      </c>
      <c r="AA17" s="21" t="s">
        <v>492</v>
      </c>
      <c r="AB17" s="21">
        <v>0</v>
      </c>
      <c r="AC17" s="21" t="s">
        <v>499</v>
      </c>
      <c r="AD17" s="21">
        <v>72</v>
      </c>
    </row>
    <row r="18" spans="1:30" ht="17.25" customHeight="1" thickBot="1" x14ac:dyDescent="0.25">
      <c r="A18" s="21">
        <v>13</v>
      </c>
      <c r="B18" s="98">
        <v>2.9283505154639174E-2</v>
      </c>
      <c r="C18" s="98">
        <v>3.3123711340206183E-2</v>
      </c>
      <c r="D18" s="98">
        <v>6.2399999999999997E-2</v>
      </c>
      <c r="W18" s="21">
        <v>50</v>
      </c>
      <c r="X18" s="21">
        <v>4382</v>
      </c>
      <c r="Y18" s="24">
        <v>45730</v>
      </c>
      <c r="Z18" s="21" t="s">
        <v>510</v>
      </c>
      <c r="AA18" s="21" t="s">
        <v>496</v>
      </c>
      <c r="AB18" s="21">
        <v>0</v>
      </c>
      <c r="AC18" s="21" t="s">
        <v>499</v>
      </c>
      <c r="AD18" s="21">
        <v>66</v>
      </c>
    </row>
    <row r="19" spans="1:30" ht="17.25" customHeight="1" thickBot="1" x14ac:dyDescent="0.25">
      <c r="A19" s="21">
        <v>14</v>
      </c>
      <c r="B19" s="98">
        <v>2.7704742268041233E-2</v>
      </c>
      <c r="C19" s="98">
        <v>3.8570721649484538E-2</v>
      </c>
      <c r="D19" s="98">
        <v>6.6299999999999998E-2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4339</v>
      </c>
      <c r="Y19" s="24">
        <v>45758</v>
      </c>
      <c r="Z19" s="21" t="s">
        <v>510</v>
      </c>
      <c r="AA19" s="21" t="s">
        <v>496</v>
      </c>
      <c r="AB19" s="21">
        <v>0</v>
      </c>
      <c r="AC19" s="21" t="s">
        <v>499</v>
      </c>
      <c r="AD19" s="21">
        <v>65</v>
      </c>
    </row>
    <row r="20" spans="1:30" ht="17.25" customHeight="1" thickBot="1" x14ac:dyDescent="0.25">
      <c r="A20" s="21">
        <v>15</v>
      </c>
      <c r="B20" s="98">
        <v>2.6533402061855671E-2</v>
      </c>
      <c r="C20" s="98">
        <v>4.6962061855670097E-2</v>
      </c>
      <c r="D20" s="98">
        <v>7.3499999999999996E-2</v>
      </c>
      <c r="F20" s="21" t="s">
        <v>488</v>
      </c>
      <c r="G20" s="23">
        <v>31481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4290</v>
      </c>
      <c r="Y20" s="24">
        <v>45750</v>
      </c>
      <c r="Z20" s="21" t="s">
        <v>510</v>
      </c>
      <c r="AA20" s="21" t="s">
        <v>495</v>
      </c>
      <c r="AB20" s="21">
        <v>0</v>
      </c>
      <c r="AC20" s="21" t="s">
        <v>499</v>
      </c>
      <c r="AD20" s="21">
        <v>66</v>
      </c>
    </row>
    <row r="21" spans="1:30" ht="17.25" customHeight="1" thickBot="1" x14ac:dyDescent="0.25">
      <c r="A21" s="21">
        <v>16</v>
      </c>
      <c r="B21" s="98">
        <v>2.485278350515464E-2</v>
      </c>
      <c r="C21" s="98">
        <v>5.1280412371134017E-2</v>
      </c>
      <c r="D21" s="98">
        <v>7.6100000000000001E-2</v>
      </c>
      <c r="F21" s="21" t="s">
        <v>492</v>
      </c>
      <c r="G21" s="23">
        <v>50934</v>
      </c>
      <c r="H21" s="21">
        <v>1.05</v>
      </c>
      <c r="J21" s="12">
        <v>5</v>
      </c>
      <c r="K21" s="12">
        <f>X6</f>
        <v>4547</v>
      </c>
      <c r="L21" s="18"/>
      <c r="M21" s="12"/>
      <c r="N21" s="20">
        <f>K21/$F$2</f>
        <v>9.3752577319587624E-2</v>
      </c>
      <c r="W21" s="21">
        <v>125</v>
      </c>
      <c r="X21" s="21">
        <v>4247</v>
      </c>
      <c r="Y21" s="24">
        <v>45730</v>
      </c>
      <c r="Z21" s="21" t="s">
        <v>508</v>
      </c>
      <c r="AA21" s="21" t="s">
        <v>496</v>
      </c>
      <c r="AB21" s="21">
        <v>0</v>
      </c>
      <c r="AC21" s="21" t="s">
        <v>499</v>
      </c>
      <c r="AD21" s="21">
        <v>64</v>
      </c>
    </row>
    <row r="22" spans="1:30" ht="17.25" customHeight="1" thickBot="1" x14ac:dyDescent="0.25">
      <c r="A22" s="21">
        <v>17</v>
      </c>
      <c r="B22" s="98">
        <v>2.4394432989690719E-2</v>
      </c>
      <c r="C22" s="98">
        <v>4.6814845360824739E-2</v>
      </c>
      <c r="D22" s="98">
        <v>7.1199999999999999E-2</v>
      </c>
      <c r="F22" s="21" t="s">
        <v>493</v>
      </c>
      <c r="G22" s="23">
        <v>53819</v>
      </c>
      <c r="H22" s="21">
        <v>1.1100000000000001</v>
      </c>
      <c r="J22" s="12">
        <v>10</v>
      </c>
      <c r="K22" s="12">
        <f>X11</f>
        <v>4505</v>
      </c>
      <c r="L22" s="18"/>
      <c r="M22" s="12"/>
      <c r="N22" s="20">
        <f t="shared" ref="N22:N28" si="0">K22/$F$2</f>
        <v>9.2886597938144327E-2</v>
      </c>
      <c r="W22" s="21">
        <v>150</v>
      </c>
      <c r="X22" s="21">
        <v>4202</v>
      </c>
      <c r="Y22" s="24">
        <v>45755</v>
      </c>
      <c r="Z22" s="21" t="s">
        <v>517</v>
      </c>
      <c r="AA22" s="21" t="s">
        <v>493</v>
      </c>
      <c r="AB22" s="21">
        <v>0</v>
      </c>
      <c r="AC22" s="21" t="s">
        <v>498</v>
      </c>
      <c r="AD22" s="21">
        <v>74</v>
      </c>
    </row>
    <row r="23" spans="1:30" ht="17.25" customHeight="1" thickBot="1" x14ac:dyDescent="0.25">
      <c r="A23" s="21">
        <v>18</v>
      </c>
      <c r="B23" s="98">
        <v>2.0778556701030931E-2</v>
      </c>
      <c r="C23" s="98">
        <v>3.5037525773195882E-2</v>
      </c>
      <c r="D23" s="98">
        <v>5.5599999999999997E-2</v>
      </c>
      <c r="F23" s="21" t="s">
        <v>494</v>
      </c>
      <c r="G23" s="23">
        <v>54815</v>
      </c>
      <c r="H23" s="21">
        <v>1.1299999999999999</v>
      </c>
      <c r="J23" s="12">
        <v>20</v>
      </c>
      <c r="K23" s="12">
        <f>X12</f>
        <v>4471</v>
      </c>
      <c r="L23" s="18"/>
      <c r="M23" s="12"/>
      <c r="N23" s="20">
        <f t="shared" si="0"/>
        <v>9.2185567010309277E-2</v>
      </c>
      <c r="W23" s="21">
        <v>175</v>
      </c>
      <c r="X23" s="21">
        <v>4159</v>
      </c>
      <c r="Y23" s="24">
        <v>45712</v>
      </c>
      <c r="Z23" s="21" t="s">
        <v>519</v>
      </c>
      <c r="AA23" s="21" t="s">
        <v>492</v>
      </c>
      <c r="AB23" s="21">
        <v>0</v>
      </c>
      <c r="AC23" s="21" t="s">
        <v>498</v>
      </c>
      <c r="AD23" s="21">
        <v>79</v>
      </c>
    </row>
    <row r="24" spans="1:30" ht="17.25" customHeight="1" thickBot="1" x14ac:dyDescent="0.25">
      <c r="A24" s="21">
        <v>19</v>
      </c>
      <c r="B24" s="98">
        <v>1.425979381443299E-2</v>
      </c>
      <c r="C24" s="98">
        <v>2.6400824742268042E-2</v>
      </c>
      <c r="D24" s="98">
        <v>4.0599999999999997E-2</v>
      </c>
      <c r="F24" s="21" t="s">
        <v>495</v>
      </c>
      <c r="G24" s="23">
        <v>53129</v>
      </c>
      <c r="H24" s="21">
        <v>1.0900000000000001</v>
      </c>
      <c r="J24" s="12">
        <v>30</v>
      </c>
      <c r="K24" s="12">
        <f>X14</f>
        <v>4420</v>
      </c>
      <c r="L24" s="18"/>
      <c r="M24" s="12"/>
      <c r="N24" s="20">
        <f t="shared" si="0"/>
        <v>9.1134020618556702E-2</v>
      </c>
      <c r="W24" s="21">
        <v>200</v>
      </c>
      <c r="X24" s="21">
        <v>4068</v>
      </c>
      <c r="Y24" s="24">
        <v>45750</v>
      </c>
      <c r="Z24" s="21" t="s">
        <v>508</v>
      </c>
      <c r="AA24" s="21" t="s">
        <v>495</v>
      </c>
      <c r="AB24" s="21">
        <v>0</v>
      </c>
      <c r="AC24" s="21" t="s">
        <v>499</v>
      </c>
      <c r="AD24" s="21">
        <v>66</v>
      </c>
    </row>
    <row r="25" spans="1:30" ht="17.25" customHeight="1" thickBot="1" x14ac:dyDescent="0.25">
      <c r="A25" s="21">
        <v>20</v>
      </c>
      <c r="B25" s="98">
        <v>1.0949484536082472E-2</v>
      </c>
      <c r="C25" s="98">
        <v>2.0070515463917526E-2</v>
      </c>
      <c r="D25" s="98">
        <v>3.1E-2</v>
      </c>
      <c r="F25" s="21" t="s">
        <v>496</v>
      </c>
      <c r="G25" s="23">
        <v>55356</v>
      </c>
      <c r="H25" s="21">
        <v>1.1399999999999999</v>
      </c>
      <c r="J25" s="12">
        <v>50</v>
      </c>
      <c r="K25" s="12">
        <f>X18</f>
        <v>4382</v>
      </c>
      <c r="L25" s="18"/>
      <c r="M25" s="12"/>
      <c r="N25" s="20">
        <f t="shared" si="0"/>
        <v>9.0350515463917522E-2</v>
      </c>
    </row>
    <row r="26" spans="1:30" ht="17.25" customHeight="1" thickBot="1" x14ac:dyDescent="0.25">
      <c r="A26" s="21">
        <v>21</v>
      </c>
      <c r="B26" s="98">
        <v>8.963298969072166E-3</v>
      </c>
      <c r="C26" s="98">
        <v>1.5703092783505155E-2</v>
      </c>
      <c r="D26" s="98">
        <v>2.46E-2</v>
      </c>
      <c r="F26" s="21" t="s">
        <v>497</v>
      </c>
      <c r="G26" s="23">
        <v>40556</v>
      </c>
      <c r="H26" s="21">
        <v>0.83</v>
      </c>
      <c r="J26" s="12">
        <v>100</v>
      </c>
      <c r="K26" s="12">
        <f>X20</f>
        <v>4290</v>
      </c>
      <c r="L26" s="18"/>
      <c r="M26" s="12"/>
      <c r="N26" s="20">
        <f t="shared" si="0"/>
        <v>8.8453608247422683E-2</v>
      </c>
    </row>
    <row r="27" spans="1:30" ht="17.25" customHeight="1" thickBot="1" x14ac:dyDescent="0.25">
      <c r="A27" s="21">
        <v>22</v>
      </c>
      <c r="B27" s="98">
        <v>6.671546391752577E-3</v>
      </c>
      <c r="C27" s="98">
        <v>1.1090309278350516E-2</v>
      </c>
      <c r="D27" s="98">
        <v>1.77E-2</v>
      </c>
      <c r="J27" s="12">
        <v>150</v>
      </c>
      <c r="K27" s="12">
        <f>X22</f>
        <v>4202</v>
      </c>
      <c r="L27" s="18"/>
      <c r="M27" s="12"/>
      <c r="N27" s="20">
        <f t="shared" si="0"/>
        <v>8.663917525773196E-2</v>
      </c>
    </row>
    <row r="28" spans="1:30" ht="17.25" customHeight="1" thickBot="1" x14ac:dyDescent="0.25">
      <c r="A28" s="21">
        <v>23</v>
      </c>
      <c r="B28" s="98">
        <v>3.9214432989690719E-3</v>
      </c>
      <c r="C28" s="98">
        <v>6.7228865979381443E-3</v>
      </c>
      <c r="D28" s="98">
        <v>1.0699999999999999E-2</v>
      </c>
      <c r="J28" s="12">
        <v>200</v>
      </c>
      <c r="K28" s="12">
        <f>X24</f>
        <v>4068</v>
      </c>
      <c r="L28" s="18"/>
      <c r="M28" s="12"/>
      <c r="N28" s="20">
        <f t="shared" si="0"/>
        <v>8.387628865979381E-2</v>
      </c>
    </row>
    <row r="29" spans="1:30" ht="17.25" customHeight="1" x14ac:dyDescent="0.2"/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CD0E-3DD1-465A-A092-32C0DBEBB436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27" customWidth="1"/>
    <col min="2" max="2" width="5.75" style="127" customWidth="1"/>
    <col min="3" max="3" width="5.375" style="127" customWidth="1"/>
    <col min="4" max="4" width="5.25" style="127" customWidth="1"/>
    <col min="5" max="5" width="1.875" style="127" customWidth="1"/>
    <col min="6" max="6" width="10.625" style="127" customWidth="1"/>
    <col min="7" max="7" width="6.625" style="127" hidden="1" customWidth="1"/>
    <col min="8" max="8" width="6.5" style="127" customWidth="1"/>
    <col min="9" max="9" width="1.625" style="127" customWidth="1"/>
    <col min="10" max="10" width="6.25" style="127" customWidth="1"/>
    <col min="11" max="11" width="6" style="127" customWidth="1"/>
    <col min="12" max="13" width="6.25" style="127" hidden="1" customWidth="1"/>
    <col min="14" max="14" width="5.625" style="127" customWidth="1"/>
    <col min="15" max="15" width="4.375" style="127" customWidth="1"/>
    <col min="16" max="18" width="9" style="127"/>
    <col min="19" max="19" width="8.375" style="127" customWidth="1"/>
    <col min="20" max="20" width="11" style="127" customWidth="1"/>
    <col min="21" max="22" width="9" style="127"/>
    <col min="23" max="30" width="0" style="127" hidden="1" customWidth="1"/>
    <col min="31" max="16384" width="9" style="127"/>
  </cols>
  <sheetData>
    <row r="1" spans="1:30" ht="24" thickBot="1" x14ac:dyDescent="0.4">
      <c r="A1" s="186" t="s">
        <v>680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28" t="s">
        <v>489</v>
      </c>
      <c r="X1" s="128" t="s">
        <v>490</v>
      </c>
      <c r="Y1" s="128" t="s">
        <v>491</v>
      </c>
      <c r="Z1" s="128" t="s">
        <v>503</v>
      </c>
      <c r="AA1" s="128" t="s">
        <v>504</v>
      </c>
      <c r="AB1" s="128" t="s">
        <v>505</v>
      </c>
      <c r="AC1" s="128" t="s">
        <v>506</v>
      </c>
      <c r="AD1" s="128" t="s">
        <v>507</v>
      </c>
    </row>
    <row r="2" spans="1:30" ht="21.75" thickBot="1" x14ac:dyDescent="0.4">
      <c r="A2"/>
      <c r="B2"/>
      <c r="C2"/>
      <c r="D2" s="5" t="s">
        <v>675</v>
      </c>
      <c r="E2"/>
      <c r="F2" s="6">
        <v>12500</v>
      </c>
      <c r="G2"/>
      <c r="H2" s="7" t="s">
        <v>462</v>
      </c>
      <c r="I2"/>
      <c r="J2"/>
      <c r="K2"/>
      <c r="L2"/>
      <c r="M2"/>
      <c r="N2"/>
      <c r="O2"/>
      <c r="P2"/>
      <c r="Q2"/>
      <c r="R2"/>
      <c r="S2"/>
      <c r="T2"/>
      <c r="U2"/>
      <c r="W2" s="132">
        <v>1</v>
      </c>
      <c r="X2" s="132">
        <v>1603</v>
      </c>
      <c r="Y2" s="133">
        <v>45273</v>
      </c>
      <c r="Z2" s="132" t="s">
        <v>509</v>
      </c>
      <c r="AA2" s="132" t="s">
        <v>494</v>
      </c>
      <c r="AB2" s="132">
        <v>12.8</v>
      </c>
      <c r="AC2" s="132" t="s">
        <v>498</v>
      </c>
      <c r="AD2" s="132">
        <v>60</v>
      </c>
    </row>
    <row r="3" spans="1:30" ht="17.25" customHeight="1" thickBot="1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W3" s="132">
        <v>2</v>
      </c>
      <c r="X3" s="132">
        <v>1563</v>
      </c>
      <c r="Y3" s="133">
        <v>45272</v>
      </c>
      <c r="Z3" s="132" t="s">
        <v>509</v>
      </c>
      <c r="AA3" s="132" t="s">
        <v>493</v>
      </c>
      <c r="AB3" s="132">
        <v>12.5</v>
      </c>
      <c r="AC3" s="132" t="s">
        <v>498</v>
      </c>
      <c r="AD3" s="132">
        <v>58</v>
      </c>
    </row>
    <row r="4" spans="1:30" ht="17.25" customHeight="1" thickBot="1" x14ac:dyDescent="0.3">
      <c r="A4" s="8" t="s">
        <v>463</v>
      </c>
      <c r="B4" s="8" t="s">
        <v>498</v>
      </c>
      <c r="C4" s="8" t="s">
        <v>499</v>
      </c>
      <c r="D4" s="41" t="s">
        <v>466</v>
      </c>
      <c r="E4" s="44"/>
      <c r="F4" s="11" t="s">
        <v>467</v>
      </c>
      <c r="G4" s="11" t="s">
        <v>468</v>
      </c>
      <c r="H4" s="11" t="s">
        <v>469</v>
      </c>
      <c r="I4" s="44"/>
      <c r="J4" s="204" t="s">
        <v>470</v>
      </c>
      <c r="K4" s="205"/>
      <c r="L4" s="205"/>
      <c r="M4" s="205"/>
      <c r="N4" s="206"/>
      <c r="O4"/>
      <c r="P4"/>
      <c r="Q4"/>
      <c r="R4"/>
      <c r="S4"/>
      <c r="T4"/>
      <c r="U4"/>
      <c r="W4" s="132">
        <v>3</v>
      </c>
      <c r="X4" s="132">
        <v>1539</v>
      </c>
      <c r="Y4" s="133">
        <v>45278</v>
      </c>
      <c r="Z4" s="132" t="s">
        <v>509</v>
      </c>
      <c r="AA4" s="132" t="s">
        <v>492</v>
      </c>
      <c r="AB4" s="132">
        <v>12.3</v>
      </c>
      <c r="AC4" s="132" t="s">
        <v>498</v>
      </c>
      <c r="AD4" s="132">
        <v>61</v>
      </c>
    </row>
    <row r="5" spans="1:30" ht="17.25" customHeight="1" thickBot="1" x14ac:dyDescent="0.3">
      <c r="A5" s="21">
        <v>0</v>
      </c>
      <c r="B5" s="98">
        <v>3.7200000000000002E-3</v>
      </c>
      <c r="C5" s="98">
        <v>3.9312000000000001E-3</v>
      </c>
      <c r="D5" s="98">
        <v>7.6E-3</v>
      </c>
      <c r="E5" s="44"/>
      <c r="F5" s="21" t="s">
        <v>473</v>
      </c>
      <c r="G5" s="23">
        <v>13307</v>
      </c>
      <c r="H5" s="21">
        <v>1.06</v>
      </c>
      <c r="I5" s="44"/>
      <c r="J5" s="194" t="s">
        <v>472</v>
      </c>
      <c r="K5" s="195"/>
      <c r="L5" s="195"/>
      <c r="M5" s="195"/>
      <c r="N5" s="196"/>
      <c r="O5"/>
      <c r="P5"/>
      <c r="Q5"/>
      <c r="R5"/>
      <c r="S5"/>
      <c r="T5"/>
      <c r="U5"/>
      <c r="W5" s="132">
        <v>4</v>
      </c>
      <c r="X5" s="132">
        <v>1538</v>
      </c>
      <c r="Y5" s="133">
        <v>45279</v>
      </c>
      <c r="Z5" s="132" t="s">
        <v>509</v>
      </c>
      <c r="AA5" s="132" t="s">
        <v>493</v>
      </c>
      <c r="AB5" s="132">
        <v>12.3</v>
      </c>
      <c r="AC5" s="132" t="s">
        <v>498</v>
      </c>
      <c r="AD5" s="132">
        <v>59</v>
      </c>
    </row>
    <row r="6" spans="1:30" ht="17.25" customHeight="1" thickBot="1" x14ac:dyDescent="0.3">
      <c r="A6" s="21">
        <v>1</v>
      </c>
      <c r="B6" s="98">
        <v>3.1248000000000001E-3</v>
      </c>
      <c r="C6" s="98">
        <v>2.6711999999999999E-3</v>
      </c>
      <c r="D6" s="98">
        <v>5.7999999999999996E-3</v>
      </c>
      <c r="E6" s="44"/>
      <c r="F6" s="21" t="s">
        <v>475</v>
      </c>
      <c r="G6" s="23">
        <v>13553</v>
      </c>
      <c r="H6" s="21">
        <v>1.08</v>
      </c>
      <c r="I6" s="44"/>
      <c r="J6" s="103" t="s">
        <v>474</v>
      </c>
      <c r="K6" s="104">
        <f>LARGE((K8,K9),1)</f>
        <v>0.57560786881342818</v>
      </c>
      <c r="L6" s="44"/>
      <c r="M6" s="44"/>
      <c r="N6" s="104" t="s">
        <v>499</v>
      </c>
      <c r="O6"/>
      <c r="P6"/>
      <c r="Q6"/>
      <c r="R6"/>
      <c r="S6"/>
      <c r="T6"/>
      <c r="U6"/>
      <c r="W6" s="132">
        <v>5</v>
      </c>
      <c r="X6" s="132">
        <v>1525</v>
      </c>
      <c r="Y6" s="133">
        <v>45274</v>
      </c>
      <c r="Z6" s="132" t="s">
        <v>509</v>
      </c>
      <c r="AA6" s="132" t="s">
        <v>495</v>
      </c>
      <c r="AB6" s="132">
        <v>12.2</v>
      </c>
      <c r="AC6" s="132" t="s">
        <v>498</v>
      </c>
      <c r="AD6" s="132">
        <v>60</v>
      </c>
    </row>
    <row r="7" spans="1:30" ht="17.25" customHeight="1" thickBot="1" x14ac:dyDescent="0.3">
      <c r="A7" s="21">
        <v>2</v>
      </c>
      <c r="B7" s="98">
        <v>2.0831999999999999E-3</v>
      </c>
      <c r="C7" s="98">
        <v>2.016E-3</v>
      </c>
      <c r="D7" s="98">
        <v>4.1000000000000003E-3</v>
      </c>
      <c r="E7" s="44"/>
      <c r="F7" s="21" t="s">
        <v>477</v>
      </c>
      <c r="G7" s="23">
        <v>12785</v>
      </c>
      <c r="H7" s="21">
        <v>1.02</v>
      </c>
      <c r="I7" s="44"/>
      <c r="J7" s="12" t="s">
        <v>476</v>
      </c>
      <c r="K7" s="104">
        <f>LARGE((K10,K11),1)</f>
        <v>0.53066455000143453</v>
      </c>
      <c r="L7" s="44"/>
      <c r="M7" s="44"/>
      <c r="N7" s="104" t="s">
        <v>498</v>
      </c>
      <c r="O7"/>
      <c r="P7"/>
      <c r="Q7"/>
      <c r="R7"/>
      <c r="S7"/>
      <c r="T7"/>
      <c r="U7"/>
      <c r="W7" s="132">
        <v>6</v>
      </c>
      <c r="X7" s="132">
        <v>1513</v>
      </c>
      <c r="Y7" s="133">
        <v>45281</v>
      </c>
      <c r="Z7" s="132" t="s">
        <v>510</v>
      </c>
      <c r="AA7" s="132" t="s">
        <v>495</v>
      </c>
      <c r="AB7" s="132">
        <v>12.1</v>
      </c>
      <c r="AC7" s="132" t="s">
        <v>498</v>
      </c>
      <c r="AD7" s="132">
        <v>60</v>
      </c>
    </row>
    <row r="8" spans="1:30" ht="17.25" customHeight="1" thickBot="1" x14ac:dyDescent="0.3">
      <c r="A8" s="21">
        <v>3</v>
      </c>
      <c r="B8" s="98">
        <v>1.24E-3</v>
      </c>
      <c r="C8" s="98">
        <v>1.3608000000000001E-3</v>
      </c>
      <c r="D8" s="98">
        <v>2.5999999999999999E-3</v>
      </c>
      <c r="E8" s="44"/>
      <c r="F8" s="21" t="s">
        <v>478</v>
      </c>
      <c r="G8" s="23">
        <v>12708</v>
      </c>
      <c r="H8" s="21">
        <v>1.02</v>
      </c>
      <c r="I8" s="44"/>
      <c r="J8" s="44"/>
      <c r="K8" s="144">
        <f>LARGE(B11:C11,1)/(B11+C11)</f>
        <v>0.57560786881342818</v>
      </c>
      <c r="L8" s="44"/>
      <c r="M8" s="44"/>
      <c r="N8" s="44"/>
      <c r="O8"/>
      <c r="P8"/>
      <c r="Q8"/>
      <c r="R8"/>
      <c r="S8"/>
      <c r="T8"/>
      <c r="U8"/>
      <c r="W8" s="132">
        <v>7</v>
      </c>
      <c r="X8" s="132">
        <v>1509</v>
      </c>
      <c r="Y8" s="133">
        <v>45280</v>
      </c>
      <c r="Z8" s="132" t="s">
        <v>509</v>
      </c>
      <c r="AA8" s="132" t="s">
        <v>494</v>
      </c>
      <c r="AB8" s="132">
        <v>12.1</v>
      </c>
      <c r="AC8" s="132" t="s">
        <v>498</v>
      </c>
      <c r="AD8" s="132">
        <v>58</v>
      </c>
    </row>
    <row r="9" spans="1:30" ht="17.25" customHeight="1" thickBot="1" x14ac:dyDescent="0.3">
      <c r="A9" s="21">
        <v>4</v>
      </c>
      <c r="B9" s="98">
        <v>1.6368000000000001E-3</v>
      </c>
      <c r="C9" s="98">
        <v>2.3687999999999999E-3</v>
      </c>
      <c r="D9" s="98">
        <v>4.0000000000000001E-3</v>
      </c>
      <c r="E9" s="44"/>
      <c r="F9" s="21" t="s">
        <v>479</v>
      </c>
      <c r="G9" s="23">
        <v>11966</v>
      </c>
      <c r="H9" s="21">
        <v>0.96</v>
      </c>
      <c r="I9" s="44"/>
      <c r="J9" s="44"/>
      <c r="K9" s="144">
        <f>LARGE(B12:C12,1)/(B12+C12)</f>
        <v>0.51965269661045255</v>
      </c>
      <c r="L9" s="44"/>
      <c r="M9" s="44"/>
      <c r="N9" s="44"/>
      <c r="O9"/>
      <c r="P9"/>
      <c r="Q9"/>
      <c r="R9"/>
      <c r="S9"/>
      <c r="T9"/>
      <c r="U9"/>
      <c r="W9" s="132">
        <v>8</v>
      </c>
      <c r="X9" s="132">
        <v>1508</v>
      </c>
      <c r="Y9" s="133">
        <v>45275</v>
      </c>
      <c r="Z9" s="132" t="s">
        <v>508</v>
      </c>
      <c r="AA9" s="132" t="s">
        <v>496</v>
      </c>
      <c r="AB9" s="132">
        <v>12.1</v>
      </c>
      <c r="AC9" s="132" t="s">
        <v>498</v>
      </c>
      <c r="AD9" s="132">
        <v>58</v>
      </c>
    </row>
    <row r="10" spans="1:30" ht="17.25" customHeight="1" thickBot="1" x14ac:dyDescent="0.3">
      <c r="A10" s="21">
        <v>5</v>
      </c>
      <c r="B10" s="98">
        <v>4.1168000000000003E-3</v>
      </c>
      <c r="C10" s="98">
        <v>5.4432000000000005E-3</v>
      </c>
      <c r="D10" s="98">
        <v>9.5999999999999992E-3</v>
      </c>
      <c r="E10" s="44"/>
      <c r="F10" s="21" t="s">
        <v>480</v>
      </c>
      <c r="G10" s="23">
        <v>11344</v>
      </c>
      <c r="H10" s="21">
        <v>0.91</v>
      </c>
      <c r="I10" s="44"/>
      <c r="J10" s="44"/>
      <c r="K10" s="144">
        <f>LARGE(B20:C20,1)/(B20+C20)</f>
        <v>0.52909427890588401</v>
      </c>
      <c r="L10" s="44"/>
      <c r="M10" s="44"/>
      <c r="N10" s="44"/>
      <c r="O10"/>
      <c r="P10"/>
      <c r="Q10"/>
      <c r="R10"/>
      <c r="S10"/>
      <c r="T10"/>
      <c r="U10"/>
      <c r="W10" s="132">
        <v>9</v>
      </c>
      <c r="X10" s="132">
        <v>1502</v>
      </c>
      <c r="Y10" s="133">
        <v>45275</v>
      </c>
      <c r="Z10" s="132" t="s">
        <v>509</v>
      </c>
      <c r="AA10" s="132" t="s">
        <v>496</v>
      </c>
      <c r="AB10" s="132">
        <v>12</v>
      </c>
      <c r="AC10" s="132" t="s">
        <v>498</v>
      </c>
      <c r="AD10" s="132">
        <v>58</v>
      </c>
    </row>
    <row r="11" spans="1:30" ht="17.25" customHeight="1" thickBot="1" x14ac:dyDescent="0.3">
      <c r="A11" s="21">
        <v>6</v>
      </c>
      <c r="B11" s="98">
        <v>1.1408E-2</v>
      </c>
      <c r="C11" s="98">
        <v>1.54728E-2</v>
      </c>
      <c r="D11" s="98">
        <v>2.69E-2</v>
      </c>
      <c r="E11" s="44"/>
      <c r="F11" s="21" t="s">
        <v>481</v>
      </c>
      <c r="G11" s="23">
        <v>11792</v>
      </c>
      <c r="H11" s="21">
        <v>0.94</v>
      </c>
      <c r="I11" s="44"/>
      <c r="J11" s="44"/>
      <c r="K11" s="144">
        <f>LARGE(B21:C21,1)/(B21+C21)</f>
        <v>0.53066455000143453</v>
      </c>
      <c r="L11" s="44"/>
      <c r="M11" s="44"/>
      <c r="N11" s="44"/>
      <c r="O11"/>
      <c r="P11"/>
      <c r="Q11"/>
      <c r="R11"/>
      <c r="S11"/>
      <c r="T11"/>
      <c r="U11"/>
      <c r="W11" s="132">
        <v>10</v>
      </c>
      <c r="X11" s="132">
        <v>1495</v>
      </c>
      <c r="Y11" s="133">
        <v>45271</v>
      </c>
      <c r="Z11" s="132" t="s">
        <v>508</v>
      </c>
      <c r="AA11" s="132" t="s">
        <v>492</v>
      </c>
      <c r="AB11" s="132">
        <v>12</v>
      </c>
      <c r="AC11" s="132" t="s">
        <v>498</v>
      </c>
      <c r="AD11" s="132">
        <v>58</v>
      </c>
    </row>
    <row r="12" spans="1:30" ht="17.25" customHeight="1" thickBot="1" x14ac:dyDescent="0.3">
      <c r="A12" s="21">
        <v>7</v>
      </c>
      <c r="B12" s="98">
        <v>2.3014400000000001E-2</v>
      </c>
      <c r="C12" s="98">
        <v>2.4897599999999999E-2</v>
      </c>
      <c r="D12" s="98">
        <v>4.7899999999999998E-2</v>
      </c>
      <c r="E12" s="44"/>
      <c r="F12" s="21" t="s">
        <v>482</v>
      </c>
      <c r="G12" s="23">
        <v>12127</v>
      </c>
      <c r="H12" s="21">
        <v>0.97</v>
      </c>
      <c r="I12" s="44"/>
      <c r="J12" s="44"/>
      <c r="K12" s="44"/>
      <c r="L12" s="44"/>
      <c r="M12" s="44"/>
      <c r="N12" s="44"/>
      <c r="O12"/>
      <c r="P12"/>
      <c r="Q12"/>
      <c r="R12"/>
      <c r="S12"/>
      <c r="T12"/>
      <c r="U12"/>
      <c r="W12" s="132">
        <v>20</v>
      </c>
      <c r="X12" s="132">
        <v>1461</v>
      </c>
      <c r="Y12" s="133">
        <v>45282</v>
      </c>
      <c r="Z12" s="132" t="s">
        <v>510</v>
      </c>
      <c r="AA12" s="132" t="s">
        <v>496</v>
      </c>
      <c r="AB12" s="132">
        <v>11.7</v>
      </c>
      <c r="AC12" s="132" t="s">
        <v>498</v>
      </c>
      <c r="AD12" s="132">
        <v>58</v>
      </c>
    </row>
    <row r="13" spans="1:30" ht="17.25" customHeight="1" thickBot="1" x14ac:dyDescent="0.3">
      <c r="A13" s="21">
        <v>8</v>
      </c>
      <c r="B13" s="98">
        <v>2.3708800000000002E-2</v>
      </c>
      <c r="C13" s="98">
        <v>2.8425599999999999E-2</v>
      </c>
      <c r="D13" s="98">
        <v>5.21E-2</v>
      </c>
      <c r="E13" s="44"/>
      <c r="F13" s="21" t="s">
        <v>483</v>
      </c>
      <c r="G13" s="23">
        <v>12225</v>
      </c>
      <c r="H13" s="21">
        <v>0.98</v>
      </c>
      <c r="I13" s="44"/>
      <c r="J13" s="44"/>
      <c r="K13" s="44"/>
      <c r="L13" s="44"/>
      <c r="M13" s="44"/>
      <c r="N13" s="44"/>
      <c r="O13"/>
      <c r="P13"/>
      <c r="Q13"/>
      <c r="R13"/>
      <c r="S13"/>
      <c r="T13"/>
      <c r="U13"/>
      <c r="W13" s="132">
        <v>25</v>
      </c>
      <c r="X13" s="132">
        <v>1450</v>
      </c>
      <c r="Y13" s="133">
        <v>45281</v>
      </c>
      <c r="Z13" s="132" t="s">
        <v>512</v>
      </c>
      <c r="AA13" s="132" t="s">
        <v>495</v>
      </c>
      <c r="AB13" s="132">
        <v>11.6</v>
      </c>
      <c r="AC13" s="132" t="s">
        <v>498</v>
      </c>
      <c r="AD13" s="132">
        <v>61</v>
      </c>
    </row>
    <row r="14" spans="1:30" ht="17.25" customHeight="1" thickBot="1" x14ac:dyDescent="0.3">
      <c r="A14" s="21">
        <v>9</v>
      </c>
      <c r="B14" s="98">
        <v>2.1476799999999997E-2</v>
      </c>
      <c r="C14" s="98">
        <v>2.6964000000000002E-2</v>
      </c>
      <c r="D14" s="98">
        <v>4.8500000000000001E-2</v>
      </c>
      <c r="E14" s="44"/>
      <c r="F14" s="21" t="s">
        <v>484</v>
      </c>
      <c r="G14" s="23">
        <v>12336</v>
      </c>
      <c r="H14" s="21">
        <v>0.99</v>
      </c>
      <c r="I14" s="44"/>
      <c r="J14" s="44"/>
      <c r="K14" s="44"/>
      <c r="L14" s="44"/>
      <c r="M14" s="44"/>
      <c r="N14" s="44"/>
      <c r="O14"/>
      <c r="P14"/>
      <c r="Q14"/>
      <c r="R14"/>
      <c r="S14"/>
      <c r="T14"/>
      <c r="U14"/>
      <c r="W14" s="132">
        <v>30</v>
      </c>
      <c r="X14" s="132">
        <v>1439</v>
      </c>
      <c r="Y14" s="133">
        <v>45267</v>
      </c>
      <c r="Z14" s="132" t="s">
        <v>508</v>
      </c>
      <c r="AA14" s="132" t="s">
        <v>495</v>
      </c>
      <c r="AB14" s="132">
        <v>11.5</v>
      </c>
      <c r="AC14" s="132" t="s">
        <v>498</v>
      </c>
      <c r="AD14" s="132">
        <v>56</v>
      </c>
    </row>
    <row r="15" spans="1:30" ht="17.25" customHeight="1" thickBot="1" x14ac:dyDescent="0.3">
      <c r="A15" s="21">
        <v>10</v>
      </c>
      <c r="B15" s="98">
        <v>2.3609600000000001E-2</v>
      </c>
      <c r="C15" s="98">
        <v>2.8072800000000002E-2</v>
      </c>
      <c r="D15" s="98">
        <v>5.1700000000000003E-2</v>
      </c>
      <c r="E15" s="44"/>
      <c r="F15" s="21" t="s">
        <v>485</v>
      </c>
      <c r="G15" s="23">
        <v>13690</v>
      </c>
      <c r="H15" s="21">
        <v>1.1000000000000001</v>
      </c>
      <c r="I15" s="44"/>
      <c r="J15" s="44"/>
      <c r="K15" s="44"/>
      <c r="L15" s="44"/>
      <c r="M15" s="44"/>
      <c r="N15" s="44"/>
      <c r="O15"/>
      <c r="P15"/>
      <c r="Q15"/>
      <c r="R15"/>
      <c r="S15"/>
      <c r="T15"/>
      <c r="U15"/>
      <c r="W15" s="132">
        <v>35</v>
      </c>
      <c r="X15" s="132">
        <v>1417</v>
      </c>
      <c r="Y15" s="133">
        <v>45271</v>
      </c>
      <c r="Z15" s="132" t="s">
        <v>509</v>
      </c>
      <c r="AA15" s="132" t="s">
        <v>492</v>
      </c>
      <c r="AB15" s="132">
        <v>11.3</v>
      </c>
      <c r="AC15" s="132" t="s">
        <v>498</v>
      </c>
      <c r="AD15" s="132">
        <v>59</v>
      </c>
    </row>
    <row r="16" spans="1:30" ht="17.25" customHeight="1" thickBot="1" x14ac:dyDescent="0.3">
      <c r="A16" s="21">
        <v>11</v>
      </c>
      <c r="B16" s="98">
        <v>2.7875199999999999E-2</v>
      </c>
      <c r="C16" s="98">
        <v>3.2356799999999998E-2</v>
      </c>
      <c r="D16" s="98">
        <v>6.0199999999999997E-2</v>
      </c>
      <c r="E16" s="44"/>
      <c r="F16" s="21"/>
      <c r="G16" s="23"/>
      <c r="H16" s="21"/>
      <c r="I16" s="44"/>
      <c r="J16" s="44"/>
      <c r="K16" s="44"/>
      <c r="L16" s="44"/>
      <c r="M16" s="44"/>
      <c r="N16" s="44"/>
      <c r="O16"/>
      <c r="P16"/>
      <c r="Q16"/>
      <c r="R16"/>
      <c r="S16"/>
      <c r="T16"/>
      <c r="U16"/>
      <c r="W16" s="132">
        <v>40</v>
      </c>
      <c r="X16" s="132">
        <v>1394</v>
      </c>
      <c r="Y16" s="133">
        <v>45258</v>
      </c>
      <c r="Z16" s="132" t="s">
        <v>508</v>
      </c>
      <c r="AA16" s="132" t="s">
        <v>493</v>
      </c>
      <c r="AB16" s="132">
        <v>11.2</v>
      </c>
      <c r="AC16" s="132" t="s">
        <v>498</v>
      </c>
      <c r="AD16" s="132">
        <v>55</v>
      </c>
    </row>
    <row r="17" spans="1:30" ht="17.25" customHeight="1" thickBot="1" x14ac:dyDescent="0.3">
      <c r="A17" s="21">
        <v>12</v>
      </c>
      <c r="B17" s="98">
        <v>3.4174400000000001E-2</v>
      </c>
      <c r="C17" s="98">
        <v>3.6791999999999998E-2</v>
      </c>
      <c r="D17" s="98">
        <v>7.0999999999999994E-2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/>
      <c r="P17"/>
      <c r="Q17"/>
      <c r="R17"/>
      <c r="S17"/>
      <c r="T17"/>
      <c r="U17"/>
      <c r="W17" s="132">
        <v>45</v>
      </c>
      <c r="X17" s="132">
        <v>1384</v>
      </c>
      <c r="Y17" s="133">
        <v>45258</v>
      </c>
      <c r="Z17" s="132" t="s">
        <v>509</v>
      </c>
      <c r="AA17" s="132" t="s">
        <v>493</v>
      </c>
      <c r="AB17" s="132">
        <v>11.1</v>
      </c>
      <c r="AC17" s="132" t="s">
        <v>498</v>
      </c>
      <c r="AD17" s="132">
        <v>56</v>
      </c>
    </row>
    <row r="18" spans="1:30" ht="17.25" customHeight="1" thickBot="1" x14ac:dyDescent="0.3">
      <c r="A18" s="21">
        <v>13</v>
      </c>
      <c r="B18" s="98">
        <v>3.5513599999999999E-2</v>
      </c>
      <c r="C18" s="98">
        <v>3.5330399999999998E-2</v>
      </c>
      <c r="D18" s="98">
        <v>7.0900000000000005E-2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O18"/>
      <c r="P18"/>
      <c r="Q18"/>
      <c r="R18"/>
      <c r="S18"/>
      <c r="T18"/>
      <c r="U18"/>
      <c r="W18" s="132">
        <v>50</v>
      </c>
      <c r="X18" s="132">
        <v>1374</v>
      </c>
      <c r="Y18" s="133">
        <v>44986</v>
      </c>
      <c r="Z18" s="132" t="s">
        <v>508</v>
      </c>
      <c r="AA18" s="132" t="s">
        <v>494</v>
      </c>
      <c r="AB18" s="132">
        <v>11</v>
      </c>
      <c r="AC18" s="132" t="s">
        <v>498</v>
      </c>
      <c r="AD18" s="132">
        <v>51</v>
      </c>
    </row>
    <row r="19" spans="1:30" ht="17.25" customHeight="1" thickBot="1" x14ac:dyDescent="0.3">
      <c r="A19" s="21">
        <v>14</v>
      </c>
      <c r="B19" s="98">
        <v>3.7447999999999995E-2</v>
      </c>
      <c r="C19" s="98">
        <v>3.5078399999999996E-2</v>
      </c>
      <c r="D19" s="98">
        <v>7.2599999999999998E-2</v>
      </c>
      <c r="E19" s="44"/>
      <c r="F19" s="11" t="s">
        <v>486</v>
      </c>
      <c r="G19" s="11" t="s">
        <v>468</v>
      </c>
      <c r="H19" s="11" t="s">
        <v>469</v>
      </c>
      <c r="I19" s="44"/>
      <c r="J19" s="207" t="s">
        <v>487</v>
      </c>
      <c r="K19" s="208"/>
      <c r="L19" s="208"/>
      <c r="M19" s="208"/>
      <c r="N19" s="209"/>
      <c r="O19"/>
      <c r="P19"/>
      <c r="Q19"/>
      <c r="R19"/>
      <c r="S19"/>
      <c r="T19"/>
      <c r="U19"/>
      <c r="W19" s="132">
        <v>75</v>
      </c>
      <c r="X19" s="132">
        <v>1328</v>
      </c>
      <c r="Y19" s="133">
        <v>45044</v>
      </c>
      <c r="Z19" s="132" t="s">
        <v>510</v>
      </c>
      <c r="AA19" s="132" t="s">
        <v>496</v>
      </c>
      <c r="AB19" s="132">
        <v>10.6</v>
      </c>
      <c r="AC19" s="132" t="s">
        <v>498</v>
      </c>
      <c r="AD19" s="132">
        <v>57</v>
      </c>
    </row>
    <row r="20" spans="1:30" ht="17.25" customHeight="1" thickBot="1" x14ac:dyDescent="0.3">
      <c r="A20" s="21">
        <v>15</v>
      </c>
      <c r="B20" s="98">
        <v>4.1564799999999999E-2</v>
      </c>
      <c r="C20" s="98">
        <v>3.6993600000000001E-2</v>
      </c>
      <c r="D20" s="98">
        <v>7.8600000000000003E-2</v>
      </c>
      <c r="E20" s="44"/>
      <c r="F20" s="21" t="s">
        <v>488</v>
      </c>
      <c r="G20" s="23">
        <v>8863</v>
      </c>
      <c r="H20" s="21">
        <v>0.71</v>
      </c>
      <c r="I20" s="44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/>
      <c r="P20"/>
      <c r="Q20"/>
      <c r="R20"/>
      <c r="S20"/>
      <c r="T20"/>
      <c r="U20"/>
      <c r="W20" s="132">
        <v>100</v>
      </c>
      <c r="X20" s="132">
        <v>1301</v>
      </c>
      <c r="Y20" s="133">
        <v>45026</v>
      </c>
      <c r="Z20" s="132" t="s">
        <v>508</v>
      </c>
      <c r="AA20" s="132" t="s">
        <v>492</v>
      </c>
      <c r="AB20" s="132">
        <v>10.4</v>
      </c>
      <c r="AC20" s="132" t="s">
        <v>498</v>
      </c>
      <c r="AD20" s="132">
        <v>51</v>
      </c>
    </row>
    <row r="21" spans="1:30" ht="17.25" customHeight="1" thickBot="1" x14ac:dyDescent="0.3">
      <c r="A21" s="21">
        <v>16</v>
      </c>
      <c r="B21" s="98">
        <v>4.4392000000000001E-2</v>
      </c>
      <c r="C21" s="98">
        <v>3.9261600000000001E-2</v>
      </c>
      <c r="D21" s="98">
        <v>8.3699999999999997E-2</v>
      </c>
      <c r="E21" s="44"/>
      <c r="F21" s="21" t="s">
        <v>492</v>
      </c>
      <c r="G21" s="23">
        <v>12687</v>
      </c>
      <c r="H21" s="21">
        <v>1.02</v>
      </c>
      <c r="I21" s="44"/>
      <c r="J21" s="12">
        <v>5</v>
      </c>
      <c r="K21" s="12">
        <f>X6</f>
        <v>1525</v>
      </c>
      <c r="L21" s="18"/>
      <c r="M21" s="12"/>
      <c r="N21" s="110">
        <f>K21/$F$2</f>
        <v>0.122</v>
      </c>
      <c r="O21"/>
      <c r="P21"/>
      <c r="Q21"/>
      <c r="R21"/>
      <c r="S21"/>
      <c r="T21"/>
      <c r="U21"/>
      <c r="W21" s="132">
        <v>125</v>
      </c>
      <c r="X21" s="132">
        <v>1279</v>
      </c>
      <c r="Y21" s="133">
        <v>44992</v>
      </c>
      <c r="Z21" s="132" t="s">
        <v>508</v>
      </c>
      <c r="AA21" s="132" t="s">
        <v>493</v>
      </c>
      <c r="AB21" s="132">
        <v>10.199999999999999</v>
      </c>
      <c r="AC21" s="132" t="s">
        <v>498</v>
      </c>
      <c r="AD21" s="132">
        <v>51</v>
      </c>
    </row>
    <row r="22" spans="1:30" ht="17.25" customHeight="1" thickBot="1" x14ac:dyDescent="0.3">
      <c r="A22" s="21">
        <v>17</v>
      </c>
      <c r="B22" s="98">
        <v>4.4342399999999997E-2</v>
      </c>
      <c r="C22" s="98">
        <v>4.0622400000000003E-2</v>
      </c>
      <c r="D22" s="98">
        <v>8.5000000000000006E-2</v>
      </c>
      <c r="E22" s="44"/>
      <c r="F22" s="21" t="s">
        <v>493</v>
      </c>
      <c r="G22" s="23">
        <v>13272</v>
      </c>
      <c r="H22" s="21">
        <v>1.06</v>
      </c>
      <c r="I22" s="44"/>
      <c r="J22" s="12">
        <v>10</v>
      </c>
      <c r="K22" s="12">
        <f>X11</f>
        <v>1495</v>
      </c>
      <c r="L22" s="18"/>
      <c r="M22" s="12"/>
      <c r="N22" s="110">
        <f t="shared" ref="N22:N28" si="0">K22/$F$2</f>
        <v>0.1196</v>
      </c>
      <c r="O22"/>
      <c r="P22"/>
      <c r="Q22"/>
      <c r="R22"/>
      <c r="S22"/>
      <c r="T22"/>
      <c r="U22"/>
      <c r="W22" s="132">
        <v>150</v>
      </c>
      <c r="X22" s="132">
        <v>1258</v>
      </c>
      <c r="Y22" s="133">
        <v>44978</v>
      </c>
      <c r="Z22" s="132" t="s">
        <v>508</v>
      </c>
      <c r="AA22" s="132" t="s">
        <v>493</v>
      </c>
      <c r="AB22" s="132">
        <v>10.1</v>
      </c>
      <c r="AC22" s="132" t="s">
        <v>498</v>
      </c>
      <c r="AD22" s="132">
        <v>52</v>
      </c>
    </row>
    <row r="23" spans="1:30" ht="17.25" customHeight="1" thickBot="1" x14ac:dyDescent="0.3">
      <c r="A23" s="21">
        <v>18</v>
      </c>
      <c r="B23" s="98">
        <v>3.3331199999999998E-2</v>
      </c>
      <c r="C23" s="98">
        <v>3.2003999999999998E-2</v>
      </c>
      <c r="D23" s="98">
        <v>6.5299999999999997E-2</v>
      </c>
      <c r="E23" s="44"/>
      <c r="F23" s="21" t="s">
        <v>494</v>
      </c>
      <c r="G23" s="23">
        <v>13514</v>
      </c>
      <c r="H23" s="21">
        <v>1.08</v>
      </c>
      <c r="I23" s="44"/>
      <c r="J23" s="12">
        <v>20</v>
      </c>
      <c r="K23" s="12">
        <f>X12</f>
        <v>1461</v>
      </c>
      <c r="L23" s="18"/>
      <c r="M23" s="12"/>
      <c r="N23" s="110">
        <f t="shared" si="0"/>
        <v>0.11688</v>
      </c>
      <c r="O23"/>
      <c r="P23"/>
      <c r="Q23"/>
      <c r="R23"/>
      <c r="S23"/>
      <c r="T23"/>
      <c r="U23"/>
      <c r="W23" s="132">
        <v>175</v>
      </c>
      <c r="X23" s="132">
        <v>1243</v>
      </c>
      <c r="Y23" s="133">
        <v>44995</v>
      </c>
      <c r="Z23" s="132" t="s">
        <v>508</v>
      </c>
      <c r="AA23" s="132" t="s">
        <v>496</v>
      </c>
      <c r="AB23" s="132">
        <v>9.9</v>
      </c>
      <c r="AC23" s="132" t="s">
        <v>498</v>
      </c>
      <c r="AD23" s="132">
        <v>53</v>
      </c>
    </row>
    <row r="24" spans="1:30" ht="17.25" customHeight="1" thickBot="1" x14ac:dyDescent="0.3">
      <c r="A24" s="21">
        <v>19</v>
      </c>
      <c r="B24" s="98">
        <v>2.6833600000000003E-2</v>
      </c>
      <c r="C24" s="98">
        <v>2.52E-2</v>
      </c>
      <c r="D24" s="98">
        <v>5.1999999999999998E-2</v>
      </c>
      <c r="E24" s="44"/>
      <c r="F24" s="21" t="s">
        <v>495</v>
      </c>
      <c r="G24" s="23">
        <v>13547</v>
      </c>
      <c r="H24" s="21">
        <v>1.08</v>
      </c>
      <c r="I24" s="44"/>
      <c r="J24" s="12">
        <v>30</v>
      </c>
      <c r="K24" s="12">
        <f>X14</f>
        <v>1439</v>
      </c>
      <c r="L24" s="18"/>
      <c r="M24" s="12"/>
      <c r="N24" s="110">
        <f t="shared" si="0"/>
        <v>0.11512</v>
      </c>
      <c r="O24"/>
      <c r="P24"/>
      <c r="Q24"/>
      <c r="R24"/>
      <c r="S24"/>
      <c r="T24"/>
      <c r="U24"/>
      <c r="W24" s="132">
        <v>200</v>
      </c>
      <c r="X24" s="132">
        <v>1232</v>
      </c>
      <c r="Y24" s="133">
        <v>45033</v>
      </c>
      <c r="Z24" s="132" t="s">
        <v>508</v>
      </c>
      <c r="AA24" s="132" t="s">
        <v>492</v>
      </c>
      <c r="AB24" s="132">
        <v>9.9</v>
      </c>
      <c r="AC24" s="132" t="s">
        <v>499</v>
      </c>
      <c r="AD24" s="132">
        <v>52</v>
      </c>
    </row>
    <row r="25" spans="1:30" ht="17.25" customHeight="1" thickBot="1" x14ac:dyDescent="0.3">
      <c r="A25" s="21">
        <v>20</v>
      </c>
      <c r="B25" s="98">
        <v>1.9740800000000003E-2</v>
      </c>
      <c r="C25" s="98">
        <v>1.85472E-2</v>
      </c>
      <c r="D25" s="98">
        <v>3.8300000000000001E-2</v>
      </c>
      <c r="E25" s="44"/>
      <c r="F25" s="21" t="s">
        <v>496</v>
      </c>
      <c r="G25" s="23">
        <v>14338</v>
      </c>
      <c r="H25" s="21">
        <v>1.1499999999999999</v>
      </c>
      <c r="I25" s="44"/>
      <c r="J25" s="12">
        <v>50</v>
      </c>
      <c r="K25" s="12">
        <f>X18</f>
        <v>1374</v>
      </c>
      <c r="L25" s="18"/>
      <c r="M25" s="12"/>
      <c r="N25" s="110">
        <f t="shared" si="0"/>
        <v>0.10992</v>
      </c>
      <c r="O25"/>
      <c r="P25"/>
      <c r="Q25"/>
      <c r="R25"/>
      <c r="S25"/>
      <c r="T25"/>
      <c r="U25"/>
    </row>
    <row r="26" spans="1:30" ht="17.25" customHeight="1" thickBot="1" x14ac:dyDescent="0.3">
      <c r="A26" s="21">
        <v>21</v>
      </c>
      <c r="B26" s="98">
        <v>1.5127999999999999E-2</v>
      </c>
      <c r="C26" s="98">
        <v>1.42632E-2</v>
      </c>
      <c r="D26" s="98">
        <v>2.9399999999999999E-2</v>
      </c>
      <c r="E26" s="44"/>
      <c r="F26" s="21" t="s">
        <v>497</v>
      </c>
      <c r="G26" s="23">
        <v>11327</v>
      </c>
      <c r="H26" s="21">
        <v>0.91</v>
      </c>
      <c r="I26" s="44"/>
      <c r="J26" s="12">
        <v>100</v>
      </c>
      <c r="K26" s="12">
        <f>X20</f>
        <v>1301</v>
      </c>
      <c r="L26" s="18"/>
      <c r="M26" s="12"/>
      <c r="N26" s="110">
        <f t="shared" si="0"/>
        <v>0.10408000000000001</v>
      </c>
      <c r="O26"/>
      <c r="P26"/>
      <c r="Q26"/>
      <c r="R26"/>
      <c r="S26"/>
      <c r="T26"/>
      <c r="U26"/>
    </row>
    <row r="27" spans="1:30" ht="17.25" customHeight="1" thickBot="1" x14ac:dyDescent="0.3">
      <c r="A27" s="21">
        <v>22</v>
      </c>
      <c r="B27" s="98">
        <v>1.01184E-2</v>
      </c>
      <c r="C27" s="98">
        <v>9.4751999999999996E-3</v>
      </c>
      <c r="D27" s="98">
        <v>1.9599999999999999E-2</v>
      </c>
      <c r="E27" s="44"/>
      <c r="F27" s="44"/>
      <c r="G27" s="44"/>
      <c r="H27" s="44"/>
      <c r="I27" s="44"/>
      <c r="J27" s="12">
        <v>150</v>
      </c>
      <c r="K27" s="12">
        <f>X22</f>
        <v>1258</v>
      </c>
      <c r="L27" s="18"/>
      <c r="M27" s="12"/>
      <c r="N27" s="110">
        <f t="shared" si="0"/>
        <v>0.10063999999999999</v>
      </c>
      <c r="O27"/>
      <c r="P27"/>
      <c r="Q27"/>
      <c r="R27"/>
      <c r="S27"/>
      <c r="T27"/>
      <c r="U27"/>
    </row>
    <row r="28" spans="1:30" ht="17.25" customHeight="1" thickBot="1" x14ac:dyDescent="0.3">
      <c r="A28" s="21">
        <v>23</v>
      </c>
      <c r="B28" s="98">
        <v>6.3487999999999999E-3</v>
      </c>
      <c r="C28" s="98">
        <v>6.5015999999999997E-3</v>
      </c>
      <c r="D28" s="98">
        <v>1.2800000000000001E-2</v>
      </c>
      <c r="E28" s="44"/>
      <c r="F28" s="44"/>
      <c r="G28" s="44"/>
      <c r="H28" s="44"/>
      <c r="I28" s="44"/>
      <c r="J28" s="12">
        <v>200</v>
      </c>
      <c r="K28" s="12">
        <f>X24</f>
        <v>1232</v>
      </c>
      <c r="L28" s="18"/>
      <c r="M28" s="12"/>
      <c r="N28" s="110">
        <f t="shared" si="0"/>
        <v>9.8559999999999995E-2</v>
      </c>
      <c r="O28"/>
      <c r="P28"/>
      <c r="Q28"/>
      <c r="R28"/>
      <c r="S28"/>
      <c r="T28"/>
      <c r="U28"/>
    </row>
    <row r="29" spans="1:30" ht="17.2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2E161-8C45-4CF9-A451-384A72E2AE26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25600</v>
      </c>
      <c r="H2" s="7" t="s">
        <v>462</v>
      </c>
      <c r="W2" s="21">
        <v>1</v>
      </c>
      <c r="X2" s="21">
        <v>2517</v>
      </c>
      <c r="Y2" s="24">
        <v>45365</v>
      </c>
      <c r="Z2" s="21" t="s">
        <v>509</v>
      </c>
      <c r="AA2" s="21" t="s">
        <v>495</v>
      </c>
      <c r="AB2" s="21">
        <v>9.8000000000000007</v>
      </c>
      <c r="AC2" s="21" t="s">
        <v>498</v>
      </c>
      <c r="AD2" s="21">
        <v>59</v>
      </c>
    </row>
    <row r="3" spans="1:30" ht="15" thickBot="1" x14ac:dyDescent="0.25">
      <c r="W3" s="21">
        <v>2</v>
      </c>
      <c r="X3" s="21">
        <v>2459</v>
      </c>
      <c r="Y3" s="24">
        <v>45335</v>
      </c>
      <c r="Z3" s="21" t="s">
        <v>508</v>
      </c>
      <c r="AA3" s="21" t="s">
        <v>493</v>
      </c>
      <c r="AB3" s="21">
        <v>9.6</v>
      </c>
      <c r="AC3" s="21" t="s">
        <v>498</v>
      </c>
      <c r="AD3" s="21">
        <v>59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2452</v>
      </c>
      <c r="Y4" s="24">
        <v>45379</v>
      </c>
      <c r="Z4" s="21" t="s">
        <v>508</v>
      </c>
      <c r="AA4" s="21" t="s">
        <v>495</v>
      </c>
      <c r="AB4" s="21">
        <v>9.6</v>
      </c>
      <c r="AC4" s="21" t="s">
        <v>498</v>
      </c>
      <c r="AD4" s="21">
        <v>59</v>
      </c>
    </row>
    <row r="5" spans="1:30" ht="18.75" customHeight="1" thickBot="1" x14ac:dyDescent="0.25">
      <c r="A5" s="21">
        <v>0</v>
      </c>
      <c r="B5" s="98">
        <v>4.4519531249999997E-3</v>
      </c>
      <c r="C5" s="98">
        <v>3.662109375E-3</v>
      </c>
      <c r="D5" s="98">
        <v>8.0999999999999996E-3</v>
      </c>
      <c r="F5" s="21" t="s">
        <v>471</v>
      </c>
      <c r="G5" s="23">
        <v>26117</v>
      </c>
      <c r="H5" s="21">
        <v>1.02</v>
      </c>
      <c r="J5" s="213" t="s">
        <v>472</v>
      </c>
      <c r="K5" s="214"/>
      <c r="L5" s="214"/>
      <c r="M5" s="214"/>
      <c r="N5" s="215"/>
      <c r="W5" s="21">
        <v>4</v>
      </c>
      <c r="X5" s="21">
        <v>2441</v>
      </c>
      <c r="Y5" s="24">
        <v>45356</v>
      </c>
      <c r="Z5" s="21" t="s">
        <v>509</v>
      </c>
      <c r="AA5" s="21" t="s">
        <v>493</v>
      </c>
      <c r="AB5" s="21">
        <v>9.5</v>
      </c>
      <c r="AC5" s="21" t="s">
        <v>498</v>
      </c>
      <c r="AD5" s="21">
        <v>58</v>
      </c>
    </row>
    <row r="6" spans="1:30" ht="17.25" customHeight="1" thickBot="1" x14ac:dyDescent="0.25">
      <c r="A6" s="21">
        <v>1</v>
      </c>
      <c r="B6" s="98">
        <v>3.2750000000000001E-3</v>
      </c>
      <c r="C6" s="98">
        <v>2.44140625E-3</v>
      </c>
      <c r="D6" s="98">
        <v>5.7000000000000002E-3</v>
      </c>
      <c r="F6" s="21" t="s">
        <v>473</v>
      </c>
      <c r="G6" s="23">
        <v>27579</v>
      </c>
      <c r="H6" s="21">
        <v>1.08</v>
      </c>
      <c r="J6" s="13" t="s">
        <v>474</v>
      </c>
      <c r="K6" s="14">
        <f>LARGE((K8,K9),1)</f>
        <v>0.59496733448041716</v>
      </c>
      <c r="N6" s="14" t="s">
        <v>499</v>
      </c>
      <c r="W6" s="21">
        <v>5</v>
      </c>
      <c r="X6" s="21">
        <v>2424</v>
      </c>
      <c r="Y6" s="24">
        <v>45336</v>
      </c>
      <c r="Z6" s="21" t="s">
        <v>509</v>
      </c>
      <c r="AA6" s="21" t="s">
        <v>494</v>
      </c>
      <c r="AB6" s="21">
        <v>9.5</v>
      </c>
      <c r="AC6" s="21" t="s">
        <v>498</v>
      </c>
      <c r="AD6" s="21">
        <v>57</v>
      </c>
    </row>
    <row r="7" spans="1:30" ht="17.25" customHeight="1" thickBot="1" x14ac:dyDescent="0.25">
      <c r="A7" s="21">
        <v>2</v>
      </c>
      <c r="B7" s="98">
        <v>3.0191406249999997E-3</v>
      </c>
      <c r="C7" s="98">
        <v>1.953125E-3</v>
      </c>
      <c r="D7" s="98">
        <v>5.0000000000000001E-3</v>
      </c>
      <c r="F7" s="21" t="s">
        <v>475</v>
      </c>
      <c r="G7" s="23">
        <v>27136</v>
      </c>
      <c r="H7" s="21">
        <v>1.06</v>
      </c>
      <c r="J7" s="15" t="s">
        <v>476</v>
      </c>
      <c r="K7" s="14">
        <f>LARGE((K10,K11),1)</f>
        <v>0.5748672914006896</v>
      </c>
      <c r="N7" s="14" t="s">
        <v>498</v>
      </c>
      <c r="W7" s="21">
        <v>6</v>
      </c>
      <c r="X7" s="21">
        <v>2416</v>
      </c>
      <c r="Y7" s="24">
        <v>45349</v>
      </c>
      <c r="Z7" s="21" t="s">
        <v>509</v>
      </c>
      <c r="AA7" s="21" t="s">
        <v>493</v>
      </c>
      <c r="AB7" s="21">
        <v>9.4</v>
      </c>
      <c r="AC7" s="21" t="s">
        <v>498</v>
      </c>
      <c r="AD7" s="21">
        <v>60</v>
      </c>
    </row>
    <row r="8" spans="1:30" ht="17.25" customHeight="1" thickBot="1" x14ac:dyDescent="0.3">
      <c r="A8" s="21">
        <v>3</v>
      </c>
      <c r="B8" s="98">
        <v>1.8421874999999999E-3</v>
      </c>
      <c r="C8" s="98">
        <v>1.8066406250000001E-3</v>
      </c>
      <c r="D8" s="98">
        <v>3.5999999999999999E-3</v>
      </c>
      <c r="F8" s="21" t="s">
        <v>477</v>
      </c>
      <c r="G8" s="23">
        <v>27415</v>
      </c>
      <c r="H8" s="21">
        <v>1.07</v>
      </c>
      <c r="K8" s="16">
        <f>LARGE(B11:C11,1)/(B11+C11)</f>
        <v>0.57350539390553146</v>
      </c>
      <c r="W8" s="21">
        <v>7</v>
      </c>
      <c r="X8" s="21">
        <v>2411</v>
      </c>
      <c r="Y8" s="24">
        <v>45377</v>
      </c>
      <c r="Z8" s="21" t="s">
        <v>509</v>
      </c>
      <c r="AA8" s="21" t="s">
        <v>493</v>
      </c>
      <c r="AB8" s="21">
        <v>9.4</v>
      </c>
      <c r="AC8" s="21" t="s">
        <v>498</v>
      </c>
      <c r="AD8" s="21">
        <v>59</v>
      </c>
    </row>
    <row r="9" spans="1:30" ht="17.25" customHeight="1" thickBot="1" x14ac:dyDescent="0.3">
      <c r="A9" s="21">
        <v>4</v>
      </c>
      <c r="B9" s="98">
        <v>2.5585937500000001E-3</v>
      </c>
      <c r="C9" s="98">
        <v>2.9296875E-3</v>
      </c>
      <c r="D9" s="98">
        <v>5.4999999999999997E-3</v>
      </c>
      <c r="F9" s="21" t="s">
        <v>478</v>
      </c>
      <c r="G9" s="23">
        <v>26951</v>
      </c>
      <c r="H9" s="21">
        <v>1.05</v>
      </c>
      <c r="K9" s="16">
        <f>LARGE(B12:C12,1)/(B12+C12)</f>
        <v>0.59496733448041716</v>
      </c>
      <c r="W9" s="21">
        <v>8</v>
      </c>
      <c r="X9" s="21">
        <v>2410</v>
      </c>
      <c r="Y9" s="24">
        <v>45328</v>
      </c>
      <c r="Z9" s="21" t="s">
        <v>508</v>
      </c>
      <c r="AA9" s="21" t="s">
        <v>493</v>
      </c>
      <c r="AB9" s="21">
        <v>9.4</v>
      </c>
      <c r="AC9" s="21" t="s">
        <v>498</v>
      </c>
      <c r="AD9" s="21">
        <v>60</v>
      </c>
    </row>
    <row r="10" spans="1:30" ht="17.25" customHeight="1" thickBot="1" x14ac:dyDescent="0.3">
      <c r="A10" s="21">
        <v>5</v>
      </c>
      <c r="B10" s="98">
        <v>6.2429687500000011E-3</v>
      </c>
      <c r="C10" s="98">
        <v>7.6171874999999998E-3</v>
      </c>
      <c r="D10" s="98">
        <v>1.3899999999999999E-2</v>
      </c>
      <c r="F10" s="21" t="s">
        <v>479</v>
      </c>
      <c r="G10" s="23">
        <v>24696</v>
      </c>
      <c r="H10" s="21">
        <v>0.96</v>
      </c>
      <c r="K10" s="16">
        <f>LARGE(B20:C20,1)/(B20+C20)</f>
        <v>0.5475771908149325</v>
      </c>
      <c r="W10" s="21">
        <v>9</v>
      </c>
      <c r="X10" s="21">
        <v>2410</v>
      </c>
      <c r="Y10" s="24">
        <v>45385</v>
      </c>
      <c r="Z10" s="21" t="s">
        <v>508</v>
      </c>
      <c r="AA10" s="21" t="s">
        <v>494</v>
      </c>
      <c r="AB10" s="21">
        <v>9.4</v>
      </c>
      <c r="AC10" s="21" t="s">
        <v>498</v>
      </c>
      <c r="AD10" s="21">
        <v>59</v>
      </c>
    </row>
    <row r="11" spans="1:30" ht="17.25" customHeight="1" thickBot="1" x14ac:dyDescent="0.3">
      <c r="A11" s="21">
        <v>6</v>
      </c>
      <c r="B11" s="98">
        <v>1.5505078125E-2</v>
      </c>
      <c r="C11" s="98">
        <v>2.0849609375000001E-2</v>
      </c>
      <c r="D11" s="98">
        <v>3.6499999999999998E-2</v>
      </c>
      <c r="F11" s="21" t="s">
        <v>480</v>
      </c>
      <c r="G11" s="23">
        <v>24769</v>
      </c>
      <c r="H11" s="21">
        <v>0.97</v>
      </c>
      <c r="K11" s="16">
        <f>LARGE(B21:C21,1)/(B21+C21)</f>
        <v>0.5748672914006896</v>
      </c>
      <c r="W11" s="21">
        <v>10</v>
      </c>
      <c r="X11" s="21">
        <v>2406</v>
      </c>
      <c r="Y11" s="24">
        <v>45385</v>
      </c>
      <c r="Z11" s="21" t="s">
        <v>509</v>
      </c>
      <c r="AA11" s="21" t="s">
        <v>494</v>
      </c>
      <c r="AB11" s="21">
        <v>9.4</v>
      </c>
      <c r="AC11" s="21" t="s">
        <v>498</v>
      </c>
      <c r="AD11" s="21">
        <v>59</v>
      </c>
    </row>
    <row r="12" spans="1:30" ht="17.25" customHeight="1" thickBot="1" x14ac:dyDescent="0.25">
      <c r="A12" s="21">
        <v>7</v>
      </c>
      <c r="B12" s="98">
        <v>2.3999609374999998E-2</v>
      </c>
      <c r="C12" s="98">
        <v>3.5253906250000001E-2</v>
      </c>
      <c r="D12" s="98">
        <v>5.9400000000000001E-2</v>
      </c>
      <c r="F12" s="21" t="s">
        <v>481</v>
      </c>
      <c r="G12" s="23">
        <v>25426</v>
      </c>
      <c r="H12" s="21">
        <v>0.99</v>
      </c>
      <c r="W12" s="21">
        <v>20</v>
      </c>
      <c r="X12" s="21">
        <v>2397</v>
      </c>
      <c r="Y12" s="24">
        <v>45322</v>
      </c>
      <c r="Z12" s="21" t="s">
        <v>508</v>
      </c>
      <c r="AA12" s="21" t="s">
        <v>494</v>
      </c>
      <c r="AB12" s="21">
        <v>9.4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98">
        <v>2.3948437500000003E-2</v>
      </c>
      <c r="C13" s="98">
        <v>3.3740234374999997E-2</v>
      </c>
      <c r="D13" s="98">
        <v>5.7799999999999997E-2</v>
      </c>
      <c r="F13" s="21" t="s">
        <v>482</v>
      </c>
      <c r="G13" s="23">
        <v>23915</v>
      </c>
      <c r="H13" s="21">
        <v>0.93</v>
      </c>
      <c r="W13" s="21">
        <v>25</v>
      </c>
      <c r="X13" s="21">
        <v>2389</v>
      </c>
      <c r="Y13" s="24">
        <v>45387</v>
      </c>
      <c r="Z13" s="21" t="s">
        <v>509</v>
      </c>
      <c r="AA13" s="21" t="s">
        <v>496</v>
      </c>
      <c r="AB13" s="21">
        <v>9.3000000000000007</v>
      </c>
      <c r="AC13" s="21" t="s">
        <v>498</v>
      </c>
      <c r="AD13" s="21">
        <v>57</v>
      </c>
    </row>
    <row r="14" spans="1:30" ht="15" thickBot="1" x14ac:dyDescent="0.25">
      <c r="A14" s="21">
        <v>9</v>
      </c>
      <c r="B14" s="98">
        <v>2.3539062499999999E-2</v>
      </c>
      <c r="C14" s="98">
        <v>3.0810546875000001E-2</v>
      </c>
      <c r="D14" s="98">
        <v>5.4399999999999997E-2</v>
      </c>
      <c r="F14" s="21" t="s">
        <v>483</v>
      </c>
      <c r="G14" s="23">
        <v>24503</v>
      </c>
      <c r="H14" s="21">
        <v>0.96</v>
      </c>
      <c r="W14" s="21">
        <v>30</v>
      </c>
      <c r="X14" s="21">
        <v>2383</v>
      </c>
      <c r="Y14" s="24">
        <v>45377</v>
      </c>
      <c r="Z14" s="21" t="s">
        <v>508</v>
      </c>
      <c r="AA14" s="21" t="s">
        <v>493</v>
      </c>
      <c r="AB14" s="21">
        <v>9.3000000000000007</v>
      </c>
      <c r="AC14" s="21" t="s">
        <v>498</v>
      </c>
      <c r="AD14" s="21">
        <v>59</v>
      </c>
    </row>
    <row r="15" spans="1:30" ht="15" thickBot="1" x14ac:dyDescent="0.25">
      <c r="A15" s="21">
        <v>10</v>
      </c>
      <c r="B15" s="98">
        <v>2.4920703125000002E-2</v>
      </c>
      <c r="C15" s="98">
        <v>3.0859375000000005E-2</v>
      </c>
      <c r="D15" s="98">
        <v>5.5599999999999997E-2</v>
      </c>
      <c r="F15" s="21" t="s">
        <v>484</v>
      </c>
      <c r="G15" s="23">
        <v>24500</v>
      </c>
      <c r="H15" s="21">
        <v>0.96</v>
      </c>
      <c r="W15" s="21">
        <v>35</v>
      </c>
      <c r="X15" s="21">
        <v>2378</v>
      </c>
      <c r="Y15" s="24">
        <v>45345</v>
      </c>
      <c r="Z15" s="21" t="s">
        <v>509</v>
      </c>
      <c r="AA15" s="21" t="s">
        <v>496</v>
      </c>
      <c r="AB15" s="21">
        <v>9.3000000000000007</v>
      </c>
      <c r="AC15" s="21" t="s">
        <v>498</v>
      </c>
      <c r="AD15" s="21">
        <v>58</v>
      </c>
    </row>
    <row r="16" spans="1:30" ht="15" thickBot="1" x14ac:dyDescent="0.25">
      <c r="A16" s="21">
        <v>11</v>
      </c>
      <c r="B16" s="98">
        <v>2.814453125E-2</v>
      </c>
      <c r="C16" s="98">
        <v>3.0078125000000001E-2</v>
      </c>
      <c r="D16" s="98">
        <v>5.8200000000000002E-2</v>
      </c>
      <c r="F16" s="21" t="s">
        <v>485</v>
      </c>
      <c r="G16" s="23">
        <v>24442</v>
      </c>
      <c r="H16" s="21">
        <v>0.95</v>
      </c>
      <c r="W16" s="21">
        <v>40</v>
      </c>
      <c r="X16" s="21">
        <v>2374</v>
      </c>
      <c r="Y16" s="24">
        <v>45412</v>
      </c>
      <c r="Z16" s="21" t="s">
        <v>508</v>
      </c>
      <c r="AA16" s="21" t="s">
        <v>493</v>
      </c>
      <c r="AB16" s="21">
        <v>9.3000000000000007</v>
      </c>
      <c r="AC16" s="21" t="s">
        <v>498</v>
      </c>
      <c r="AD16" s="21">
        <v>62</v>
      </c>
    </row>
    <row r="17" spans="1:30" ht="15" thickBot="1" x14ac:dyDescent="0.25">
      <c r="A17" s="21">
        <v>12</v>
      </c>
      <c r="B17" s="98">
        <v>3.3210546874999997E-2</v>
      </c>
      <c r="C17" s="98">
        <v>3.1689453125000003E-2</v>
      </c>
      <c r="D17" s="98">
        <v>6.4799999999999996E-2</v>
      </c>
      <c r="W17" s="21">
        <v>45</v>
      </c>
      <c r="X17" s="21">
        <v>2369</v>
      </c>
      <c r="Y17" s="24">
        <v>45483</v>
      </c>
      <c r="Z17" s="21" t="s">
        <v>508</v>
      </c>
      <c r="AA17" s="21" t="s">
        <v>494</v>
      </c>
      <c r="AB17" s="21">
        <v>9.3000000000000007</v>
      </c>
      <c r="AC17" s="21" t="s">
        <v>498</v>
      </c>
      <c r="AD17" s="21">
        <v>62</v>
      </c>
    </row>
    <row r="18" spans="1:30" ht="15" thickBot="1" x14ac:dyDescent="0.25">
      <c r="A18" s="21">
        <v>13</v>
      </c>
      <c r="B18" s="98">
        <v>3.4233984374999998E-2</v>
      </c>
      <c r="C18" s="98">
        <v>3.1542968750000004E-2</v>
      </c>
      <c r="D18" s="98">
        <v>6.5699999999999995E-2</v>
      </c>
      <c r="W18" s="21">
        <v>50</v>
      </c>
      <c r="X18" s="21">
        <v>2365</v>
      </c>
      <c r="Y18" s="24">
        <v>45351</v>
      </c>
      <c r="Z18" s="21" t="s">
        <v>508</v>
      </c>
      <c r="AA18" s="21" t="s">
        <v>495</v>
      </c>
      <c r="AB18" s="21">
        <v>9.1999999999999993</v>
      </c>
      <c r="AC18" s="21" t="s">
        <v>498</v>
      </c>
      <c r="AD18" s="21">
        <v>60</v>
      </c>
    </row>
    <row r="19" spans="1:30" ht="17.25" customHeight="1" thickBot="1" x14ac:dyDescent="0.25">
      <c r="A19" s="21">
        <v>14</v>
      </c>
      <c r="B19" s="98">
        <v>3.5564453124999999E-2</v>
      </c>
      <c r="C19" s="98">
        <v>3.2031250000000004E-2</v>
      </c>
      <c r="D19" s="98">
        <v>6.7400000000000002E-2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2347</v>
      </c>
      <c r="Y19" s="24">
        <v>45302</v>
      </c>
      <c r="Z19" s="21" t="s">
        <v>509</v>
      </c>
      <c r="AA19" s="21" t="s">
        <v>495</v>
      </c>
      <c r="AB19" s="21">
        <v>9.1999999999999993</v>
      </c>
      <c r="AC19" s="21" t="s">
        <v>498</v>
      </c>
      <c r="AD19" s="21">
        <v>59</v>
      </c>
    </row>
    <row r="20" spans="1:30" ht="17.25" customHeight="1" thickBot="1" x14ac:dyDescent="0.25">
      <c r="A20" s="21">
        <v>15</v>
      </c>
      <c r="B20" s="98">
        <v>3.9299999999999995E-2</v>
      </c>
      <c r="C20" s="98">
        <v>3.2470703125E-2</v>
      </c>
      <c r="D20" s="98">
        <v>7.1900000000000006E-2</v>
      </c>
      <c r="F20" s="21" t="s">
        <v>488</v>
      </c>
      <c r="G20" s="23">
        <v>17861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2327</v>
      </c>
      <c r="Y20" s="24">
        <v>45300</v>
      </c>
      <c r="Z20" s="21" t="s">
        <v>509</v>
      </c>
      <c r="AA20" s="21" t="s">
        <v>493</v>
      </c>
      <c r="AB20" s="21">
        <v>9.1</v>
      </c>
      <c r="AC20" s="21" t="s">
        <v>498</v>
      </c>
      <c r="AD20" s="21">
        <v>58</v>
      </c>
    </row>
    <row r="21" spans="1:30" ht="17.25" customHeight="1" thickBot="1" x14ac:dyDescent="0.25">
      <c r="A21" s="21">
        <v>16</v>
      </c>
      <c r="B21" s="98">
        <v>4.3444921875E-2</v>
      </c>
      <c r="C21" s="98">
        <v>3.2128906249999999E-2</v>
      </c>
      <c r="D21" s="98">
        <v>7.5600000000000001E-2</v>
      </c>
      <c r="F21" s="21" t="s">
        <v>492</v>
      </c>
      <c r="G21" s="23">
        <v>26611</v>
      </c>
      <c r="H21" s="21">
        <v>1.04</v>
      </c>
      <c r="J21" s="12">
        <v>5</v>
      </c>
      <c r="K21" s="12">
        <f>X6</f>
        <v>2424</v>
      </c>
      <c r="L21" s="18"/>
      <c r="M21" s="12"/>
      <c r="N21" s="20">
        <f>K21/$F$2</f>
        <v>9.4687499999999994E-2</v>
      </c>
      <c r="W21" s="21">
        <v>125</v>
      </c>
      <c r="X21" s="21">
        <v>2309</v>
      </c>
      <c r="Y21" s="24">
        <v>45355</v>
      </c>
      <c r="Z21" s="21" t="s">
        <v>509</v>
      </c>
      <c r="AA21" s="21" t="s">
        <v>492</v>
      </c>
      <c r="AB21" s="21">
        <v>9</v>
      </c>
      <c r="AC21" s="21" t="s">
        <v>498</v>
      </c>
      <c r="AD21" s="21">
        <v>58</v>
      </c>
    </row>
    <row r="22" spans="1:30" ht="17.25" customHeight="1" thickBot="1" x14ac:dyDescent="0.25">
      <c r="A22" s="21">
        <v>17</v>
      </c>
      <c r="B22" s="98">
        <v>4.4007812499999993E-2</v>
      </c>
      <c r="C22" s="98">
        <v>3.1054687500000001E-2</v>
      </c>
      <c r="D22" s="98">
        <v>7.51E-2</v>
      </c>
      <c r="F22" s="21" t="s">
        <v>493</v>
      </c>
      <c r="G22" s="23">
        <v>27792</v>
      </c>
      <c r="H22" s="21">
        <v>1.08</v>
      </c>
      <c r="J22" s="12">
        <v>10</v>
      </c>
      <c r="K22" s="12">
        <f>X11</f>
        <v>2406</v>
      </c>
      <c r="L22" s="18"/>
      <c r="M22" s="12"/>
      <c r="N22" s="20">
        <f t="shared" ref="N22:N28" si="0">K22/$F$2</f>
        <v>9.3984374999999995E-2</v>
      </c>
      <c r="W22" s="21">
        <v>150</v>
      </c>
      <c r="X22" s="21">
        <v>2294</v>
      </c>
      <c r="Y22" s="24">
        <v>45338</v>
      </c>
      <c r="Z22" s="21" t="s">
        <v>509</v>
      </c>
      <c r="AA22" s="21" t="s">
        <v>496</v>
      </c>
      <c r="AB22" s="21">
        <v>9</v>
      </c>
      <c r="AC22" s="21" t="s">
        <v>498</v>
      </c>
      <c r="AD22" s="21">
        <v>57</v>
      </c>
    </row>
    <row r="23" spans="1:30" ht="17.25" customHeight="1" thickBot="1" x14ac:dyDescent="0.25">
      <c r="A23" s="21">
        <v>18</v>
      </c>
      <c r="B23" s="98">
        <v>3.3364062499999993E-2</v>
      </c>
      <c r="C23" s="98">
        <v>2.783203125E-2</v>
      </c>
      <c r="D23" s="98">
        <v>6.1199999999999997E-2</v>
      </c>
      <c r="F23" s="21" t="s">
        <v>494</v>
      </c>
      <c r="G23" s="23">
        <v>28189</v>
      </c>
      <c r="H23" s="21">
        <v>1.1000000000000001</v>
      </c>
      <c r="J23" s="12">
        <v>20</v>
      </c>
      <c r="K23" s="12">
        <f>X12</f>
        <v>2397</v>
      </c>
      <c r="L23" s="18"/>
      <c r="M23" s="12"/>
      <c r="N23" s="20">
        <f t="shared" si="0"/>
        <v>9.3632812499999996E-2</v>
      </c>
      <c r="W23" s="21">
        <v>175</v>
      </c>
      <c r="X23" s="21">
        <v>2275</v>
      </c>
      <c r="Y23" s="24">
        <v>45313</v>
      </c>
      <c r="Z23" s="21" t="s">
        <v>508</v>
      </c>
      <c r="AA23" s="21" t="s">
        <v>492</v>
      </c>
      <c r="AB23" s="21">
        <v>8.9</v>
      </c>
      <c r="AC23" s="21" t="s">
        <v>498</v>
      </c>
      <c r="AD23" s="21">
        <v>59</v>
      </c>
    </row>
    <row r="24" spans="1:30" ht="17.25" customHeight="1" thickBot="1" x14ac:dyDescent="0.25">
      <c r="A24" s="21">
        <v>19</v>
      </c>
      <c r="B24" s="98">
        <v>2.773515625E-2</v>
      </c>
      <c r="C24" s="98">
        <v>2.197265625E-2</v>
      </c>
      <c r="D24" s="98">
        <v>4.9700000000000001E-2</v>
      </c>
      <c r="F24" s="21" t="s">
        <v>495</v>
      </c>
      <c r="G24" s="23">
        <v>27399</v>
      </c>
      <c r="H24" s="21">
        <v>1.07</v>
      </c>
      <c r="J24" s="12">
        <v>30</v>
      </c>
      <c r="K24" s="12">
        <f>X14</f>
        <v>2383</v>
      </c>
      <c r="L24" s="18"/>
      <c r="M24" s="12"/>
      <c r="N24" s="20">
        <f t="shared" si="0"/>
        <v>9.3085937499999993E-2</v>
      </c>
      <c r="W24" s="21">
        <v>200</v>
      </c>
      <c r="X24" s="21">
        <v>2262</v>
      </c>
      <c r="Y24" s="24">
        <v>45429</v>
      </c>
      <c r="Z24" s="21" t="s">
        <v>510</v>
      </c>
      <c r="AA24" s="21" t="s">
        <v>496</v>
      </c>
      <c r="AB24" s="21">
        <v>8.8000000000000007</v>
      </c>
      <c r="AC24" s="21"/>
      <c r="AD24" s="21">
        <v>0</v>
      </c>
    </row>
    <row r="25" spans="1:30" ht="17.25" customHeight="1" thickBot="1" x14ac:dyDescent="0.25">
      <c r="A25" s="21">
        <v>20</v>
      </c>
      <c r="B25" s="98">
        <v>2.1543359375000001E-2</v>
      </c>
      <c r="C25" s="98">
        <v>1.6650390625000001E-2</v>
      </c>
      <c r="D25" s="98">
        <v>3.8199999999999998E-2</v>
      </c>
      <c r="F25" s="21" t="s">
        <v>496</v>
      </c>
      <c r="G25" s="23">
        <v>29142</v>
      </c>
      <c r="H25" s="21">
        <v>1.1399999999999999</v>
      </c>
      <c r="J25" s="12">
        <v>50</v>
      </c>
      <c r="K25" s="12">
        <f>X18</f>
        <v>2365</v>
      </c>
      <c r="L25" s="18"/>
      <c r="M25" s="12"/>
      <c r="N25" s="20">
        <f t="shared" si="0"/>
        <v>9.2382812499999994E-2</v>
      </c>
    </row>
    <row r="26" spans="1:30" ht="17.25" customHeight="1" thickBot="1" x14ac:dyDescent="0.25">
      <c r="A26" s="21">
        <v>21</v>
      </c>
      <c r="B26" s="98">
        <v>1.7807812499999999E-2</v>
      </c>
      <c r="C26" s="98">
        <v>1.30859375E-2</v>
      </c>
      <c r="D26" s="98">
        <v>3.09E-2</v>
      </c>
      <c r="F26" s="21" t="s">
        <v>497</v>
      </c>
      <c r="G26" s="23">
        <v>22458</v>
      </c>
      <c r="H26" s="21">
        <v>0.88</v>
      </c>
      <c r="J26" s="12">
        <v>100</v>
      </c>
      <c r="K26" s="12">
        <f>X20</f>
        <v>2327</v>
      </c>
      <c r="L26" s="18"/>
      <c r="M26" s="12"/>
      <c r="N26" s="20">
        <f t="shared" si="0"/>
        <v>9.0898437499999998E-2</v>
      </c>
    </row>
    <row r="27" spans="1:30" ht="17.25" customHeight="1" thickBot="1" x14ac:dyDescent="0.25">
      <c r="A27" s="21">
        <v>22</v>
      </c>
      <c r="B27" s="98">
        <v>1.2127734374999999E-2</v>
      </c>
      <c r="C27" s="98">
        <v>9.5703125000000007E-3</v>
      </c>
      <c r="D27" s="98">
        <v>2.1700000000000001E-2</v>
      </c>
      <c r="J27" s="12">
        <v>150</v>
      </c>
      <c r="K27" s="12">
        <f>X22</f>
        <v>2294</v>
      </c>
      <c r="L27" s="18"/>
      <c r="M27" s="12"/>
      <c r="N27" s="20">
        <f t="shared" si="0"/>
        <v>8.9609375000000005E-2</v>
      </c>
    </row>
    <row r="28" spans="1:30" ht="17.25" customHeight="1" thickBot="1" x14ac:dyDescent="0.25">
      <c r="A28" s="21">
        <v>23</v>
      </c>
      <c r="B28" s="98">
        <v>7.9316406249999999E-3</v>
      </c>
      <c r="C28" s="98">
        <v>6.34765625E-3</v>
      </c>
      <c r="D28" s="98">
        <v>1.43E-2</v>
      </c>
      <c r="J28" s="12">
        <v>200</v>
      </c>
      <c r="K28" s="12">
        <f>X24</f>
        <v>2262</v>
      </c>
      <c r="L28" s="18"/>
      <c r="M28" s="12"/>
      <c r="N28" s="20">
        <f t="shared" si="0"/>
        <v>8.8359375000000004E-2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D904A-9B2C-40A3-9E92-D67DEBB0A72E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731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28800</v>
      </c>
      <c r="H2" s="7" t="s">
        <v>462</v>
      </c>
      <c r="W2" s="21">
        <v>1</v>
      </c>
      <c r="X2" s="21">
        <v>2986</v>
      </c>
      <c r="Y2" s="24">
        <v>45392</v>
      </c>
      <c r="Z2" s="21" t="s">
        <v>510</v>
      </c>
      <c r="AA2" s="21" t="s">
        <v>494</v>
      </c>
      <c r="AB2" s="21">
        <v>10.4</v>
      </c>
      <c r="AC2" s="21" t="s">
        <v>464</v>
      </c>
      <c r="AD2" s="21">
        <v>59</v>
      </c>
    </row>
    <row r="3" spans="1:30" ht="15" thickBot="1" x14ac:dyDescent="0.25">
      <c r="W3" s="21">
        <v>2</v>
      </c>
      <c r="X3" s="21">
        <v>2971</v>
      </c>
      <c r="Y3" s="24">
        <v>45391</v>
      </c>
      <c r="Z3" s="21" t="s">
        <v>510</v>
      </c>
      <c r="AA3" s="21" t="s">
        <v>493</v>
      </c>
      <c r="AB3" s="21">
        <v>10.3</v>
      </c>
      <c r="AC3" s="21" t="s">
        <v>464</v>
      </c>
      <c r="AD3" s="21">
        <v>57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2889</v>
      </c>
      <c r="Y4" s="24">
        <v>45393</v>
      </c>
      <c r="Z4" s="21" t="s">
        <v>510</v>
      </c>
      <c r="AA4" s="21" t="s">
        <v>495</v>
      </c>
      <c r="AB4" s="21">
        <v>10</v>
      </c>
      <c r="AC4" s="21" t="s">
        <v>464</v>
      </c>
      <c r="AD4" s="21">
        <v>56</v>
      </c>
    </row>
    <row r="5" spans="1:30" ht="18.75" customHeight="1" thickBot="1" x14ac:dyDescent="0.25">
      <c r="A5" s="21">
        <v>0</v>
      </c>
      <c r="B5" s="22">
        <v>2.5166666666666662E-3</v>
      </c>
      <c r="C5" s="22">
        <v>1.7125E-3</v>
      </c>
      <c r="D5" s="22">
        <v>4.1999999999999997E-3</v>
      </c>
      <c r="F5" s="21" t="s">
        <v>471</v>
      </c>
      <c r="G5" s="23">
        <v>25389</v>
      </c>
      <c r="H5" s="21">
        <v>1.01</v>
      </c>
      <c r="J5" s="213" t="s">
        <v>472</v>
      </c>
      <c r="K5" s="214"/>
      <c r="L5" s="214"/>
      <c r="M5" s="214"/>
      <c r="N5" s="215"/>
      <c r="W5" s="21">
        <v>4</v>
      </c>
      <c r="X5" s="21">
        <v>2856</v>
      </c>
      <c r="Y5" s="24">
        <v>45397</v>
      </c>
      <c r="Z5" s="21" t="s">
        <v>510</v>
      </c>
      <c r="AA5" s="21" t="s">
        <v>492</v>
      </c>
      <c r="AB5" s="21">
        <v>9.9</v>
      </c>
      <c r="AC5" s="21" t="s">
        <v>464</v>
      </c>
      <c r="AD5" s="21">
        <v>57</v>
      </c>
    </row>
    <row r="6" spans="1:30" ht="17.25" customHeight="1" thickBot="1" x14ac:dyDescent="0.25">
      <c r="A6" s="21">
        <v>1</v>
      </c>
      <c r="B6" s="22">
        <v>1.9923611111111114E-3</v>
      </c>
      <c r="C6" s="22">
        <v>1.3319444444444444E-3</v>
      </c>
      <c r="D6" s="22">
        <v>3.3E-3</v>
      </c>
      <c r="F6" s="21" t="s">
        <v>473</v>
      </c>
      <c r="G6" s="23">
        <v>27526</v>
      </c>
      <c r="H6" s="21">
        <v>1.1000000000000001</v>
      </c>
      <c r="J6" s="13" t="s">
        <v>474</v>
      </c>
      <c r="K6" s="14">
        <f>LARGE((K8,K9),1)</f>
        <v>0.63358566524241144</v>
      </c>
      <c r="N6" s="14" t="str">
        <f>IF(B12&gt;C12,B4,C4)</f>
        <v>SB</v>
      </c>
      <c r="W6" s="21">
        <v>5</v>
      </c>
      <c r="X6" s="21">
        <v>2827</v>
      </c>
      <c r="Y6" s="24">
        <v>45394</v>
      </c>
      <c r="Z6" s="21" t="s">
        <v>510</v>
      </c>
      <c r="AA6" s="21" t="s">
        <v>496</v>
      </c>
      <c r="AB6" s="21">
        <v>9.8000000000000007</v>
      </c>
      <c r="AC6" s="21" t="s">
        <v>464</v>
      </c>
      <c r="AD6" s="21">
        <v>56</v>
      </c>
    </row>
    <row r="7" spans="1:30" ht="17.25" customHeight="1" thickBot="1" x14ac:dyDescent="0.25">
      <c r="A7" s="21">
        <v>2</v>
      </c>
      <c r="B7" s="22">
        <v>1.4156250000000002E-3</v>
      </c>
      <c r="C7" s="22">
        <v>1.4270833333333334E-3</v>
      </c>
      <c r="D7" s="22">
        <v>2.8999999999999998E-3</v>
      </c>
      <c r="F7" s="21" t="s">
        <v>475</v>
      </c>
      <c r="G7" s="23">
        <v>26310</v>
      </c>
      <c r="H7" s="21">
        <v>1.05</v>
      </c>
      <c r="J7" s="15" t="s">
        <v>476</v>
      </c>
      <c r="K7" s="14">
        <f>LARGE((K10,K11),1)</f>
        <v>0.57676230925933047</v>
      </c>
      <c r="N7" s="14" t="str">
        <f>IF(B22&gt;C22,B4,C4)</f>
        <v>NB</v>
      </c>
      <c r="W7" s="21">
        <v>6</v>
      </c>
      <c r="X7" s="21">
        <v>2699</v>
      </c>
      <c r="Y7" s="24">
        <v>45390</v>
      </c>
      <c r="Z7" s="21" t="s">
        <v>510</v>
      </c>
      <c r="AA7" s="21" t="s">
        <v>492</v>
      </c>
      <c r="AB7" s="21">
        <v>9.4</v>
      </c>
      <c r="AC7" s="21" t="s">
        <v>464</v>
      </c>
      <c r="AD7" s="21">
        <v>55</v>
      </c>
    </row>
    <row r="8" spans="1:30" ht="17.25" customHeight="1" thickBot="1" x14ac:dyDescent="0.3">
      <c r="A8" s="21">
        <v>3</v>
      </c>
      <c r="B8" s="22">
        <v>1.7826388888888887E-3</v>
      </c>
      <c r="C8" s="22">
        <v>2.5687500000000003E-3</v>
      </c>
      <c r="D8" s="22">
        <v>4.4000000000000003E-3</v>
      </c>
      <c r="F8" s="21" t="s">
        <v>477</v>
      </c>
      <c r="G8" s="23">
        <v>27259</v>
      </c>
      <c r="H8" s="21">
        <v>1.0900000000000001</v>
      </c>
      <c r="J8" s="149"/>
      <c r="K8" s="16">
        <f>LARGE(B11:C11,1)/(B11+C11)</f>
        <v>0.63358566524241144</v>
      </c>
      <c r="W8" s="21">
        <v>7</v>
      </c>
      <c r="X8" s="21">
        <v>2693</v>
      </c>
      <c r="Y8" s="24">
        <v>45342</v>
      </c>
      <c r="Z8" s="21" t="s">
        <v>519</v>
      </c>
      <c r="AA8" s="21" t="s">
        <v>493</v>
      </c>
      <c r="AB8" s="21">
        <v>9.4</v>
      </c>
      <c r="AC8" s="21" t="s">
        <v>465</v>
      </c>
      <c r="AD8" s="21">
        <v>55</v>
      </c>
    </row>
    <row r="9" spans="1:30" ht="17.25" customHeight="1" thickBot="1" x14ac:dyDescent="0.3">
      <c r="A9" s="21">
        <v>4</v>
      </c>
      <c r="B9" s="22">
        <v>2.9361111111111111E-3</v>
      </c>
      <c r="C9" s="22">
        <v>5.3277777777777776E-3</v>
      </c>
      <c r="D9" s="22">
        <v>8.3000000000000001E-3</v>
      </c>
      <c r="F9" s="21" t="s">
        <v>478</v>
      </c>
      <c r="G9" s="23">
        <v>25822</v>
      </c>
      <c r="H9" s="21">
        <v>1.03</v>
      </c>
      <c r="J9" s="149"/>
      <c r="K9" s="16">
        <f>LARGE(B12:C12,1)/(B12+C12)</f>
        <v>0.55353263934177044</v>
      </c>
      <c r="W9" s="21">
        <v>8</v>
      </c>
      <c r="X9" s="21">
        <v>2692</v>
      </c>
      <c r="Y9" s="24">
        <v>45316</v>
      </c>
      <c r="Z9" s="21" t="s">
        <v>519</v>
      </c>
      <c r="AA9" s="21" t="s">
        <v>495</v>
      </c>
      <c r="AB9" s="21">
        <v>9.3000000000000007</v>
      </c>
      <c r="AC9" s="21" t="s">
        <v>465</v>
      </c>
      <c r="AD9" s="21">
        <v>56</v>
      </c>
    </row>
    <row r="10" spans="1:30" ht="17.25" customHeight="1" thickBot="1" x14ac:dyDescent="0.3">
      <c r="A10" s="21">
        <v>5</v>
      </c>
      <c r="B10" s="22">
        <v>7.2878472222222216E-3</v>
      </c>
      <c r="C10" s="22">
        <v>1.6268750000000002E-2</v>
      </c>
      <c r="D10" s="22">
        <v>2.3599999999999999E-2</v>
      </c>
      <c r="F10" s="21" t="s">
        <v>479</v>
      </c>
      <c r="G10" s="23">
        <v>24038</v>
      </c>
      <c r="H10" s="21">
        <v>0.96</v>
      </c>
      <c r="J10" s="149"/>
      <c r="K10" s="16">
        <f>LARGE(B20:C20,1)/(B20+C20)</f>
        <v>0.56993908591501929</v>
      </c>
      <c r="W10" s="21">
        <v>9</v>
      </c>
      <c r="X10" s="21">
        <v>2684</v>
      </c>
      <c r="Y10" s="24">
        <v>45335</v>
      </c>
      <c r="Z10" s="21" t="s">
        <v>519</v>
      </c>
      <c r="AA10" s="21" t="s">
        <v>493</v>
      </c>
      <c r="AB10" s="21">
        <v>9.3000000000000007</v>
      </c>
      <c r="AC10" s="21" t="s">
        <v>465</v>
      </c>
      <c r="AD10" s="21">
        <v>55</v>
      </c>
    </row>
    <row r="11" spans="1:30" ht="17.25" customHeight="1" thickBot="1" x14ac:dyDescent="0.3">
      <c r="A11" s="21">
        <v>6</v>
      </c>
      <c r="B11" s="36">
        <v>2.0605208333333336E-2</v>
      </c>
      <c r="C11" s="36">
        <v>3.5629513888888888E-2</v>
      </c>
      <c r="D11" s="22">
        <v>5.62E-2</v>
      </c>
      <c r="F11" s="21" t="s">
        <v>480</v>
      </c>
      <c r="G11" s="23">
        <v>24566</v>
      </c>
      <c r="H11" s="21">
        <v>0.98</v>
      </c>
      <c r="J11" s="149"/>
      <c r="K11" s="16">
        <f>LARGE(B21:C21,1)/(B21+C21)</f>
        <v>0.57676230925933047</v>
      </c>
      <c r="W11" s="21">
        <v>10</v>
      </c>
      <c r="X11" s="21">
        <v>2681</v>
      </c>
      <c r="Y11" s="24">
        <v>45595</v>
      </c>
      <c r="Z11" s="21" t="s">
        <v>511</v>
      </c>
      <c r="AA11" s="21" t="s">
        <v>494</v>
      </c>
      <c r="AB11" s="21">
        <v>9.3000000000000007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36">
        <v>3.1615625000000001E-2</v>
      </c>
      <c r="C12" s="36">
        <v>3.9197222222222224E-2</v>
      </c>
      <c r="D12" s="22">
        <v>7.0900000000000005E-2</v>
      </c>
      <c r="F12" s="21" t="s">
        <v>481</v>
      </c>
      <c r="G12" s="23">
        <v>25071</v>
      </c>
      <c r="H12" s="21">
        <v>1</v>
      </c>
      <c r="W12" s="21">
        <v>20</v>
      </c>
      <c r="X12" s="21">
        <v>2631</v>
      </c>
      <c r="Y12" s="24">
        <v>45391</v>
      </c>
      <c r="Z12" s="21" t="s">
        <v>519</v>
      </c>
      <c r="AA12" s="21" t="s">
        <v>493</v>
      </c>
      <c r="AB12" s="21">
        <v>9.1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36">
        <v>3.0147569444444446E-2</v>
      </c>
      <c r="C13" s="36">
        <v>3.5391666666666668E-2</v>
      </c>
      <c r="D13" s="22">
        <v>6.5600000000000006E-2</v>
      </c>
      <c r="F13" s="21" t="s">
        <v>482</v>
      </c>
      <c r="G13" s="23">
        <v>21903</v>
      </c>
      <c r="H13" s="21">
        <v>0.87</v>
      </c>
      <c r="W13" s="21">
        <v>25</v>
      </c>
      <c r="X13" s="21">
        <v>2607</v>
      </c>
      <c r="Y13" s="24">
        <v>45604</v>
      </c>
      <c r="Z13" s="21" t="s">
        <v>519</v>
      </c>
      <c r="AA13" s="21" t="s">
        <v>496</v>
      </c>
      <c r="AB13" s="21">
        <v>9.1</v>
      </c>
      <c r="AC13" s="21" t="s">
        <v>465</v>
      </c>
      <c r="AD13" s="21">
        <v>57</v>
      </c>
    </row>
    <row r="14" spans="1:30" ht="15.75" customHeight="1" thickBot="1" x14ac:dyDescent="0.25">
      <c r="A14" s="21">
        <v>9</v>
      </c>
      <c r="B14" s="36">
        <v>3.0619444444444446E-2</v>
      </c>
      <c r="C14" s="36">
        <v>3.3155902777777781E-2</v>
      </c>
      <c r="D14" s="22">
        <v>6.3799999999999996E-2</v>
      </c>
      <c r="F14" s="21" t="s">
        <v>483</v>
      </c>
      <c r="G14" s="23">
        <v>21907</v>
      </c>
      <c r="H14" s="21">
        <v>0.87</v>
      </c>
      <c r="W14" s="21">
        <v>30</v>
      </c>
      <c r="X14" s="21">
        <v>2598</v>
      </c>
      <c r="Y14" s="24">
        <v>45358</v>
      </c>
      <c r="Z14" s="21" t="s">
        <v>519</v>
      </c>
      <c r="AA14" s="21" t="s">
        <v>495</v>
      </c>
      <c r="AB14" s="21">
        <v>9</v>
      </c>
      <c r="AC14" s="21" t="s">
        <v>465</v>
      </c>
      <c r="AD14" s="21">
        <v>54</v>
      </c>
    </row>
    <row r="15" spans="1:30" ht="15.75" customHeight="1" thickBot="1" x14ac:dyDescent="0.25">
      <c r="A15" s="21">
        <v>10</v>
      </c>
      <c r="B15" s="36">
        <v>3.3555555555555554E-2</v>
      </c>
      <c r="C15" s="36">
        <v>3.2347222222222222E-2</v>
      </c>
      <c r="D15" s="22">
        <v>6.59E-2</v>
      </c>
      <c r="F15" s="21" t="s">
        <v>484</v>
      </c>
      <c r="G15" s="23">
        <v>25378</v>
      </c>
      <c r="H15" s="21">
        <v>1.01</v>
      </c>
      <c r="W15" s="21">
        <v>35</v>
      </c>
      <c r="X15" s="21">
        <v>2584</v>
      </c>
      <c r="Y15" s="24">
        <v>45324</v>
      </c>
      <c r="Z15" s="21" t="s">
        <v>519</v>
      </c>
      <c r="AA15" s="21" t="s">
        <v>496</v>
      </c>
      <c r="AB15" s="21">
        <v>9</v>
      </c>
      <c r="AC15" s="21" t="s">
        <v>465</v>
      </c>
      <c r="AD15" s="21">
        <v>57</v>
      </c>
    </row>
    <row r="16" spans="1:30" ht="15.75" customHeight="1" thickBot="1" x14ac:dyDescent="0.25">
      <c r="A16" s="21">
        <v>11</v>
      </c>
      <c r="B16" s="36">
        <v>3.6858680555555558E-2</v>
      </c>
      <c r="C16" s="36">
        <v>3.2870486111111111E-2</v>
      </c>
      <c r="D16" s="22">
        <v>6.9699999999999998E-2</v>
      </c>
      <c r="F16" s="21" t="s">
        <v>485</v>
      </c>
      <c r="G16" s="23">
        <v>23939</v>
      </c>
      <c r="H16" s="21">
        <v>0.95</v>
      </c>
      <c r="W16" s="21">
        <v>40</v>
      </c>
      <c r="X16" s="21">
        <v>2576</v>
      </c>
      <c r="Y16" s="24">
        <v>45377</v>
      </c>
      <c r="Z16" s="21" t="s">
        <v>519</v>
      </c>
      <c r="AA16" s="21" t="s">
        <v>493</v>
      </c>
      <c r="AB16" s="21">
        <v>8.9</v>
      </c>
      <c r="AC16" s="21" t="s">
        <v>465</v>
      </c>
      <c r="AD16" s="21">
        <v>55</v>
      </c>
    </row>
    <row r="17" spans="1:30" ht="15" thickBot="1" x14ac:dyDescent="0.25">
      <c r="A17" s="21">
        <v>12</v>
      </c>
      <c r="B17" s="36">
        <v>3.8117013888888891E-2</v>
      </c>
      <c r="C17" s="36">
        <v>3.3536458333333331E-2</v>
      </c>
      <c r="D17" s="22">
        <v>7.1599999999999997E-2</v>
      </c>
      <c r="W17" s="21">
        <v>45</v>
      </c>
      <c r="X17" s="21">
        <v>2563</v>
      </c>
      <c r="Y17" s="24">
        <v>45629</v>
      </c>
      <c r="Z17" s="21" t="s">
        <v>519</v>
      </c>
      <c r="AA17" s="21" t="s">
        <v>493</v>
      </c>
      <c r="AB17" s="21">
        <v>8.9</v>
      </c>
      <c r="AC17" s="21" t="s">
        <v>465</v>
      </c>
      <c r="AD17" s="21">
        <v>55</v>
      </c>
    </row>
    <row r="18" spans="1:30" ht="15" thickBot="1" x14ac:dyDescent="0.25">
      <c r="A18" s="21">
        <v>13</v>
      </c>
      <c r="B18" s="36">
        <v>3.895590277777778E-2</v>
      </c>
      <c r="C18" s="36">
        <v>3.248993055555556E-2</v>
      </c>
      <c r="D18" s="22">
        <v>7.1400000000000005E-2</v>
      </c>
      <c r="W18" s="21">
        <v>50</v>
      </c>
      <c r="X18" s="21">
        <v>2553</v>
      </c>
      <c r="Y18" s="24">
        <v>45314</v>
      </c>
      <c r="Z18" s="21" t="s">
        <v>519</v>
      </c>
      <c r="AA18" s="21" t="s">
        <v>493</v>
      </c>
      <c r="AB18" s="21">
        <v>8.9</v>
      </c>
      <c r="AC18" s="21" t="s">
        <v>465</v>
      </c>
      <c r="AD18" s="21">
        <v>55</v>
      </c>
    </row>
    <row r="19" spans="1:30" ht="17.25" customHeight="1" thickBot="1" x14ac:dyDescent="0.25">
      <c r="A19" s="21">
        <v>14</v>
      </c>
      <c r="B19" s="36">
        <v>4.131527777777777E-2</v>
      </c>
      <c r="C19" s="36">
        <v>3.1919097222222227E-2</v>
      </c>
      <c r="D19" s="22">
        <v>7.3200000000000001E-2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2527</v>
      </c>
      <c r="Y19" s="24">
        <v>45629</v>
      </c>
      <c r="Z19" s="21" t="s">
        <v>510</v>
      </c>
      <c r="AA19" s="21" t="s">
        <v>493</v>
      </c>
      <c r="AB19" s="21">
        <v>8.8000000000000007</v>
      </c>
      <c r="AC19" s="21" t="s">
        <v>464</v>
      </c>
      <c r="AD19" s="21">
        <v>55</v>
      </c>
    </row>
    <row r="20" spans="1:30" ht="17.25" customHeight="1" thickBot="1" x14ac:dyDescent="0.25">
      <c r="A20" s="21">
        <v>15</v>
      </c>
      <c r="B20" s="36">
        <v>4.2363888888888888E-2</v>
      </c>
      <c r="C20" s="36">
        <v>3.1966666666666664E-2</v>
      </c>
      <c r="D20" s="22">
        <v>7.4300000000000005E-2</v>
      </c>
      <c r="F20" s="21" t="s">
        <v>488</v>
      </c>
      <c r="G20" s="23">
        <v>12303</v>
      </c>
      <c r="H20" s="21">
        <v>0.49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2495</v>
      </c>
      <c r="Y20" s="24">
        <v>45538</v>
      </c>
      <c r="Z20" s="21" t="s">
        <v>519</v>
      </c>
      <c r="AA20" s="21" t="s">
        <v>493</v>
      </c>
      <c r="AB20" s="21">
        <v>8.6999999999999993</v>
      </c>
      <c r="AC20" s="21" t="s">
        <v>465</v>
      </c>
      <c r="AD20" s="21">
        <v>56</v>
      </c>
    </row>
    <row r="21" spans="1:30" ht="17.25" customHeight="1" thickBot="1" x14ac:dyDescent="0.25">
      <c r="A21" s="21">
        <v>16</v>
      </c>
      <c r="B21" s="36">
        <v>4.168229166666667E-2</v>
      </c>
      <c r="C21" s="36">
        <v>3.0587152777777776E-2</v>
      </c>
      <c r="D21" s="22">
        <v>7.2300000000000003E-2</v>
      </c>
      <c r="F21" s="21" t="s">
        <v>492</v>
      </c>
      <c r="G21" s="23">
        <v>28450</v>
      </c>
      <c r="H21" s="21">
        <v>1.1299999999999999</v>
      </c>
      <c r="J21" s="12">
        <v>5</v>
      </c>
      <c r="K21" s="12">
        <f>X6</f>
        <v>2827</v>
      </c>
      <c r="L21" s="18"/>
      <c r="M21" s="12"/>
      <c r="N21" s="20">
        <f>K21/$F$2</f>
        <v>9.8159722222222218E-2</v>
      </c>
      <c r="W21" s="21">
        <v>125</v>
      </c>
      <c r="X21" s="21">
        <v>2470</v>
      </c>
      <c r="Y21" s="24">
        <v>45336</v>
      </c>
      <c r="Z21" s="21" t="s">
        <v>509</v>
      </c>
      <c r="AA21" s="21" t="s">
        <v>494</v>
      </c>
      <c r="AB21" s="21">
        <v>8.6</v>
      </c>
      <c r="AC21" s="21" t="s">
        <v>464</v>
      </c>
      <c r="AD21" s="21">
        <v>57</v>
      </c>
    </row>
    <row r="22" spans="1:30" ht="17.25" customHeight="1" thickBot="1" x14ac:dyDescent="0.25">
      <c r="A22" s="21">
        <v>17</v>
      </c>
      <c r="B22" s="36">
        <v>3.7120833333333332E-2</v>
      </c>
      <c r="C22" s="36">
        <v>2.5402083333333336E-2</v>
      </c>
      <c r="D22" s="22">
        <v>6.2600000000000003E-2</v>
      </c>
      <c r="F22" s="21" t="s">
        <v>493</v>
      </c>
      <c r="G22" s="23">
        <v>30234</v>
      </c>
      <c r="H22" s="21">
        <v>1.21</v>
      </c>
      <c r="J22" s="12">
        <v>10</v>
      </c>
      <c r="K22" s="12">
        <f>X11</f>
        <v>2681</v>
      </c>
      <c r="L22" s="18"/>
      <c r="M22" s="12"/>
      <c r="N22" s="20">
        <f t="shared" ref="N22:N28" si="0">K22/$F$2</f>
        <v>9.3090277777777772E-2</v>
      </c>
      <c r="W22" s="21">
        <v>150</v>
      </c>
      <c r="X22" s="21">
        <v>2444</v>
      </c>
      <c r="Y22" s="24">
        <v>45385</v>
      </c>
      <c r="Z22" s="21" t="s">
        <v>509</v>
      </c>
      <c r="AA22" s="21" t="s">
        <v>494</v>
      </c>
      <c r="AB22" s="21">
        <v>8.5</v>
      </c>
      <c r="AC22" s="21" t="s">
        <v>464</v>
      </c>
      <c r="AD22" s="21">
        <v>57</v>
      </c>
    </row>
    <row r="23" spans="1:30" ht="17.25" customHeight="1" thickBot="1" x14ac:dyDescent="0.25">
      <c r="A23" s="21">
        <v>18</v>
      </c>
      <c r="B23" s="36">
        <v>2.6896875000000001E-2</v>
      </c>
      <c r="C23" s="36">
        <v>1.9360763888888889E-2</v>
      </c>
      <c r="D23" s="22">
        <v>4.6199999999999998E-2</v>
      </c>
      <c r="F23" s="21" t="s">
        <v>494</v>
      </c>
      <c r="G23" s="23">
        <v>29735</v>
      </c>
      <c r="H23" s="21">
        <v>1.19</v>
      </c>
      <c r="J23" s="12">
        <v>20</v>
      </c>
      <c r="K23" s="12">
        <f>X12</f>
        <v>2631</v>
      </c>
      <c r="L23" s="18"/>
      <c r="M23" s="12"/>
      <c r="N23" s="20">
        <f t="shared" si="0"/>
        <v>9.1354166666666667E-2</v>
      </c>
      <c r="W23" s="21">
        <v>175</v>
      </c>
      <c r="X23" s="21">
        <v>2425</v>
      </c>
      <c r="Y23" s="24">
        <v>45637</v>
      </c>
      <c r="Z23" s="21" t="s">
        <v>519</v>
      </c>
      <c r="AA23" s="21" t="s">
        <v>494</v>
      </c>
      <c r="AB23" s="21">
        <v>8.4</v>
      </c>
      <c r="AC23" s="21" t="s">
        <v>465</v>
      </c>
      <c r="AD23" s="21">
        <v>55</v>
      </c>
    </row>
    <row r="24" spans="1:30" ht="17.25" customHeight="1" thickBot="1" x14ac:dyDescent="0.25">
      <c r="A24" s="21">
        <v>19</v>
      </c>
      <c r="B24" s="36">
        <v>2.0657638888888885E-2</v>
      </c>
      <c r="C24" s="36">
        <v>1.2130208333333331E-2</v>
      </c>
      <c r="D24" s="22">
        <v>3.2800000000000003E-2</v>
      </c>
      <c r="F24" s="21" t="s">
        <v>495</v>
      </c>
      <c r="G24" s="23">
        <v>29109</v>
      </c>
      <c r="H24" s="21">
        <v>1.1599999999999999</v>
      </c>
      <c r="J24" s="12">
        <v>30</v>
      </c>
      <c r="K24" s="12">
        <f>X14</f>
        <v>2598</v>
      </c>
      <c r="L24" s="18"/>
      <c r="M24" s="12"/>
      <c r="N24" s="20">
        <f t="shared" si="0"/>
        <v>9.0208333333333335E-2</v>
      </c>
      <c r="W24" s="21">
        <v>200</v>
      </c>
      <c r="X24" s="21">
        <v>2412</v>
      </c>
      <c r="Y24" s="24">
        <v>45540</v>
      </c>
      <c r="Z24" s="21" t="s">
        <v>519</v>
      </c>
      <c r="AA24" s="21" t="s">
        <v>495</v>
      </c>
      <c r="AB24" s="21">
        <v>8.4</v>
      </c>
      <c r="AC24" s="21" t="s">
        <v>465</v>
      </c>
      <c r="AD24" s="21">
        <v>57</v>
      </c>
    </row>
    <row r="25" spans="1:30" ht="17.25" customHeight="1" thickBot="1" x14ac:dyDescent="0.25">
      <c r="A25" s="21">
        <v>20</v>
      </c>
      <c r="B25" s="36">
        <v>1.3789236111111111E-2</v>
      </c>
      <c r="C25" s="36">
        <v>8.2770833333333325E-3</v>
      </c>
      <c r="D25" s="22">
        <v>2.1999999999999999E-2</v>
      </c>
      <c r="F25" s="21" t="s">
        <v>496</v>
      </c>
      <c r="G25" s="23">
        <v>29744</v>
      </c>
      <c r="H25" s="21">
        <v>1.19</v>
      </c>
      <c r="J25" s="12">
        <v>50</v>
      </c>
      <c r="K25" s="12">
        <f>X18</f>
        <v>2553</v>
      </c>
      <c r="L25" s="18"/>
      <c r="M25" s="12"/>
      <c r="N25" s="20">
        <f t="shared" si="0"/>
        <v>8.8645833333333326E-2</v>
      </c>
    </row>
    <row r="26" spans="1:30" ht="17.25" customHeight="1" thickBot="1" x14ac:dyDescent="0.25">
      <c r="A26" s="21">
        <v>21</v>
      </c>
      <c r="B26" s="36">
        <v>1.0014236111111109E-2</v>
      </c>
      <c r="C26" s="36">
        <v>6.1840277777777779E-3</v>
      </c>
      <c r="D26" s="22">
        <v>1.6199999999999999E-2</v>
      </c>
      <c r="F26" s="21" t="s">
        <v>497</v>
      </c>
      <c r="G26" s="23">
        <v>17714</v>
      </c>
      <c r="H26" s="21">
        <v>0.71</v>
      </c>
      <c r="J26" s="12">
        <v>100</v>
      </c>
      <c r="K26" s="12">
        <f>X20</f>
        <v>2495</v>
      </c>
      <c r="L26" s="18"/>
      <c r="M26" s="12"/>
      <c r="N26" s="20">
        <f t="shared" si="0"/>
        <v>8.6631944444444442E-2</v>
      </c>
    </row>
    <row r="27" spans="1:30" ht="17.25" customHeight="1" thickBot="1" x14ac:dyDescent="0.25">
      <c r="A27" s="21">
        <v>22</v>
      </c>
      <c r="B27" s="22">
        <v>7.340277777777778E-3</v>
      </c>
      <c r="C27" s="22">
        <v>4.0909722222222224E-3</v>
      </c>
      <c r="D27" s="22">
        <v>1.14E-2</v>
      </c>
      <c r="J27" s="12">
        <v>150</v>
      </c>
      <c r="K27" s="12">
        <f>X22</f>
        <v>2444</v>
      </c>
      <c r="L27" s="18"/>
      <c r="M27" s="12"/>
      <c r="N27" s="20">
        <f t="shared" si="0"/>
        <v>8.4861111111111109E-2</v>
      </c>
    </row>
    <row r="28" spans="1:30" ht="17.25" customHeight="1" thickBot="1" x14ac:dyDescent="0.25">
      <c r="A28" s="21">
        <v>23</v>
      </c>
      <c r="B28" s="22">
        <v>4.6663194444444443E-3</v>
      </c>
      <c r="C28" s="22">
        <v>2.5211805555555556E-3</v>
      </c>
      <c r="D28" s="22">
        <v>7.1999999999999998E-3</v>
      </c>
      <c r="J28" s="12">
        <v>200</v>
      </c>
      <c r="K28" s="12">
        <f>X24</f>
        <v>2412</v>
      </c>
      <c r="L28" s="18"/>
      <c r="M28" s="12"/>
      <c r="N28" s="20">
        <f t="shared" si="0"/>
        <v>8.3750000000000005E-2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7488-0920-4724-A9FE-90F6439EEF22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730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35700</v>
      </c>
      <c r="H2" s="7" t="s">
        <v>462</v>
      </c>
      <c r="W2" s="21">
        <v>1</v>
      </c>
      <c r="X2" s="21">
        <v>4006</v>
      </c>
      <c r="Y2" s="24">
        <v>45294</v>
      </c>
      <c r="Z2" s="21" t="s">
        <v>509</v>
      </c>
      <c r="AA2" s="21" t="s">
        <v>494</v>
      </c>
      <c r="AB2" s="21">
        <v>11.2</v>
      </c>
      <c r="AC2" s="21" t="s">
        <v>464</v>
      </c>
      <c r="AD2" s="21">
        <v>63</v>
      </c>
    </row>
    <row r="3" spans="1:30" ht="15" thickBot="1" x14ac:dyDescent="0.25">
      <c r="W3" s="21">
        <v>2</v>
      </c>
      <c r="X3" s="21">
        <v>3517</v>
      </c>
      <c r="Y3" s="24">
        <v>45336</v>
      </c>
      <c r="Z3" s="21" t="s">
        <v>510</v>
      </c>
      <c r="AA3" s="21" t="s">
        <v>494</v>
      </c>
      <c r="AB3" s="21">
        <v>9.9</v>
      </c>
      <c r="AC3" s="21" t="s">
        <v>464</v>
      </c>
      <c r="AD3" s="21">
        <v>57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3425</v>
      </c>
      <c r="Y4" s="24">
        <v>45356</v>
      </c>
      <c r="Z4" s="21" t="s">
        <v>510</v>
      </c>
      <c r="AA4" s="21" t="s">
        <v>493</v>
      </c>
      <c r="AB4" s="21">
        <v>9.6</v>
      </c>
      <c r="AC4" s="21" t="s">
        <v>464</v>
      </c>
      <c r="AD4" s="21">
        <v>59</v>
      </c>
    </row>
    <row r="5" spans="1:30" ht="18.75" customHeight="1" thickBot="1" x14ac:dyDescent="0.25">
      <c r="A5" s="21">
        <v>0</v>
      </c>
      <c r="B5" s="22">
        <v>2.956862745098039E-3</v>
      </c>
      <c r="C5" s="22">
        <v>2.3039215686274511E-3</v>
      </c>
      <c r="D5" s="22">
        <v>5.3E-3</v>
      </c>
      <c r="F5" s="21" t="s">
        <v>471</v>
      </c>
      <c r="G5" s="23">
        <v>37257</v>
      </c>
      <c r="H5" s="21">
        <v>1.05</v>
      </c>
      <c r="J5" s="213" t="s">
        <v>472</v>
      </c>
      <c r="K5" s="214"/>
      <c r="L5" s="214"/>
      <c r="M5" s="214"/>
      <c r="N5" s="215"/>
      <c r="W5" s="21">
        <v>4</v>
      </c>
      <c r="X5" s="21">
        <v>3384</v>
      </c>
      <c r="Y5" s="24">
        <v>45343</v>
      </c>
      <c r="Z5" s="21" t="s">
        <v>510</v>
      </c>
      <c r="AA5" s="21" t="s">
        <v>494</v>
      </c>
      <c r="AB5" s="21">
        <v>9.5</v>
      </c>
      <c r="AC5" s="21" t="s">
        <v>464</v>
      </c>
      <c r="AD5" s="21">
        <v>59</v>
      </c>
    </row>
    <row r="6" spans="1:30" ht="17.25" customHeight="1" thickBot="1" x14ac:dyDescent="0.25">
      <c r="A6" s="21">
        <v>1</v>
      </c>
      <c r="B6" s="22">
        <v>1.8352941176470587E-3</v>
      </c>
      <c r="C6" s="22">
        <v>1.4705882352941176E-3</v>
      </c>
      <c r="D6" s="22">
        <v>3.3E-3</v>
      </c>
      <c r="F6" s="21" t="s">
        <v>473</v>
      </c>
      <c r="G6" s="23">
        <v>40241</v>
      </c>
      <c r="H6" s="21">
        <v>1.1299999999999999</v>
      </c>
      <c r="J6" s="13" t="s">
        <v>474</v>
      </c>
      <c r="K6" s="14">
        <f>LARGE((K8,K9),1)</f>
        <v>0.75128598501940258</v>
      </c>
      <c r="N6" s="14" t="str">
        <f>IF(B12&gt;C12,B4,C4)</f>
        <v>SB</v>
      </c>
      <c r="W6" s="21">
        <v>5</v>
      </c>
      <c r="X6" s="21">
        <v>3381</v>
      </c>
      <c r="Y6" s="24">
        <v>45336</v>
      </c>
      <c r="Z6" s="21" t="s">
        <v>509</v>
      </c>
      <c r="AA6" s="21" t="s">
        <v>494</v>
      </c>
      <c r="AB6" s="21">
        <v>9.5</v>
      </c>
      <c r="AC6" s="21" t="s">
        <v>464</v>
      </c>
      <c r="AD6" s="21">
        <v>59</v>
      </c>
    </row>
    <row r="7" spans="1:30" ht="17.25" customHeight="1" thickBot="1" x14ac:dyDescent="0.25">
      <c r="A7" s="21">
        <v>2</v>
      </c>
      <c r="B7" s="22">
        <v>1.2745098039215687E-3</v>
      </c>
      <c r="C7" s="22">
        <v>1.176470588235294E-3</v>
      </c>
      <c r="D7" s="22">
        <v>2.5000000000000001E-3</v>
      </c>
      <c r="F7" s="21" t="s">
        <v>475</v>
      </c>
      <c r="G7" s="23">
        <v>40374</v>
      </c>
      <c r="H7" s="21">
        <v>1.1299999999999999</v>
      </c>
      <c r="J7" s="15" t="s">
        <v>476</v>
      </c>
      <c r="K7" s="14">
        <f>LARGE((K10,K11),1)</f>
        <v>0.62672835287314022</v>
      </c>
      <c r="N7" s="14" t="str">
        <f>IF(B22&gt;C22,B4,C4)</f>
        <v>NB</v>
      </c>
      <c r="W7" s="21">
        <v>6</v>
      </c>
      <c r="X7" s="21">
        <v>3374</v>
      </c>
      <c r="Y7" s="24">
        <v>45355</v>
      </c>
      <c r="Z7" s="21" t="s">
        <v>510</v>
      </c>
      <c r="AA7" s="21" t="s">
        <v>492</v>
      </c>
      <c r="AB7" s="21">
        <v>9.5</v>
      </c>
      <c r="AC7" s="21" t="s">
        <v>464</v>
      </c>
      <c r="AD7" s="21">
        <v>59</v>
      </c>
    </row>
    <row r="8" spans="1:30" ht="17.25" customHeight="1" thickBot="1" x14ac:dyDescent="0.3">
      <c r="A8" s="21">
        <v>3</v>
      </c>
      <c r="B8" s="22">
        <v>1.1215686274509804E-3</v>
      </c>
      <c r="C8" s="22">
        <v>1.4215686274509803E-3</v>
      </c>
      <c r="D8" s="22">
        <v>2.5000000000000001E-3</v>
      </c>
      <c r="F8" s="21" t="s">
        <v>477</v>
      </c>
      <c r="G8" s="23">
        <v>38676</v>
      </c>
      <c r="H8" s="21">
        <v>1.0900000000000001</v>
      </c>
      <c r="J8" s="150"/>
      <c r="K8" s="16">
        <f>LARGE(B11:C11,1)/(B11+C11)</f>
        <v>0.75128598501940258</v>
      </c>
      <c r="L8" s="150"/>
      <c r="M8" s="150"/>
      <c r="N8" s="150"/>
      <c r="W8" s="21">
        <v>7</v>
      </c>
      <c r="X8" s="21">
        <v>3364</v>
      </c>
      <c r="Y8" s="24">
        <v>45322</v>
      </c>
      <c r="Z8" s="21" t="s">
        <v>509</v>
      </c>
      <c r="AA8" s="21" t="s">
        <v>494</v>
      </c>
      <c r="AB8" s="21">
        <v>9.4</v>
      </c>
      <c r="AC8" s="21" t="s">
        <v>464</v>
      </c>
      <c r="AD8" s="21">
        <v>62</v>
      </c>
    </row>
    <row r="9" spans="1:30" ht="17.25" customHeight="1" thickBot="1" x14ac:dyDescent="0.3">
      <c r="A9" s="21">
        <v>4</v>
      </c>
      <c r="B9" s="22">
        <v>1.6313725490196078E-3</v>
      </c>
      <c r="C9" s="22">
        <v>3.0392156862745099E-3</v>
      </c>
      <c r="D9" s="22">
        <v>4.7000000000000002E-3</v>
      </c>
      <c r="F9" s="21" t="s">
        <v>478</v>
      </c>
      <c r="G9" s="23">
        <v>35923</v>
      </c>
      <c r="H9" s="21">
        <v>1.01</v>
      </c>
      <c r="J9" s="150"/>
      <c r="K9" s="16">
        <f>LARGE(B12:C12,1)/(B12+C12)</f>
        <v>0.63945818989093017</v>
      </c>
      <c r="L9" s="150"/>
      <c r="M9" s="150"/>
      <c r="N9" s="150"/>
      <c r="W9" s="21">
        <v>8</v>
      </c>
      <c r="X9" s="21">
        <v>3364</v>
      </c>
      <c r="Y9" s="24">
        <v>45364</v>
      </c>
      <c r="Z9" s="21" t="s">
        <v>510</v>
      </c>
      <c r="AA9" s="21" t="s">
        <v>494</v>
      </c>
      <c r="AB9" s="21">
        <v>9.4</v>
      </c>
      <c r="AC9" s="21" t="s">
        <v>464</v>
      </c>
      <c r="AD9" s="21">
        <v>59</v>
      </c>
    </row>
    <row r="10" spans="1:30" ht="17.25" customHeight="1" thickBot="1" x14ac:dyDescent="0.3">
      <c r="A10" s="21">
        <v>5</v>
      </c>
      <c r="B10" s="22">
        <v>3.6705882352941173E-3</v>
      </c>
      <c r="C10" s="22">
        <v>1.0539215686274509E-2</v>
      </c>
      <c r="D10" s="22">
        <v>1.43E-2</v>
      </c>
      <c r="F10" s="21" t="s">
        <v>479</v>
      </c>
      <c r="G10" s="23">
        <v>33142</v>
      </c>
      <c r="H10" s="21">
        <v>0.93</v>
      </c>
      <c r="J10" s="150"/>
      <c r="K10" s="16">
        <f>LARGE(B20:C20,1)/(B20+C20)</f>
        <v>0.60116782232417498</v>
      </c>
      <c r="L10" s="150"/>
      <c r="M10" s="150"/>
      <c r="N10" s="150"/>
      <c r="W10" s="21">
        <v>9</v>
      </c>
      <c r="X10" s="21">
        <v>3363</v>
      </c>
      <c r="Y10" s="24">
        <v>45322</v>
      </c>
      <c r="Z10" s="21" t="s">
        <v>510</v>
      </c>
      <c r="AA10" s="21" t="s">
        <v>494</v>
      </c>
      <c r="AB10" s="21">
        <v>9.4</v>
      </c>
      <c r="AC10" s="21" t="s">
        <v>464</v>
      </c>
      <c r="AD10" s="21">
        <v>60</v>
      </c>
    </row>
    <row r="11" spans="1:30" ht="17.25" customHeight="1" thickBot="1" x14ac:dyDescent="0.3">
      <c r="A11" s="21">
        <v>6</v>
      </c>
      <c r="B11" s="36">
        <v>1.0807843137254901E-2</v>
      </c>
      <c r="C11" s="36">
        <v>3.2647058823529411E-2</v>
      </c>
      <c r="D11" s="22">
        <v>4.3700000000000003E-2</v>
      </c>
      <c r="F11" s="21" t="s">
        <v>480</v>
      </c>
      <c r="G11" s="23">
        <v>31967</v>
      </c>
      <c r="H11" s="21">
        <v>0.9</v>
      </c>
      <c r="J11" s="150"/>
      <c r="K11" s="16">
        <f>LARGE(B21:C21,1)/(B21+C21)</f>
        <v>0.62672835287314022</v>
      </c>
      <c r="L11" s="150"/>
      <c r="M11" s="150"/>
      <c r="N11" s="150"/>
      <c r="W11" s="21">
        <v>10</v>
      </c>
      <c r="X11" s="21">
        <v>3359</v>
      </c>
      <c r="Y11" s="24">
        <v>45349</v>
      </c>
      <c r="Z11" s="21" t="s">
        <v>509</v>
      </c>
      <c r="AA11" s="21" t="s">
        <v>493</v>
      </c>
      <c r="AB11" s="21">
        <v>9.4</v>
      </c>
      <c r="AC11" s="21" t="s">
        <v>464</v>
      </c>
      <c r="AD11" s="21">
        <v>64</v>
      </c>
    </row>
    <row r="12" spans="1:30" ht="17.25" customHeight="1" thickBot="1" x14ac:dyDescent="0.25">
      <c r="A12" s="21">
        <v>7</v>
      </c>
      <c r="B12" s="36">
        <v>2.1972549019607841E-2</v>
      </c>
      <c r="C12" s="36">
        <v>3.8970588235294118E-2</v>
      </c>
      <c r="D12" s="22">
        <v>6.1199999999999997E-2</v>
      </c>
      <c r="F12" s="21" t="s">
        <v>481</v>
      </c>
      <c r="G12" s="23">
        <v>32859</v>
      </c>
      <c r="H12" s="21">
        <v>0.92</v>
      </c>
      <c r="W12" s="21">
        <v>20</v>
      </c>
      <c r="X12" s="21">
        <v>3313</v>
      </c>
      <c r="Y12" s="24">
        <v>45365</v>
      </c>
      <c r="Z12" s="21" t="s">
        <v>509</v>
      </c>
      <c r="AA12" s="21" t="s">
        <v>495</v>
      </c>
      <c r="AB12" s="21">
        <v>9.3000000000000007</v>
      </c>
      <c r="AC12" s="21" t="s">
        <v>464</v>
      </c>
      <c r="AD12" s="21">
        <v>61</v>
      </c>
    </row>
    <row r="13" spans="1:30" ht="15.75" customHeight="1" thickBot="1" x14ac:dyDescent="0.25">
      <c r="A13" s="21">
        <v>8</v>
      </c>
      <c r="B13" s="36">
        <v>2.2941176470588236E-2</v>
      </c>
      <c r="C13" s="36">
        <v>3.8137254901960786E-2</v>
      </c>
      <c r="D13" s="22">
        <v>6.1199999999999997E-2</v>
      </c>
      <c r="F13" s="21" t="s">
        <v>482</v>
      </c>
      <c r="G13" s="23">
        <v>31297</v>
      </c>
      <c r="H13" s="21">
        <v>0.88</v>
      </c>
      <c r="W13" s="21">
        <v>25</v>
      </c>
      <c r="X13" s="21">
        <v>3302</v>
      </c>
      <c r="Y13" s="24">
        <v>45330</v>
      </c>
      <c r="Z13" s="21" t="s">
        <v>509</v>
      </c>
      <c r="AA13" s="21" t="s">
        <v>495</v>
      </c>
      <c r="AB13" s="21">
        <v>9.1999999999999993</v>
      </c>
      <c r="AC13" s="21" t="s">
        <v>464</v>
      </c>
      <c r="AD13" s="21">
        <v>60</v>
      </c>
    </row>
    <row r="14" spans="1:30" ht="15.75" customHeight="1" thickBot="1" x14ac:dyDescent="0.25">
      <c r="A14" s="21">
        <v>9</v>
      </c>
      <c r="B14" s="36">
        <v>2.6254901960784314E-2</v>
      </c>
      <c r="C14" s="36">
        <v>3.5539215686274508E-2</v>
      </c>
      <c r="D14" s="22">
        <v>6.2E-2</v>
      </c>
      <c r="F14" s="21" t="s">
        <v>483</v>
      </c>
      <c r="G14" s="23">
        <v>34536</v>
      </c>
      <c r="H14" s="21">
        <v>0.97</v>
      </c>
      <c r="W14" s="21">
        <v>30</v>
      </c>
      <c r="X14" s="21">
        <v>3293</v>
      </c>
      <c r="Y14" s="24">
        <v>45343</v>
      </c>
      <c r="Z14" s="21" t="s">
        <v>512</v>
      </c>
      <c r="AA14" s="21" t="s">
        <v>494</v>
      </c>
      <c r="AB14" s="21">
        <v>9.1999999999999993</v>
      </c>
      <c r="AC14" s="21" t="s">
        <v>464</v>
      </c>
      <c r="AD14" s="21">
        <v>57</v>
      </c>
    </row>
    <row r="15" spans="1:30" ht="15.75" customHeight="1" thickBot="1" x14ac:dyDescent="0.25">
      <c r="A15" s="21">
        <v>10</v>
      </c>
      <c r="B15" s="36">
        <v>2.972156862745098E-2</v>
      </c>
      <c r="C15" s="36">
        <v>3.426470588235294E-2</v>
      </c>
      <c r="D15" s="22">
        <v>6.4000000000000001E-2</v>
      </c>
      <c r="F15" s="21" t="s">
        <v>484</v>
      </c>
      <c r="G15" s="23">
        <v>35843</v>
      </c>
      <c r="H15" s="21">
        <v>1.01</v>
      </c>
      <c r="W15" s="21">
        <v>35</v>
      </c>
      <c r="X15" s="21">
        <v>3286</v>
      </c>
      <c r="Y15" s="24">
        <v>45338</v>
      </c>
      <c r="Z15" s="21" t="s">
        <v>509</v>
      </c>
      <c r="AA15" s="21" t="s">
        <v>496</v>
      </c>
      <c r="AB15" s="21">
        <v>9.1999999999999993</v>
      </c>
      <c r="AC15" s="21" t="s">
        <v>464</v>
      </c>
      <c r="AD15" s="21">
        <v>62</v>
      </c>
    </row>
    <row r="16" spans="1:30" ht="15.75" customHeight="1" thickBot="1" x14ac:dyDescent="0.25">
      <c r="A16" s="21">
        <v>11</v>
      </c>
      <c r="B16" s="36">
        <v>3.2423529411764705E-2</v>
      </c>
      <c r="C16" s="36">
        <v>3.3921568627450979E-2</v>
      </c>
      <c r="D16" s="22">
        <v>6.6299999999999998E-2</v>
      </c>
      <c r="F16" s="21" t="s">
        <v>485</v>
      </c>
      <c r="G16" s="23">
        <v>36255</v>
      </c>
      <c r="H16" s="21">
        <v>1.02</v>
      </c>
      <c r="W16" s="21">
        <v>40</v>
      </c>
      <c r="X16" s="21">
        <v>3281</v>
      </c>
      <c r="Y16" s="24">
        <v>45301</v>
      </c>
      <c r="Z16" s="21" t="s">
        <v>510</v>
      </c>
      <c r="AA16" s="21" t="s">
        <v>494</v>
      </c>
      <c r="AB16" s="21">
        <v>9.1999999999999993</v>
      </c>
      <c r="AC16" s="21" t="s">
        <v>464</v>
      </c>
      <c r="AD16" s="21">
        <v>59</v>
      </c>
    </row>
    <row r="17" spans="1:30" ht="15" thickBot="1" x14ac:dyDescent="0.25">
      <c r="A17" s="21">
        <v>12</v>
      </c>
      <c r="B17" s="36">
        <v>3.4972549019607842E-2</v>
      </c>
      <c r="C17" s="36">
        <v>3.3480392156862743E-2</v>
      </c>
      <c r="D17" s="22">
        <v>6.8400000000000002E-2</v>
      </c>
      <c r="W17" s="21">
        <v>45</v>
      </c>
      <c r="X17" s="21">
        <v>3279</v>
      </c>
      <c r="Y17" s="24">
        <v>45371</v>
      </c>
      <c r="Z17" s="21" t="s">
        <v>509</v>
      </c>
      <c r="AA17" s="21" t="s">
        <v>494</v>
      </c>
      <c r="AB17" s="21">
        <v>9.1999999999999993</v>
      </c>
      <c r="AC17" s="21" t="s">
        <v>464</v>
      </c>
      <c r="AD17" s="21">
        <v>62</v>
      </c>
    </row>
    <row r="18" spans="1:30" ht="15" thickBot="1" x14ac:dyDescent="0.25">
      <c r="A18" s="21">
        <v>13</v>
      </c>
      <c r="B18" s="36">
        <v>3.6705882352941172E-2</v>
      </c>
      <c r="C18" s="36">
        <v>3.1911764705882355E-2</v>
      </c>
      <c r="D18" s="22">
        <v>6.8599999999999994E-2</v>
      </c>
      <c r="W18" s="21">
        <v>50</v>
      </c>
      <c r="X18" s="21">
        <v>3268</v>
      </c>
      <c r="Y18" s="24">
        <v>45386</v>
      </c>
      <c r="Z18" s="21" t="s">
        <v>510</v>
      </c>
      <c r="AA18" s="21" t="s">
        <v>495</v>
      </c>
      <c r="AB18" s="21">
        <v>9.1999999999999993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36">
        <v>4.0784313725490198E-2</v>
      </c>
      <c r="C19" s="36">
        <v>3.1127450980392157E-2</v>
      </c>
      <c r="D19" s="22">
        <v>7.1800000000000003E-2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3236</v>
      </c>
      <c r="Y19" s="24">
        <v>45334</v>
      </c>
      <c r="Z19" s="21" t="s">
        <v>509</v>
      </c>
      <c r="AA19" s="21" t="s">
        <v>492</v>
      </c>
      <c r="AB19" s="21">
        <v>9.1</v>
      </c>
      <c r="AC19" s="21" t="s">
        <v>464</v>
      </c>
      <c r="AD19" s="21">
        <v>62</v>
      </c>
    </row>
    <row r="20" spans="1:30" ht="17.25" customHeight="1" thickBot="1" x14ac:dyDescent="0.25">
      <c r="A20" s="21">
        <v>15</v>
      </c>
      <c r="B20" s="36">
        <v>4.5219607843137249E-2</v>
      </c>
      <c r="C20" s="36">
        <v>0.03</v>
      </c>
      <c r="D20" s="22">
        <v>7.51E-2</v>
      </c>
      <c r="F20" s="21" t="s">
        <v>488</v>
      </c>
      <c r="G20" s="23">
        <v>26229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3205</v>
      </c>
      <c r="Y20" s="24">
        <v>45397</v>
      </c>
      <c r="Z20" s="21" t="s">
        <v>509</v>
      </c>
      <c r="AA20" s="21" t="s">
        <v>492</v>
      </c>
      <c r="AB20" s="21">
        <v>9</v>
      </c>
      <c r="AC20" s="21" t="s">
        <v>464</v>
      </c>
      <c r="AD20" s="21">
        <v>63</v>
      </c>
    </row>
    <row r="21" spans="1:30" ht="17.25" customHeight="1" thickBot="1" x14ac:dyDescent="0.25">
      <c r="A21" s="21">
        <v>16</v>
      </c>
      <c r="B21" s="36">
        <v>4.674901960784314E-2</v>
      </c>
      <c r="C21" s="36">
        <v>2.7843137254901965E-2</v>
      </c>
      <c r="D21" s="22">
        <v>7.4399999999999994E-2</v>
      </c>
      <c r="F21" s="21" t="s">
        <v>492</v>
      </c>
      <c r="G21" s="23">
        <v>36693</v>
      </c>
      <c r="H21" s="21">
        <v>1.03</v>
      </c>
      <c r="J21" s="12">
        <v>5</v>
      </c>
      <c r="K21" s="12">
        <f>X6</f>
        <v>3381</v>
      </c>
      <c r="L21" s="18"/>
      <c r="M21" s="12"/>
      <c r="N21" s="20">
        <f>K21/$F$2</f>
        <v>9.4705882352941181E-2</v>
      </c>
      <c r="W21" s="21">
        <v>125</v>
      </c>
      <c r="X21" s="21">
        <v>3180</v>
      </c>
      <c r="Y21" s="24">
        <v>45364</v>
      </c>
      <c r="Z21" s="21" t="s">
        <v>512</v>
      </c>
      <c r="AA21" s="21" t="s">
        <v>494</v>
      </c>
      <c r="AB21" s="21">
        <v>8.9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36">
        <v>4.124313725490196E-2</v>
      </c>
      <c r="C22" s="36">
        <v>2.6372549019607842E-2</v>
      </c>
      <c r="D22" s="22">
        <v>6.7500000000000004E-2</v>
      </c>
      <c r="F22" s="21" t="s">
        <v>493</v>
      </c>
      <c r="G22" s="23">
        <v>38157</v>
      </c>
      <c r="H22" s="21">
        <v>1.07</v>
      </c>
      <c r="J22" s="12">
        <v>10</v>
      </c>
      <c r="K22" s="12">
        <f>X11</f>
        <v>3359</v>
      </c>
      <c r="L22" s="18"/>
      <c r="M22" s="12"/>
      <c r="N22" s="20">
        <f t="shared" ref="N22:N28" si="0">K22/$F$2</f>
        <v>9.4089635854341741E-2</v>
      </c>
      <c r="W22" s="21">
        <v>150</v>
      </c>
      <c r="X22" s="21">
        <v>3151</v>
      </c>
      <c r="Y22" s="24">
        <v>45313</v>
      </c>
      <c r="Z22" s="21" t="s">
        <v>509</v>
      </c>
      <c r="AA22" s="21" t="s">
        <v>492</v>
      </c>
      <c r="AB22" s="21">
        <v>8.8000000000000007</v>
      </c>
      <c r="AC22" s="21" t="s">
        <v>464</v>
      </c>
      <c r="AD22" s="21">
        <v>63</v>
      </c>
    </row>
    <row r="23" spans="1:30" ht="17.25" customHeight="1" thickBot="1" x14ac:dyDescent="0.25">
      <c r="A23" s="21">
        <v>18</v>
      </c>
      <c r="B23" s="36">
        <v>3.1505882352941175E-2</v>
      </c>
      <c r="C23" s="36">
        <v>2.3235294117647059E-2</v>
      </c>
      <c r="D23" s="22">
        <v>5.4699999999999999E-2</v>
      </c>
      <c r="F23" s="21" t="s">
        <v>494</v>
      </c>
      <c r="G23" s="23">
        <v>39116</v>
      </c>
      <c r="H23" s="21">
        <v>1.1000000000000001</v>
      </c>
      <c r="J23" s="12">
        <v>20</v>
      </c>
      <c r="K23" s="12">
        <f>X12</f>
        <v>3313</v>
      </c>
      <c r="L23" s="18"/>
      <c r="M23" s="12"/>
      <c r="N23" s="20">
        <f t="shared" si="0"/>
        <v>9.2801120448179272E-2</v>
      </c>
      <c r="W23" s="21">
        <v>175</v>
      </c>
      <c r="X23" s="21">
        <v>3124</v>
      </c>
      <c r="Y23" s="24">
        <v>45644</v>
      </c>
      <c r="Z23" s="21" t="s">
        <v>510</v>
      </c>
      <c r="AA23" s="21" t="s">
        <v>494</v>
      </c>
      <c r="AB23" s="21">
        <v>8.8000000000000007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36">
        <v>2.5388235294117645E-2</v>
      </c>
      <c r="C24" s="36">
        <v>1.696078431372549E-2</v>
      </c>
      <c r="D24" s="22">
        <v>4.2299999999999997E-2</v>
      </c>
      <c r="F24" s="21" t="s">
        <v>495</v>
      </c>
      <c r="G24" s="23">
        <v>37872</v>
      </c>
      <c r="H24" s="21">
        <v>1.06</v>
      </c>
      <c r="J24" s="12">
        <v>30</v>
      </c>
      <c r="K24" s="12">
        <f>X14</f>
        <v>3293</v>
      </c>
      <c r="L24" s="18"/>
      <c r="M24" s="12"/>
      <c r="N24" s="20">
        <f t="shared" si="0"/>
        <v>9.224089635854342E-2</v>
      </c>
      <c r="W24" s="21">
        <v>200</v>
      </c>
      <c r="X24" s="21">
        <v>3099</v>
      </c>
      <c r="Y24" s="24">
        <v>45387</v>
      </c>
      <c r="Z24" s="21" t="s">
        <v>509</v>
      </c>
      <c r="AA24" s="21" t="s">
        <v>496</v>
      </c>
      <c r="AB24" s="21">
        <v>8.6999999999999993</v>
      </c>
      <c r="AC24" s="21" t="s">
        <v>464</v>
      </c>
      <c r="AD24" s="21">
        <v>63</v>
      </c>
    </row>
    <row r="25" spans="1:30" ht="17.25" customHeight="1" thickBot="1" x14ac:dyDescent="0.25">
      <c r="A25" s="21">
        <v>20</v>
      </c>
      <c r="B25" s="36">
        <v>1.8913725490196077E-2</v>
      </c>
      <c r="C25" s="36">
        <v>1.3333333333333334E-2</v>
      </c>
      <c r="D25" s="22">
        <v>3.2199999999999999E-2</v>
      </c>
      <c r="F25" s="21" t="s">
        <v>496</v>
      </c>
      <c r="G25" s="23">
        <v>39542</v>
      </c>
      <c r="H25" s="21">
        <v>1.1100000000000001</v>
      </c>
      <c r="J25" s="12">
        <v>50</v>
      </c>
      <c r="K25" s="12">
        <f>X18</f>
        <v>3268</v>
      </c>
      <c r="L25" s="18"/>
      <c r="M25" s="12"/>
      <c r="N25" s="20">
        <f t="shared" si="0"/>
        <v>9.1540616246498605E-2</v>
      </c>
    </row>
    <row r="26" spans="1:30" ht="17.25" customHeight="1" thickBot="1" x14ac:dyDescent="0.25">
      <c r="A26" s="21">
        <v>21</v>
      </c>
      <c r="B26" s="36">
        <v>1.4733333333333334E-2</v>
      </c>
      <c r="C26" s="36">
        <v>1.0784313725490196E-2</v>
      </c>
      <c r="D26" s="22">
        <v>2.5499999999999998E-2</v>
      </c>
      <c r="F26" s="21" t="s">
        <v>497</v>
      </c>
      <c r="G26" s="23">
        <v>31634</v>
      </c>
      <c r="H26" s="21">
        <v>0.89</v>
      </c>
      <c r="J26" s="12">
        <v>100</v>
      </c>
      <c r="K26" s="12">
        <f>X20</f>
        <v>3205</v>
      </c>
      <c r="L26" s="18"/>
      <c r="M26" s="12"/>
      <c r="N26" s="20">
        <f t="shared" si="0"/>
        <v>8.9775910364145659E-2</v>
      </c>
    </row>
    <row r="27" spans="1:30" ht="17.25" customHeight="1" thickBot="1" x14ac:dyDescent="0.25">
      <c r="A27" s="21">
        <v>22</v>
      </c>
      <c r="B27" s="22">
        <v>1.0603921568627451E-2</v>
      </c>
      <c r="C27" s="22">
        <v>7.5490196078431375E-3</v>
      </c>
      <c r="D27" s="22">
        <v>1.8100000000000002E-2</v>
      </c>
      <c r="J27" s="12">
        <v>150</v>
      </c>
      <c r="K27" s="12">
        <f>X22</f>
        <v>3151</v>
      </c>
      <c r="L27" s="18"/>
      <c r="M27" s="12"/>
      <c r="N27" s="20">
        <f t="shared" si="0"/>
        <v>8.8263305322128852E-2</v>
      </c>
    </row>
    <row r="28" spans="1:30" ht="17.25" customHeight="1" thickBot="1" x14ac:dyDescent="0.25">
      <c r="A28" s="21">
        <v>23</v>
      </c>
      <c r="B28" s="22">
        <v>6.372549019607843E-3</v>
      </c>
      <c r="C28" s="22">
        <v>4.0686274509803919E-3</v>
      </c>
      <c r="D28" s="22">
        <v>1.0500000000000001E-2</v>
      </c>
      <c r="J28" s="12">
        <v>200</v>
      </c>
      <c r="K28" s="12">
        <f>X24</f>
        <v>3099</v>
      </c>
      <c r="L28" s="18"/>
      <c r="M28" s="12"/>
      <c r="N28" s="20">
        <f t="shared" si="0"/>
        <v>8.6806722689075633E-2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39E1C-79D7-42EB-A5ED-36A3943AC35A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375" bestFit="1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186" t="s">
        <v>729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52400</v>
      </c>
      <c r="H2" s="7" t="s">
        <v>462</v>
      </c>
      <c r="W2" s="21">
        <v>1</v>
      </c>
      <c r="X2" s="21">
        <v>6809</v>
      </c>
      <c r="Y2" s="24">
        <v>45555</v>
      </c>
      <c r="Z2" s="21" t="s">
        <v>509</v>
      </c>
      <c r="AA2" s="21" t="s">
        <v>496</v>
      </c>
      <c r="AB2" s="21">
        <v>13</v>
      </c>
      <c r="AC2" s="21" t="s">
        <v>464</v>
      </c>
      <c r="AD2" s="21">
        <v>66</v>
      </c>
    </row>
    <row r="3" spans="1:30" ht="15" thickBot="1" x14ac:dyDescent="0.25">
      <c r="W3" s="21">
        <v>2</v>
      </c>
      <c r="X3" s="21">
        <v>6238</v>
      </c>
      <c r="Y3" s="24">
        <v>45352</v>
      </c>
      <c r="Z3" s="21" t="s">
        <v>509</v>
      </c>
      <c r="AA3" s="21" t="s">
        <v>496</v>
      </c>
      <c r="AB3" s="21">
        <v>11.9</v>
      </c>
      <c r="AC3" s="21" t="s">
        <v>464</v>
      </c>
      <c r="AD3" s="21">
        <v>62</v>
      </c>
    </row>
    <row r="4" spans="1:30" ht="23.25" thickBot="1" x14ac:dyDescent="0.25">
      <c r="A4" s="8" t="s">
        <v>463</v>
      </c>
      <c r="B4" s="9" t="s">
        <v>464</v>
      </c>
      <c r="C4" s="35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6030</v>
      </c>
      <c r="Y4" s="24">
        <v>45399</v>
      </c>
      <c r="Z4" s="21" t="s">
        <v>508</v>
      </c>
      <c r="AA4" s="21" t="s">
        <v>494</v>
      </c>
      <c r="AB4" s="21">
        <v>11.5</v>
      </c>
      <c r="AC4" s="21" t="s">
        <v>464</v>
      </c>
      <c r="AD4" s="21">
        <v>66</v>
      </c>
    </row>
    <row r="5" spans="1:30" ht="18.75" customHeight="1" thickBot="1" x14ac:dyDescent="0.25">
      <c r="A5" s="21">
        <v>0</v>
      </c>
      <c r="B5" s="22">
        <v>3.1946564885496184E-3</v>
      </c>
      <c r="C5" s="22">
        <v>1.7767175572519084E-3</v>
      </c>
      <c r="D5" s="22">
        <v>5.0000000000000001E-3</v>
      </c>
      <c r="F5" s="21" t="s">
        <v>471</v>
      </c>
      <c r="G5" s="23">
        <v>54636</v>
      </c>
      <c r="H5" s="21">
        <v>1.04</v>
      </c>
      <c r="J5" s="213" t="s">
        <v>472</v>
      </c>
      <c r="K5" s="214"/>
      <c r="L5" s="214"/>
      <c r="M5" s="214"/>
      <c r="N5" s="215"/>
      <c r="W5" s="21">
        <v>4</v>
      </c>
      <c r="X5" s="21">
        <v>5950</v>
      </c>
      <c r="Y5" s="24">
        <v>45379</v>
      </c>
      <c r="Z5" s="21" t="s">
        <v>510</v>
      </c>
      <c r="AA5" s="21" t="s">
        <v>495</v>
      </c>
      <c r="AB5" s="21">
        <v>11.4</v>
      </c>
      <c r="AC5" s="21" t="s">
        <v>464</v>
      </c>
      <c r="AD5" s="21">
        <v>60</v>
      </c>
    </row>
    <row r="6" spans="1:30" ht="17.25" customHeight="1" thickBot="1" x14ac:dyDescent="0.25">
      <c r="A6" s="21">
        <v>1</v>
      </c>
      <c r="B6" s="22">
        <v>1.8635496183206108E-3</v>
      </c>
      <c r="C6" s="22">
        <v>1.1688931297709924E-3</v>
      </c>
      <c r="D6" s="22">
        <v>3.0000000000000001E-3</v>
      </c>
      <c r="F6" s="21" t="s">
        <v>473</v>
      </c>
      <c r="G6" s="23">
        <v>57849</v>
      </c>
      <c r="H6" s="21">
        <v>1.1100000000000001</v>
      </c>
      <c r="J6" s="13" t="s">
        <v>474</v>
      </c>
      <c r="K6" s="14">
        <f>LARGE((K8,K9),1)</f>
        <v>0.7311287814597901</v>
      </c>
      <c r="N6" s="14" t="str">
        <f>IF(B12&gt;C12,B4,C4)</f>
        <v>SB</v>
      </c>
      <c r="W6" s="21">
        <v>5</v>
      </c>
      <c r="X6" s="21">
        <v>5916</v>
      </c>
      <c r="Y6" s="24">
        <v>45387</v>
      </c>
      <c r="Z6" s="21" t="s">
        <v>510</v>
      </c>
      <c r="AA6" s="21" t="s">
        <v>496</v>
      </c>
      <c r="AB6" s="21">
        <v>11.3</v>
      </c>
      <c r="AC6" s="21" t="s">
        <v>464</v>
      </c>
      <c r="AD6" s="21">
        <v>63</v>
      </c>
    </row>
    <row r="7" spans="1:30" ht="17.25" customHeight="1" thickBot="1" x14ac:dyDescent="0.25">
      <c r="A7" s="21">
        <v>2</v>
      </c>
      <c r="B7" s="22">
        <v>1.4908396946564887E-3</v>
      </c>
      <c r="C7" s="22">
        <v>1.0286259541984733E-3</v>
      </c>
      <c r="D7" s="22">
        <v>2.5000000000000001E-3</v>
      </c>
      <c r="F7" s="21" t="s">
        <v>475</v>
      </c>
      <c r="G7" s="23">
        <v>59351</v>
      </c>
      <c r="H7" s="21">
        <v>1.1299999999999999</v>
      </c>
      <c r="J7" s="15" t="s">
        <v>476</v>
      </c>
      <c r="K7" s="14">
        <f>LARGE((K10,K11),1)</f>
        <v>0.64035593740411167</v>
      </c>
      <c r="N7" s="14" t="str">
        <f>IF(B22&gt;C22,B4,C4)</f>
        <v>NB</v>
      </c>
      <c r="W7" s="21">
        <v>6</v>
      </c>
      <c r="X7" s="21">
        <v>5899</v>
      </c>
      <c r="Y7" s="24">
        <v>45566</v>
      </c>
      <c r="Z7" s="21" t="s">
        <v>509</v>
      </c>
      <c r="AA7" s="21" t="s">
        <v>493</v>
      </c>
      <c r="AB7" s="21">
        <v>11.3</v>
      </c>
      <c r="AC7" s="21" t="s">
        <v>464</v>
      </c>
      <c r="AD7" s="21">
        <v>68</v>
      </c>
    </row>
    <row r="8" spans="1:30" ht="17.25" customHeight="1" thickBot="1" x14ac:dyDescent="0.3">
      <c r="A8" s="21">
        <v>3</v>
      </c>
      <c r="B8" s="22">
        <v>1.1181297709923663E-3</v>
      </c>
      <c r="C8" s="22">
        <v>1.1221374045801526E-3</v>
      </c>
      <c r="D8" s="22">
        <v>2.2000000000000001E-3</v>
      </c>
      <c r="F8" s="21" t="s">
        <v>477</v>
      </c>
      <c r="G8" s="23">
        <v>57084</v>
      </c>
      <c r="H8" s="21">
        <v>1.0900000000000001</v>
      </c>
      <c r="J8" s="149"/>
      <c r="K8" s="16">
        <f>LARGE(B11:C11,1)/(B11+C11)</f>
        <v>0.7311287814597901</v>
      </c>
      <c r="W8" s="21">
        <v>7</v>
      </c>
      <c r="X8" s="21">
        <v>5882</v>
      </c>
      <c r="Y8" s="24">
        <v>45414</v>
      </c>
      <c r="Z8" s="21" t="s">
        <v>508</v>
      </c>
      <c r="AA8" s="21" t="s">
        <v>495</v>
      </c>
      <c r="AB8" s="21">
        <v>11.2</v>
      </c>
      <c r="AC8" s="21" t="s">
        <v>464</v>
      </c>
      <c r="AD8" s="21">
        <v>67</v>
      </c>
    </row>
    <row r="9" spans="1:30" ht="17.25" customHeight="1" thickBot="1" x14ac:dyDescent="0.3">
      <c r="A9" s="21">
        <v>4</v>
      </c>
      <c r="B9" s="22">
        <v>1.6505725190839693E-3</v>
      </c>
      <c r="C9" s="22">
        <v>3.0858778625954195E-3</v>
      </c>
      <c r="D9" s="22">
        <v>4.7000000000000002E-3</v>
      </c>
      <c r="F9" s="21" t="s">
        <v>478</v>
      </c>
      <c r="G9" s="23">
        <v>51860</v>
      </c>
      <c r="H9" s="21">
        <v>0.99</v>
      </c>
      <c r="J9" s="149"/>
      <c r="K9" s="16">
        <f>LARGE(B12:C12,1)/(B12+C12)</f>
        <v>0.6918054003176658</v>
      </c>
      <c r="W9" s="21">
        <v>8</v>
      </c>
      <c r="X9" s="21">
        <v>5821</v>
      </c>
      <c r="Y9" s="24">
        <v>45352</v>
      </c>
      <c r="Z9" s="21" t="s">
        <v>508</v>
      </c>
      <c r="AA9" s="21" t="s">
        <v>496</v>
      </c>
      <c r="AB9" s="21">
        <v>11.1</v>
      </c>
      <c r="AC9" s="21" t="s">
        <v>464</v>
      </c>
      <c r="AD9" s="21">
        <v>66</v>
      </c>
    </row>
    <row r="10" spans="1:30" ht="17.25" customHeight="1" thickBot="1" x14ac:dyDescent="0.3">
      <c r="A10" s="21">
        <v>5</v>
      </c>
      <c r="B10" s="22">
        <v>3.9400763358778627E-3</v>
      </c>
      <c r="C10" s="22">
        <v>1.1034351145038167E-2</v>
      </c>
      <c r="D10" s="22">
        <v>1.4999999999999999E-2</v>
      </c>
      <c r="F10" s="21" t="s">
        <v>479</v>
      </c>
      <c r="G10" s="23">
        <v>47705</v>
      </c>
      <c r="H10" s="21">
        <v>0.91</v>
      </c>
      <c r="J10" s="149"/>
      <c r="K10" s="16">
        <f>LARGE(B20:C20,1)/(B20+C20)</f>
        <v>0.61426653332359293</v>
      </c>
      <c r="W10" s="21">
        <v>9</v>
      </c>
      <c r="X10" s="21">
        <v>5817</v>
      </c>
      <c r="Y10" s="24">
        <v>45568</v>
      </c>
      <c r="Z10" s="21" t="s">
        <v>509</v>
      </c>
      <c r="AA10" s="21" t="s">
        <v>495</v>
      </c>
      <c r="AB10" s="21">
        <v>11.1</v>
      </c>
      <c r="AC10" s="21" t="s">
        <v>464</v>
      </c>
      <c r="AD10" s="21">
        <v>69</v>
      </c>
    </row>
    <row r="11" spans="1:30" ht="17.25" customHeight="1" thickBot="1" x14ac:dyDescent="0.3">
      <c r="A11" s="21">
        <v>6</v>
      </c>
      <c r="B11" s="36">
        <v>1.1021564885496183E-2</v>
      </c>
      <c r="C11" s="36">
        <v>2.9970419847328244E-2</v>
      </c>
      <c r="D11" s="22">
        <v>4.1000000000000002E-2</v>
      </c>
      <c r="F11" s="21" t="s">
        <v>480</v>
      </c>
      <c r="G11" s="23">
        <v>47495</v>
      </c>
      <c r="H11" s="21">
        <v>0.91</v>
      </c>
      <c r="J11" s="149"/>
      <c r="K11" s="16">
        <f>LARGE(B21:C21,1)/(B21+C21)</f>
        <v>0.64035593740411167</v>
      </c>
      <c r="W11" s="21">
        <v>10</v>
      </c>
      <c r="X11" s="21">
        <v>5811</v>
      </c>
      <c r="Y11" s="24">
        <v>45371</v>
      </c>
      <c r="Z11" s="21" t="s">
        <v>510</v>
      </c>
      <c r="AA11" s="21" t="s">
        <v>494</v>
      </c>
      <c r="AB11" s="21">
        <v>11.1</v>
      </c>
      <c r="AC11" s="21" t="s">
        <v>464</v>
      </c>
      <c r="AD11" s="21">
        <v>60</v>
      </c>
    </row>
    <row r="12" spans="1:30" ht="17.25" customHeight="1" thickBot="1" x14ac:dyDescent="0.25">
      <c r="A12" s="21">
        <v>7</v>
      </c>
      <c r="B12" s="36">
        <v>1.7996564885496179E-2</v>
      </c>
      <c r="C12" s="36">
        <v>4.0396946564885503E-2</v>
      </c>
      <c r="D12" s="22">
        <v>5.8400000000000001E-2</v>
      </c>
      <c r="F12" s="21" t="s">
        <v>481</v>
      </c>
      <c r="G12" s="23">
        <v>47546</v>
      </c>
      <c r="H12" s="21">
        <v>0.91</v>
      </c>
      <c r="W12" s="21">
        <v>20</v>
      </c>
      <c r="X12" s="21">
        <v>5742</v>
      </c>
      <c r="Y12" s="24">
        <v>45372</v>
      </c>
      <c r="Z12" s="21" t="s">
        <v>510</v>
      </c>
      <c r="AA12" s="21" t="s">
        <v>495</v>
      </c>
      <c r="AB12" s="21">
        <v>11</v>
      </c>
      <c r="AC12" s="21" t="s">
        <v>464</v>
      </c>
      <c r="AD12" s="21">
        <v>61</v>
      </c>
    </row>
    <row r="13" spans="1:30" ht="15.75" customHeight="1" thickBot="1" x14ac:dyDescent="0.25">
      <c r="A13" s="21">
        <v>8</v>
      </c>
      <c r="B13" s="36">
        <v>2.0765267175572519E-2</v>
      </c>
      <c r="C13" s="36">
        <v>4.0116412213740453E-2</v>
      </c>
      <c r="D13" s="22">
        <v>6.0900000000000003E-2</v>
      </c>
      <c r="F13" s="21" t="s">
        <v>482</v>
      </c>
      <c r="G13" s="23">
        <v>47889</v>
      </c>
      <c r="H13" s="21">
        <v>0.92</v>
      </c>
      <c r="W13" s="21">
        <v>25</v>
      </c>
      <c r="X13" s="21">
        <v>5640</v>
      </c>
      <c r="Y13" s="24">
        <v>45391</v>
      </c>
      <c r="Z13" s="21" t="s">
        <v>510</v>
      </c>
      <c r="AA13" s="21" t="s">
        <v>493</v>
      </c>
      <c r="AB13" s="21">
        <v>10.8</v>
      </c>
      <c r="AC13" s="21" t="s">
        <v>464</v>
      </c>
      <c r="AD13" s="21">
        <v>61</v>
      </c>
    </row>
    <row r="14" spans="1:30" ht="15.75" customHeight="1" thickBot="1" x14ac:dyDescent="0.25">
      <c r="A14" s="21">
        <v>9</v>
      </c>
      <c r="B14" s="36">
        <v>2.3959923664122137E-2</v>
      </c>
      <c r="C14" s="36">
        <v>3.4131679389312976E-2</v>
      </c>
      <c r="D14" s="22">
        <v>5.8099999999999999E-2</v>
      </c>
      <c r="F14" s="21" t="s">
        <v>483</v>
      </c>
      <c r="G14" s="23">
        <v>50702</v>
      </c>
      <c r="H14" s="21">
        <v>0.97</v>
      </c>
      <c r="W14" s="21">
        <v>30</v>
      </c>
      <c r="X14" s="21">
        <v>5590</v>
      </c>
      <c r="Y14" s="24">
        <v>45378</v>
      </c>
      <c r="Z14" s="21" t="s">
        <v>510</v>
      </c>
      <c r="AA14" s="21" t="s">
        <v>494</v>
      </c>
      <c r="AB14" s="21">
        <v>10.7</v>
      </c>
      <c r="AC14" s="21" t="s">
        <v>464</v>
      </c>
      <c r="AD14" s="21">
        <v>61</v>
      </c>
    </row>
    <row r="15" spans="1:30" ht="15.75" customHeight="1" thickBot="1" x14ac:dyDescent="0.25">
      <c r="A15" s="21">
        <v>10</v>
      </c>
      <c r="B15" s="36">
        <v>2.8166221374045803E-2</v>
      </c>
      <c r="C15" s="36">
        <v>3.1419847328244273E-2</v>
      </c>
      <c r="D15" s="22">
        <v>5.96E-2</v>
      </c>
      <c r="F15" s="21" t="s">
        <v>484</v>
      </c>
      <c r="G15" s="23">
        <v>52453</v>
      </c>
      <c r="H15" s="21">
        <v>1</v>
      </c>
      <c r="W15" s="21">
        <v>35</v>
      </c>
      <c r="X15" s="21">
        <v>5527</v>
      </c>
      <c r="Y15" s="24">
        <v>45419</v>
      </c>
      <c r="Z15" s="21" t="s">
        <v>508</v>
      </c>
      <c r="AA15" s="21" t="s">
        <v>493</v>
      </c>
      <c r="AB15" s="21">
        <v>10.5</v>
      </c>
      <c r="AC15" s="21" t="s">
        <v>464</v>
      </c>
      <c r="AD15" s="21">
        <v>66</v>
      </c>
    </row>
    <row r="16" spans="1:30" ht="15.75" customHeight="1" thickBot="1" x14ac:dyDescent="0.25">
      <c r="A16" s="21">
        <v>11</v>
      </c>
      <c r="B16" s="36">
        <v>3.2053053435114505E-2</v>
      </c>
      <c r="C16" s="36">
        <v>3.1513358778625954E-2</v>
      </c>
      <c r="D16" s="22">
        <v>6.3600000000000004E-2</v>
      </c>
      <c r="F16" s="21" t="s">
        <v>485</v>
      </c>
      <c r="G16" s="23">
        <v>51800</v>
      </c>
      <c r="H16" s="21">
        <v>0.99</v>
      </c>
      <c r="W16" s="21">
        <v>40</v>
      </c>
      <c r="X16" s="21">
        <v>5396</v>
      </c>
      <c r="Y16" s="24">
        <v>45365</v>
      </c>
      <c r="Z16" s="21" t="s">
        <v>513</v>
      </c>
      <c r="AA16" s="21" t="s">
        <v>495</v>
      </c>
      <c r="AB16" s="21">
        <v>10.3</v>
      </c>
      <c r="AC16" s="21" t="s">
        <v>464</v>
      </c>
      <c r="AD16" s="21">
        <v>57</v>
      </c>
    </row>
    <row r="17" spans="1:30" ht="15" thickBot="1" x14ac:dyDescent="0.25">
      <c r="A17" s="21">
        <v>12</v>
      </c>
      <c r="B17" s="36">
        <v>3.6419083969465652E-2</v>
      </c>
      <c r="C17" s="36">
        <v>3.1279580152671752E-2</v>
      </c>
      <c r="D17" s="22">
        <v>6.7699999999999996E-2</v>
      </c>
      <c r="W17" s="21">
        <v>45</v>
      </c>
      <c r="X17" s="21">
        <v>5359</v>
      </c>
      <c r="Y17" s="24">
        <v>45385</v>
      </c>
      <c r="Z17" s="21" t="s">
        <v>510</v>
      </c>
      <c r="AA17" s="21" t="s">
        <v>494</v>
      </c>
      <c r="AB17" s="21">
        <v>10.199999999999999</v>
      </c>
      <c r="AC17" s="21" t="s">
        <v>464</v>
      </c>
      <c r="AD17" s="21">
        <v>61</v>
      </c>
    </row>
    <row r="18" spans="1:30" ht="15" thickBot="1" x14ac:dyDescent="0.25">
      <c r="A18" s="21">
        <v>13</v>
      </c>
      <c r="B18" s="36">
        <v>3.7803435114503812E-2</v>
      </c>
      <c r="C18" s="36">
        <v>3.025095419847328E-2</v>
      </c>
      <c r="D18" s="22">
        <v>6.8099999999999994E-2</v>
      </c>
      <c r="W18" s="21">
        <v>50</v>
      </c>
      <c r="X18" s="21">
        <v>5263</v>
      </c>
      <c r="Y18" s="24">
        <v>45390</v>
      </c>
      <c r="Z18" s="21" t="s">
        <v>510</v>
      </c>
      <c r="AA18" s="21" t="s">
        <v>492</v>
      </c>
      <c r="AB18" s="21">
        <v>10</v>
      </c>
      <c r="AC18" s="21" t="s">
        <v>464</v>
      </c>
      <c r="AD18" s="21">
        <v>63</v>
      </c>
    </row>
    <row r="19" spans="1:30" ht="17.25" customHeight="1" thickBot="1" x14ac:dyDescent="0.25">
      <c r="A19" s="21">
        <v>14</v>
      </c>
      <c r="B19" s="36">
        <v>4.1796755725190843E-2</v>
      </c>
      <c r="C19" s="36">
        <v>2.9876908396946563E-2</v>
      </c>
      <c r="D19" s="22">
        <v>7.17E-2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4966</v>
      </c>
      <c r="Y19" s="24">
        <v>45353</v>
      </c>
      <c r="Z19" s="21" t="s">
        <v>513</v>
      </c>
      <c r="AA19" s="21" t="s">
        <v>497</v>
      </c>
      <c r="AB19" s="21">
        <v>9.5</v>
      </c>
      <c r="AC19" s="21" t="s">
        <v>464</v>
      </c>
      <c r="AD19" s="21">
        <v>54</v>
      </c>
    </row>
    <row r="20" spans="1:30" ht="17.25" customHeight="1" thickBot="1" x14ac:dyDescent="0.25">
      <c r="A20" s="21">
        <v>15</v>
      </c>
      <c r="B20" s="36">
        <v>4.6535496183206106E-2</v>
      </c>
      <c r="C20" s="36">
        <v>2.9222328244274808E-2</v>
      </c>
      <c r="D20" s="22">
        <v>7.5700000000000003E-2</v>
      </c>
      <c r="F20" s="21" t="s">
        <v>488</v>
      </c>
      <c r="G20" s="23">
        <v>36131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4848</v>
      </c>
      <c r="Y20" s="24">
        <v>45313</v>
      </c>
      <c r="Z20" s="21" t="s">
        <v>509</v>
      </c>
      <c r="AA20" s="21" t="s">
        <v>492</v>
      </c>
      <c r="AB20" s="21">
        <v>9.3000000000000007</v>
      </c>
      <c r="AC20" s="21" t="s">
        <v>464</v>
      </c>
      <c r="AD20" s="21">
        <v>66</v>
      </c>
    </row>
    <row r="21" spans="1:30" ht="17.25" customHeight="1" thickBot="1" x14ac:dyDescent="0.25">
      <c r="A21" s="21">
        <v>16</v>
      </c>
      <c r="B21" s="36">
        <v>4.978339694656489E-2</v>
      </c>
      <c r="C21" s="36">
        <v>2.7959923664122137E-2</v>
      </c>
      <c r="D21" s="22">
        <v>7.7799999999999994E-2</v>
      </c>
      <c r="F21" s="21" t="s">
        <v>492</v>
      </c>
      <c r="G21" s="23">
        <v>54162</v>
      </c>
      <c r="H21" s="21">
        <v>1.04</v>
      </c>
      <c r="J21" s="12">
        <v>5</v>
      </c>
      <c r="K21" s="12">
        <f>X6</f>
        <v>5916</v>
      </c>
      <c r="L21" s="18"/>
      <c r="M21" s="12"/>
      <c r="N21" s="20">
        <f>K21/$F$2</f>
        <v>0.11290076335877862</v>
      </c>
      <c r="W21" s="21">
        <v>125</v>
      </c>
      <c r="X21" s="21">
        <v>4806</v>
      </c>
      <c r="Y21" s="24">
        <v>45386</v>
      </c>
      <c r="Z21" s="21" t="s">
        <v>509</v>
      </c>
      <c r="AA21" s="21" t="s">
        <v>495</v>
      </c>
      <c r="AB21" s="21">
        <v>9.1999999999999993</v>
      </c>
      <c r="AC21" s="21" t="s">
        <v>464</v>
      </c>
      <c r="AD21" s="21">
        <v>65</v>
      </c>
    </row>
    <row r="22" spans="1:30" ht="17.25" customHeight="1" thickBot="1" x14ac:dyDescent="0.25">
      <c r="A22" s="21">
        <v>17</v>
      </c>
      <c r="B22" s="36">
        <v>4.8718511450381675E-2</v>
      </c>
      <c r="C22" s="36">
        <v>2.6837786259541984E-2</v>
      </c>
      <c r="D22" s="22">
        <v>7.5600000000000001E-2</v>
      </c>
      <c r="F22" s="21" t="s">
        <v>493</v>
      </c>
      <c r="G22" s="23">
        <v>56490</v>
      </c>
      <c r="H22" s="21">
        <v>1.08</v>
      </c>
      <c r="J22" s="12">
        <v>10</v>
      </c>
      <c r="K22" s="12">
        <f>X11</f>
        <v>5811</v>
      </c>
      <c r="L22" s="18"/>
      <c r="M22" s="12"/>
      <c r="N22" s="20">
        <f t="shared" ref="N22:N28" si="0">K22/$F$2</f>
        <v>0.1108969465648855</v>
      </c>
      <c r="W22" s="21">
        <v>150</v>
      </c>
      <c r="X22" s="21">
        <v>4771</v>
      </c>
      <c r="Y22" s="24">
        <v>45358</v>
      </c>
      <c r="Z22" s="21" t="s">
        <v>508</v>
      </c>
      <c r="AA22" s="21" t="s">
        <v>495</v>
      </c>
      <c r="AB22" s="21">
        <v>9.1</v>
      </c>
      <c r="AC22" s="21" t="s">
        <v>464</v>
      </c>
      <c r="AD22" s="21">
        <v>66</v>
      </c>
    </row>
    <row r="23" spans="1:30" ht="17.25" customHeight="1" thickBot="1" x14ac:dyDescent="0.25">
      <c r="A23" s="21">
        <v>18</v>
      </c>
      <c r="B23" s="36">
        <v>3.79631679389313E-2</v>
      </c>
      <c r="C23" s="36">
        <v>2.1040076335877862E-2</v>
      </c>
      <c r="D23" s="22">
        <v>5.8999999999999997E-2</v>
      </c>
      <c r="F23" s="21" t="s">
        <v>494</v>
      </c>
      <c r="G23" s="23">
        <v>56943</v>
      </c>
      <c r="H23" s="21">
        <v>1.0900000000000001</v>
      </c>
      <c r="J23" s="12">
        <v>20</v>
      </c>
      <c r="K23" s="12">
        <f>X12</f>
        <v>5742</v>
      </c>
      <c r="L23" s="18"/>
      <c r="M23" s="12"/>
      <c r="N23" s="20">
        <f t="shared" si="0"/>
        <v>0.10958015267175572</v>
      </c>
      <c r="W23" s="21">
        <v>175</v>
      </c>
      <c r="X23" s="21">
        <v>4735</v>
      </c>
      <c r="Y23" s="24">
        <v>45344</v>
      </c>
      <c r="Z23" s="21" t="s">
        <v>510</v>
      </c>
      <c r="AA23" s="21" t="s">
        <v>495</v>
      </c>
      <c r="AB23" s="21">
        <v>9</v>
      </c>
      <c r="AC23" s="21" t="s">
        <v>464</v>
      </c>
      <c r="AD23" s="21">
        <v>61</v>
      </c>
    </row>
    <row r="24" spans="1:30" ht="17.25" customHeight="1" thickBot="1" x14ac:dyDescent="0.25">
      <c r="A24" s="21">
        <v>19</v>
      </c>
      <c r="B24" s="36">
        <v>2.6249427480916028E-2</v>
      </c>
      <c r="C24" s="36">
        <v>1.528912213740458E-2</v>
      </c>
      <c r="D24" s="22">
        <v>4.1500000000000002E-2</v>
      </c>
      <c r="F24" s="21" t="s">
        <v>495</v>
      </c>
      <c r="G24" s="23">
        <v>57435</v>
      </c>
      <c r="H24" s="21">
        <v>1.1000000000000001</v>
      </c>
      <c r="J24" s="12">
        <v>30</v>
      </c>
      <c r="K24" s="12">
        <f>X14</f>
        <v>5590</v>
      </c>
      <c r="L24" s="18"/>
      <c r="M24" s="12"/>
      <c r="N24" s="20">
        <f t="shared" si="0"/>
        <v>0.1066793893129771</v>
      </c>
      <c r="W24" s="21">
        <v>200</v>
      </c>
      <c r="X24" s="21">
        <v>4707</v>
      </c>
      <c r="Y24" s="24">
        <v>45317</v>
      </c>
      <c r="Z24" s="21" t="s">
        <v>508</v>
      </c>
      <c r="AA24" s="21" t="s">
        <v>496</v>
      </c>
      <c r="AB24" s="21">
        <v>9</v>
      </c>
      <c r="AC24" s="21" t="s">
        <v>464</v>
      </c>
      <c r="AD24" s="21">
        <v>65</v>
      </c>
    </row>
    <row r="25" spans="1:30" ht="17.25" customHeight="1" thickBot="1" x14ac:dyDescent="0.25">
      <c r="A25" s="21">
        <v>20</v>
      </c>
      <c r="B25" s="36">
        <v>2.2415839694656488E-2</v>
      </c>
      <c r="C25" s="36">
        <v>1.1501908396946566E-2</v>
      </c>
      <c r="D25" s="22">
        <v>3.39E-2</v>
      </c>
      <c r="F25" s="21" t="s">
        <v>496</v>
      </c>
      <c r="G25" s="23">
        <v>59040</v>
      </c>
      <c r="H25" s="21">
        <v>1.1299999999999999</v>
      </c>
      <c r="J25" s="12">
        <v>50</v>
      </c>
      <c r="K25" s="12">
        <f>X18</f>
        <v>5263</v>
      </c>
      <c r="L25" s="18"/>
      <c r="M25" s="12"/>
      <c r="N25" s="20">
        <f t="shared" si="0"/>
        <v>0.10043893129770992</v>
      </c>
    </row>
    <row r="26" spans="1:30" ht="17.25" customHeight="1" thickBot="1" x14ac:dyDescent="0.25">
      <c r="A26" s="21">
        <v>21</v>
      </c>
      <c r="B26" s="36">
        <v>1.8422519083969465E-2</v>
      </c>
      <c r="C26" s="36">
        <v>8.462786259541985E-3</v>
      </c>
      <c r="D26" s="22">
        <v>2.69E-2</v>
      </c>
      <c r="F26" s="21" t="s">
        <v>497</v>
      </c>
      <c r="G26" s="23">
        <v>46817</v>
      </c>
      <c r="H26" s="21">
        <v>0.89</v>
      </c>
      <c r="J26" s="12">
        <v>100</v>
      </c>
      <c r="K26" s="12">
        <f>X20</f>
        <v>4848</v>
      </c>
      <c r="L26" s="18"/>
      <c r="M26" s="12"/>
      <c r="N26" s="20">
        <f t="shared" si="0"/>
        <v>9.2519083969465649E-2</v>
      </c>
    </row>
    <row r="27" spans="1:30" ht="17.25" customHeight="1" thickBot="1" x14ac:dyDescent="0.25">
      <c r="A27" s="21">
        <v>22</v>
      </c>
      <c r="B27" s="22">
        <v>1.2512404580152672E-2</v>
      </c>
      <c r="C27" s="22">
        <v>5.7977099236641225E-3</v>
      </c>
      <c r="D27" s="22">
        <v>1.83E-2</v>
      </c>
      <c r="J27" s="12">
        <v>150</v>
      </c>
      <c r="K27" s="12">
        <f>X22</f>
        <v>4771</v>
      </c>
      <c r="L27" s="18"/>
      <c r="M27" s="12"/>
      <c r="N27" s="20">
        <f t="shared" si="0"/>
        <v>9.104961832061069E-2</v>
      </c>
    </row>
    <row r="28" spans="1:30" ht="17.25" customHeight="1" thickBot="1" x14ac:dyDescent="0.25">
      <c r="A28" s="21">
        <v>23</v>
      </c>
      <c r="B28" s="22">
        <v>6.5490458015267181E-3</v>
      </c>
      <c r="C28" s="22">
        <v>3.1326335877862595E-3</v>
      </c>
      <c r="D28" s="22">
        <v>9.7000000000000003E-3</v>
      </c>
      <c r="J28" s="12">
        <v>200</v>
      </c>
      <c r="K28" s="12">
        <f>X24</f>
        <v>4707</v>
      </c>
      <c r="L28" s="18"/>
      <c r="M28" s="12"/>
      <c r="N28" s="20">
        <f t="shared" si="0"/>
        <v>8.9828244274809163E-2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2E80C-F1B3-4B0C-967D-C395D9338BD0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40100</v>
      </c>
      <c r="H2" s="7" t="s">
        <v>462</v>
      </c>
      <c r="W2" s="21">
        <v>1</v>
      </c>
      <c r="X2" s="21">
        <v>3939</v>
      </c>
      <c r="Y2" s="24">
        <v>45352</v>
      </c>
      <c r="Z2" s="21" t="s">
        <v>511</v>
      </c>
      <c r="AA2" s="21" t="s">
        <v>496</v>
      </c>
      <c r="AB2" s="21">
        <v>9.8000000000000007</v>
      </c>
      <c r="AC2" s="21" t="s">
        <v>498</v>
      </c>
      <c r="AD2" s="21">
        <v>50</v>
      </c>
    </row>
    <row r="3" spans="1:30" ht="15" thickBot="1" x14ac:dyDescent="0.25">
      <c r="W3" s="21">
        <v>2</v>
      </c>
      <c r="X3" s="21">
        <v>3929</v>
      </c>
      <c r="Y3" s="24">
        <v>45336</v>
      </c>
      <c r="Z3" s="21" t="s">
        <v>515</v>
      </c>
      <c r="AA3" s="21" t="s">
        <v>494</v>
      </c>
      <c r="AB3" s="21">
        <v>9.8000000000000007</v>
      </c>
      <c r="AC3" s="21" t="s">
        <v>499</v>
      </c>
      <c r="AD3" s="21">
        <v>53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3903</v>
      </c>
      <c r="Y4" s="24">
        <v>45352</v>
      </c>
      <c r="Z4" s="21" t="s">
        <v>513</v>
      </c>
      <c r="AA4" s="21" t="s">
        <v>496</v>
      </c>
      <c r="AB4" s="21">
        <v>9.6999999999999993</v>
      </c>
      <c r="AC4" s="21" t="s">
        <v>498</v>
      </c>
      <c r="AD4" s="21">
        <v>50</v>
      </c>
    </row>
    <row r="5" spans="1:30" ht="18.75" customHeight="1" thickBot="1" x14ac:dyDescent="0.25">
      <c r="A5" s="21">
        <v>0</v>
      </c>
      <c r="B5" s="98">
        <v>3.0673316708229427E-3</v>
      </c>
      <c r="C5" s="98">
        <v>2.05286783042394E-3</v>
      </c>
      <c r="D5" s="98">
        <v>5.1000000000000004E-3</v>
      </c>
      <c r="F5" s="21" t="s">
        <v>471</v>
      </c>
      <c r="G5" s="23">
        <v>43356</v>
      </c>
      <c r="H5" s="21">
        <v>1.08</v>
      </c>
      <c r="J5" s="213" t="s">
        <v>472</v>
      </c>
      <c r="K5" s="214"/>
      <c r="L5" s="214"/>
      <c r="M5" s="214"/>
      <c r="N5" s="215"/>
      <c r="W5" s="21">
        <v>4</v>
      </c>
      <c r="X5" s="21">
        <v>3898</v>
      </c>
      <c r="Y5" s="24">
        <v>45352</v>
      </c>
      <c r="Z5" s="21" t="s">
        <v>515</v>
      </c>
      <c r="AA5" s="21" t="s">
        <v>496</v>
      </c>
      <c r="AB5" s="21">
        <v>9.6999999999999993</v>
      </c>
      <c r="AC5" s="21" t="s">
        <v>499</v>
      </c>
      <c r="AD5" s="21">
        <v>53</v>
      </c>
    </row>
    <row r="6" spans="1:30" ht="17.25" customHeight="1" thickBot="1" x14ac:dyDescent="0.25">
      <c r="A6" s="21">
        <v>1</v>
      </c>
      <c r="B6" s="98">
        <v>2.1982543640897759E-3</v>
      </c>
      <c r="C6" s="98">
        <v>1.2708229426433915E-3</v>
      </c>
      <c r="D6" s="98">
        <v>3.5000000000000001E-3</v>
      </c>
      <c r="F6" s="21" t="s">
        <v>473</v>
      </c>
      <c r="G6" s="23">
        <v>46738</v>
      </c>
      <c r="H6" s="21">
        <v>1.1599999999999999</v>
      </c>
      <c r="J6" s="13" t="s">
        <v>474</v>
      </c>
      <c r="K6" s="14">
        <f>LARGE((K8,K9),1)</f>
        <v>0.64096508121071183</v>
      </c>
      <c r="N6" s="14" t="s">
        <v>499</v>
      </c>
      <c r="W6" s="21">
        <v>5</v>
      </c>
      <c r="X6" s="21">
        <v>3890</v>
      </c>
      <c r="Y6" s="24">
        <v>45380</v>
      </c>
      <c r="Z6" s="21" t="s">
        <v>511</v>
      </c>
      <c r="AA6" s="21" t="s">
        <v>496</v>
      </c>
      <c r="AB6" s="21">
        <v>9.6999999999999993</v>
      </c>
      <c r="AC6" s="21" t="s">
        <v>498</v>
      </c>
      <c r="AD6" s="21">
        <v>50</v>
      </c>
    </row>
    <row r="7" spans="1:30" ht="17.25" customHeight="1" thickBot="1" x14ac:dyDescent="0.25">
      <c r="A7" s="21">
        <v>2</v>
      </c>
      <c r="B7" s="98">
        <v>1.6870324189526187E-3</v>
      </c>
      <c r="C7" s="98">
        <v>9.2867830423940152E-4</v>
      </c>
      <c r="D7" s="98">
        <v>2.5999999999999999E-3</v>
      </c>
      <c r="F7" s="21" t="s">
        <v>475</v>
      </c>
      <c r="G7" s="23">
        <v>46638</v>
      </c>
      <c r="H7" s="21">
        <v>1.1599999999999999</v>
      </c>
      <c r="J7" s="15" t="s">
        <v>476</v>
      </c>
      <c r="K7" s="14">
        <f>LARGE((K10,K11),1)</f>
        <v>0.60196876861395487</v>
      </c>
      <c r="N7" s="14" t="s">
        <v>498</v>
      </c>
      <c r="W7" s="21">
        <v>6</v>
      </c>
      <c r="X7" s="21">
        <v>3878</v>
      </c>
      <c r="Y7" s="24">
        <v>45335</v>
      </c>
      <c r="Z7" s="21" t="s">
        <v>513</v>
      </c>
      <c r="AA7" s="21" t="s">
        <v>493</v>
      </c>
      <c r="AB7" s="21">
        <v>9.6999999999999993</v>
      </c>
      <c r="AC7" s="21" t="s">
        <v>498</v>
      </c>
      <c r="AD7" s="21">
        <v>53</v>
      </c>
    </row>
    <row r="8" spans="1:30" ht="17.25" customHeight="1" thickBot="1" x14ac:dyDescent="0.3">
      <c r="A8" s="21">
        <v>3</v>
      </c>
      <c r="B8" s="98">
        <v>1.226932668329177E-3</v>
      </c>
      <c r="C8" s="98">
        <v>1.02643391521197E-3</v>
      </c>
      <c r="D8" s="98">
        <v>2.3E-3</v>
      </c>
      <c r="F8" s="21" t="s">
        <v>477</v>
      </c>
      <c r="G8" s="23">
        <v>43937</v>
      </c>
      <c r="H8" s="21">
        <v>1.0900000000000001</v>
      </c>
      <c r="K8" s="16">
        <f>LARGE(B11:C11,1)/(B11+C11)</f>
        <v>0.64096508121071183</v>
      </c>
      <c r="W8" s="21">
        <v>7</v>
      </c>
      <c r="X8" s="21">
        <v>3867</v>
      </c>
      <c r="Y8" s="24">
        <v>45359</v>
      </c>
      <c r="Z8" s="21" t="s">
        <v>514</v>
      </c>
      <c r="AA8" s="21" t="s">
        <v>496</v>
      </c>
      <c r="AB8" s="21">
        <v>9.6</v>
      </c>
      <c r="AC8" s="21" t="s">
        <v>499</v>
      </c>
      <c r="AD8" s="21">
        <v>57</v>
      </c>
    </row>
    <row r="9" spans="1:30" ht="17.25" customHeight="1" thickBot="1" x14ac:dyDescent="0.3">
      <c r="A9" s="21">
        <v>4</v>
      </c>
      <c r="B9" s="98">
        <v>2.0960099750623445E-3</v>
      </c>
      <c r="C9" s="98">
        <v>2.2483790523690774E-3</v>
      </c>
      <c r="D9" s="98">
        <v>4.3E-3</v>
      </c>
      <c r="F9" s="21" t="s">
        <v>478</v>
      </c>
      <c r="G9" s="23">
        <v>39773</v>
      </c>
      <c r="H9" s="21">
        <v>0.99</v>
      </c>
      <c r="K9" s="16">
        <f>LARGE(B12:C12,1)/(B12+C12)</f>
        <v>0.63063063063063063</v>
      </c>
      <c r="W9" s="21">
        <v>8</v>
      </c>
      <c r="X9" s="21">
        <v>3854</v>
      </c>
      <c r="Y9" s="24">
        <v>45380</v>
      </c>
      <c r="Z9" s="21" t="s">
        <v>515</v>
      </c>
      <c r="AA9" s="21" t="s">
        <v>496</v>
      </c>
      <c r="AB9" s="21">
        <v>9.6</v>
      </c>
      <c r="AC9" s="21" t="s">
        <v>499</v>
      </c>
      <c r="AD9" s="21">
        <v>54</v>
      </c>
    </row>
    <row r="10" spans="1:30" ht="17.25" customHeight="1" thickBot="1" x14ac:dyDescent="0.3">
      <c r="A10" s="21">
        <v>5</v>
      </c>
      <c r="B10" s="98">
        <v>4.9588528678304235E-3</v>
      </c>
      <c r="C10" s="98">
        <v>7.6738154613466324E-3</v>
      </c>
      <c r="D10" s="98">
        <v>1.26E-2</v>
      </c>
      <c r="F10" s="21" t="s">
        <v>479</v>
      </c>
      <c r="G10" s="23">
        <v>35033</v>
      </c>
      <c r="H10" s="21">
        <v>0.87</v>
      </c>
      <c r="K10" s="16">
        <f>LARGE(B20:C20,1)/(B20+C20)</f>
        <v>0.57559605958216342</v>
      </c>
      <c r="W10" s="21">
        <v>9</v>
      </c>
      <c r="X10" s="21">
        <v>3826</v>
      </c>
      <c r="Y10" s="24">
        <v>45331</v>
      </c>
      <c r="Z10" s="21" t="s">
        <v>511</v>
      </c>
      <c r="AA10" s="21" t="s">
        <v>496</v>
      </c>
      <c r="AB10" s="21">
        <v>9.5</v>
      </c>
      <c r="AC10" s="21" t="s">
        <v>498</v>
      </c>
      <c r="AD10" s="21">
        <v>51</v>
      </c>
    </row>
    <row r="11" spans="1:30" ht="17.25" customHeight="1" thickBot="1" x14ac:dyDescent="0.3">
      <c r="A11" s="21">
        <v>6</v>
      </c>
      <c r="B11" s="98">
        <v>1.2320448877805486E-2</v>
      </c>
      <c r="C11" s="98">
        <v>2.1995012468827929E-2</v>
      </c>
      <c r="D11" s="98">
        <v>3.44E-2</v>
      </c>
      <c r="F11" s="21" t="s">
        <v>480</v>
      </c>
      <c r="G11" s="23">
        <v>35046</v>
      </c>
      <c r="H11" s="21">
        <v>0.87</v>
      </c>
      <c r="K11" s="16">
        <f>LARGE(B21:C21,1)/(B21+C21)</f>
        <v>0.60196876861395487</v>
      </c>
      <c r="W11" s="21">
        <v>10</v>
      </c>
      <c r="X11" s="21">
        <v>3822</v>
      </c>
      <c r="Y11" s="24">
        <v>45366</v>
      </c>
      <c r="Z11" s="21" t="s">
        <v>511</v>
      </c>
      <c r="AA11" s="21" t="s">
        <v>496</v>
      </c>
      <c r="AB11" s="21">
        <v>9.5</v>
      </c>
      <c r="AC11" s="21" t="s">
        <v>498</v>
      </c>
      <c r="AD11" s="21">
        <v>51</v>
      </c>
    </row>
    <row r="12" spans="1:30" ht="17.25" customHeight="1" thickBot="1" x14ac:dyDescent="0.25">
      <c r="A12" s="21">
        <v>7</v>
      </c>
      <c r="B12" s="98">
        <v>2.003990024937656E-2</v>
      </c>
      <c r="C12" s="98">
        <v>3.4214463840399008E-2</v>
      </c>
      <c r="D12" s="98">
        <v>5.4300000000000001E-2</v>
      </c>
      <c r="F12" s="21" t="s">
        <v>481</v>
      </c>
      <c r="G12" s="23">
        <v>35741</v>
      </c>
      <c r="H12" s="21">
        <v>0.89</v>
      </c>
      <c r="W12" s="21">
        <v>20</v>
      </c>
      <c r="X12" s="21">
        <v>3767</v>
      </c>
      <c r="Y12" s="24">
        <v>45336</v>
      </c>
      <c r="Z12" s="21" t="s">
        <v>511</v>
      </c>
      <c r="AA12" s="21" t="s">
        <v>494</v>
      </c>
      <c r="AB12" s="21">
        <v>9.4</v>
      </c>
      <c r="AC12" s="21" t="s">
        <v>498</v>
      </c>
      <c r="AD12" s="21">
        <v>51</v>
      </c>
    </row>
    <row r="13" spans="1:30" ht="17.25" customHeight="1" thickBot="1" x14ac:dyDescent="0.25">
      <c r="A13" s="21">
        <v>8</v>
      </c>
      <c r="B13" s="98">
        <v>2.4538653366583542E-2</v>
      </c>
      <c r="C13" s="98">
        <v>3.9395511221945137E-2</v>
      </c>
      <c r="D13" s="98">
        <v>6.4000000000000001E-2</v>
      </c>
      <c r="F13" s="21" t="s">
        <v>482</v>
      </c>
      <c r="G13" s="23">
        <v>34904</v>
      </c>
      <c r="H13" s="21">
        <v>0.87</v>
      </c>
      <c r="W13" s="21">
        <v>25</v>
      </c>
      <c r="X13" s="21">
        <v>3763</v>
      </c>
      <c r="Y13" s="24">
        <v>45336</v>
      </c>
      <c r="Z13" s="21" t="s">
        <v>518</v>
      </c>
      <c r="AA13" s="21" t="s">
        <v>494</v>
      </c>
      <c r="AB13" s="21">
        <v>9.4</v>
      </c>
      <c r="AC13" s="21" t="s">
        <v>499</v>
      </c>
      <c r="AD13" s="21">
        <v>59</v>
      </c>
    </row>
    <row r="14" spans="1:30" ht="15.75" customHeight="1" thickBot="1" x14ac:dyDescent="0.25">
      <c r="A14" s="21">
        <v>9</v>
      </c>
      <c r="B14" s="98">
        <v>2.8014962593516213E-2</v>
      </c>
      <c r="C14" s="98">
        <v>3.8760099750623438E-2</v>
      </c>
      <c r="D14" s="98">
        <v>6.6799999999999998E-2</v>
      </c>
      <c r="F14" s="21" t="s">
        <v>483</v>
      </c>
      <c r="G14" s="23">
        <v>37296</v>
      </c>
      <c r="H14" s="21">
        <v>0.93</v>
      </c>
      <c r="W14" s="21">
        <v>30</v>
      </c>
      <c r="X14" s="21">
        <v>3746</v>
      </c>
      <c r="Y14" s="24">
        <v>45331</v>
      </c>
      <c r="Z14" s="21" t="s">
        <v>512</v>
      </c>
      <c r="AA14" s="21" t="s">
        <v>496</v>
      </c>
      <c r="AB14" s="21">
        <v>9.3000000000000007</v>
      </c>
      <c r="AC14" s="21" t="s">
        <v>498</v>
      </c>
      <c r="AD14" s="21">
        <v>56</v>
      </c>
    </row>
    <row r="15" spans="1:30" ht="15" thickBot="1" x14ac:dyDescent="0.25">
      <c r="A15" s="21">
        <v>10</v>
      </c>
      <c r="B15" s="98">
        <v>3.215586034912718E-2</v>
      </c>
      <c r="C15" s="98">
        <v>3.8075810473815461E-2</v>
      </c>
      <c r="D15" s="98">
        <v>7.0300000000000001E-2</v>
      </c>
      <c r="F15" s="21" t="s">
        <v>484</v>
      </c>
      <c r="G15" s="23">
        <v>40629</v>
      </c>
      <c r="H15" s="21">
        <v>1.01</v>
      </c>
      <c r="W15" s="21">
        <v>35</v>
      </c>
      <c r="X15" s="21">
        <v>3735</v>
      </c>
      <c r="Y15" s="24">
        <v>45317</v>
      </c>
      <c r="Z15" s="21" t="s">
        <v>511</v>
      </c>
      <c r="AA15" s="21" t="s">
        <v>496</v>
      </c>
      <c r="AB15" s="21">
        <v>9.3000000000000007</v>
      </c>
      <c r="AC15" s="21" t="s">
        <v>499</v>
      </c>
      <c r="AD15" s="21">
        <v>50</v>
      </c>
    </row>
    <row r="16" spans="1:30" ht="15" thickBot="1" x14ac:dyDescent="0.25">
      <c r="A16" s="21">
        <v>11</v>
      </c>
      <c r="B16" s="98">
        <v>3.5376558603491266E-2</v>
      </c>
      <c r="C16" s="98">
        <v>3.7831421446384038E-2</v>
      </c>
      <c r="D16" s="98">
        <v>7.3300000000000004E-2</v>
      </c>
      <c r="F16" s="21" t="s">
        <v>485</v>
      </c>
      <c r="G16" s="23">
        <v>40379</v>
      </c>
      <c r="H16" s="21">
        <v>1</v>
      </c>
      <c r="W16" s="21">
        <v>40</v>
      </c>
      <c r="X16" s="21">
        <v>3722</v>
      </c>
      <c r="Y16" s="24">
        <v>45337</v>
      </c>
      <c r="Z16" s="21" t="s">
        <v>515</v>
      </c>
      <c r="AA16" s="21" t="s">
        <v>495</v>
      </c>
      <c r="AB16" s="21">
        <v>9.3000000000000007</v>
      </c>
      <c r="AC16" s="21" t="s">
        <v>499</v>
      </c>
      <c r="AD16" s="21">
        <v>52</v>
      </c>
    </row>
    <row r="17" spans="1:30" ht="15" thickBot="1" x14ac:dyDescent="0.25">
      <c r="A17" s="21">
        <v>12</v>
      </c>
      <c r="B17" s="98">
        <v>3.7830423940149627E-2</v>
      </c>
      <c r="C17" s="98">
        <v>3.6804987531172076E-2</v>
      </c>
      <c r="D17" s="98">
        <v>7.4399999999999994E-2</v>
      </c>
      <c r="W17" s="21">
        <v>45</v>
      </c>
      <c r="X17" s="21">
        <v>3714</v>
      </c>
      <c r="Y17" s="24">
        <v>45332</v>
      </c>
      <c r="Z17" s="21" t="s">
        <v>515</v>
      </c>
      <c r="AA17" s="21" t="s">
        <v>497</v>
      </c>
      <c r="AB17" s="21">
        <v>9.3000000000000007</v>
      </c>
      <c r="AC17" s="21" t="s">
        <v>499</v>
      </c>
      <c r="AD17" s="21">
        <v>59</v>
      </c>
    </row>
    <row r="18" spans="1:30" ht="15" thickBot="1" x14ac:dyDescent="0.25">
      <c r="A18" s="21">
        <v>13</v>
      </c>
      <c r="B18" s="98">
        <v>3.7830423940149627E-2</v>
      </c>
      <c r="C18" s="98">
        <v>3.4654364089775562E-2</v>
      </c>
      <c r="D18" s="98">
        <v>7.22E-2</v>
      </c>
      <c r="W18" s="21">
        <v>50</v>
      </c>
      <c r="X18" s="21">
        <v>3709</v>
      </c>
      <c r="Y18" s="24">
        <v>45310</v>
      </c>
      <c r="Z18" s="21" t="s">
        <v>513</v>
      </c>
      <c r="AA18" s="21" t="s">
        <v>496</v>
      </c>
      <c r="AB18" s="21">
        <v>9.1999999999999993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98">
        <v>3.9364089775561099E-2</v>
      </c>
      <c r="C19" s="98">
        <v>3.2894763092269325E-2</v>
      </c>
      <c r="D19" s="98">
        <v>7.2099999999999997E-2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3689</v>
      </c>
      <c r="Y19" s="24">
        <v>45351</v>
      </c>
      <c r="Z19" s="21" t="s">
        <v>514</v>
      </c>
      <c r="AA19" s="21" t="s">
        <v>495</v>
      </c>
      <c r="AB19" s="21">
        <v>9.1999999999999993</v>
      </c>
      <c r="AC19" s="21" t="s">
        <v>499</v>
      </c>
      <c r="AD19" s="21">
        <v>56</v>
      </c>
    </row>
    <row r="20" spans="1:30" ht="17.25" customHeight="1" thickBot="1" x14ac:dyDescent="0.25">
      <c r="A20" s="21">
        <v>15</v>
      </c>
      <c r="B20" s="98">
        <v>4.2226932668329178E-2</v>
      </c>
      <c r="C20" s="98">
        <v>3.1135162094763098E-2</v>
      </c>
      <c r="D20" s="98">
        <v>7.3200000000000001E-2</v>
      </c>
      <c r="F20" s="21" t="s">
        <v>488</v>
      </c>
      <c r="G20" s="23">
        <v>29254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3669</v>
      </c>
      <c r="Y20" s="24">
        <v>45349</v>
      </c>
      <c r="Z20" s="21" t="s">
        <v>515</v>
      </c>
      <c r="AA20" s="21" t="s">
        <v>493</v>
      </c>
      <c r="AB20" s="21">
        <v>9.1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98">
        <v>4.3096009975062348E-2</v>
      </c>
      <c r="C21" s="98">
        <v>2.8495760598503742E-2</v>
      </c>
      <c r="D21" s="98">
        <v>7.1499999999999994E-2</v>
      </c>
      <c r="F21" s="21" t="s">
        <v>492</v>
      </c>
      <c r="G21" s="23">
        <v>41449</v>
      </c>
      <c r="H21" s="21">
        <v>1.03</v>
      </c>
      <c r="J21" s="12">
        <v>5</v>
      </c>
      <c r="K21" s="12">
        <f>X6</f>
        <v>3890</v>
      </c>
      <c r="L21" s="18"/>
      <c r="M21" s="12"/>
      <c r="N21" s="20">
        <f>K21/$F$2</f>
        <v>9.7007481296758111E-2</v>
      </c>
      <c r="W21" s="21">
        <v>125</v>
      </c>
      <c r="X21" s="21">
        <v>3644</v>
      </c>
      <c r="Y21" s="24">
        <v>45358</v>
      </c>
      <c r="Z21" s="21" t="s">
        <v>511</v>
      </c>
      <c r="AA21" s="21" t="s">
        <v>495</v>
      </c>
      <c r="AB21" s="21">
        <v>9.1</v>
      </c>
      <c r="AC21" s="21" t="s">
        <v>498</v>
      </c>
      <c r="AD21" s="21">
        <v>50</v>
      </c>
    </row>
    <row r="22" spans="1:30" ht="17.25" customHeight="1" thickBot="1" x14ac:dyDescent="0.25">
      <c r="A22" s="21">
        <v>17</v>
      </c>
      <c r="B22" s="98">
        <v>4.0539900249376558E-2</v>
      </c>
      <c r="C22" s="98">
        <v>2.7958104738154615E-2</v>
      </c>
      <c r="D22" s="98">
        <v>6.8500000000000005E-2</v>
      </c>
      <c r="F22" s="21" t="s">
        <v>493</v>
      </c>
      <c r="G22" s="23">
        <v>42879</v>
      </c>
      <c r="H22" s="21">
        <v>1.07</v>
      </c>
      <c r="J22" s="12">
        <v>10</v>
      </c>
      <c r="K22" s="12">
        <f>X11</f>
        <v>3822</v>
      </c>
      <c r="L22" s="18"/>
      <c r="M22" s="12"/>
      <c r="N22" s="20">
        <f t="shared" ref="N22:N28" si="0">K22/$F$2</f>
        <v>9.531172069825436E-2</v>
      </c>
      <c r="W22" s="21">
        <v>150</v>
      </c>
      <c r="X22" s="21">
        <v>3624</v>
      </c>
      <c r="Y22" s="24">
        <v>45345</v>
      </c>
      <c r="Z22" s="21" t="s">
        <v>514</v>
      </c>
      <c r="AA22" s="21" t="s">
        <v>496</v>
      </c>
      <c r="AB22" s="21">
        <v>9</v>
      </c>
      <c r="AC22" s="21" t="s">
        <v>499</v>
      </c>
      <c r="AD22" s="21">
        <v>54</v>
      </c>
    </row>
    <row r="23" spans="1:30" ht="17.25" customHeight="1" thickBot="1" x14ac:dyDescent="0.25">
      <c r="A23" s="21">
        <v>18</v>
      </c>
      <c r="B23" s="98">
        <v>3.0315461346633411E-2</v>
      </c>
      <c r="C23" s="98">
        <v>2.3461346633416459E-2</v>
      </c>
      <c r="D23" s="98">
        <v>5.3900000000000003E-2</v>
      </c>
      <c r="F23" s="21" t="s">
        <v>494</v>
      </c>
      <c r="G23" s="23">
        <v>44057</v>
      </c>
      <c r="H23" s="21">
        <v>1.0900000000000001</v>
      </c>
      <c r="J23" s="12">
        <v>20</v>
      </c>
      <c r="K23" s="12">
        <f>X12</f>
        <v>3767</v>
      </c>
      <c r="L23" s="18"/>
      <c r="M23" s="12"/>
      <c r="N23" s="20">
        <f t="shared" si="0"/>
        <v>9.3940149625935165E-2</v>
      </c>
      <c r="W23" s="21">
        <v>175</v>
      </c>
      <c r="X23" s="21">
        <v>3603</v>
      </c>
      <c r="Y23" s="24">
        <v>45296</v>
      </c>
      <c r="Z23" s="21" t="s">
        <v>511</v>
      </c>
      <c r="AA23" s="21" t="s">
        <v>496</v>
      </c>
      <c r="AB23" s="21">
        <v>9</v>
      </c>
      <c r="AC23" s="21" t="s">
        <v>499</v>
      </c>
      <c r="AD23" s="21">
        <v>50</v>
      </c>
    </row>
    <row r="24" spans="1:30" ht="17.25" customHeight="1" thickBot="1" x14ac:dyDescent="0.25">
      <c r="A24" s="21">
        <v>19</v>
      </c>
      <c r="B24" s="98">
        <v>2.2698254364089777E-2</v>
      </c>
      <c r="C24" s="98">
        <v>1.7107231920199504E-2</v>
      </c>
      <c r="D24" s="98">
        <v>3.9800000000000002E-2</v>
      </c>
      <c r="F24" s="21" t="s">
        <v>495</v>
      </c>
      <c r="G24" s="23">
        <v>43732</v>
      </c>
      <c r="H24" s="21">
        <v>1.0900000000000001</v>
      </c>
      <c r="J24" s="12">
        <v>30</v>
      </c>
      <c r="K24" s="12">
        <f>X14</f>
        <v>3746</v>
      </c>
      <c r="L24" s="18"/>
      <c r="M24" s="12"/>
      <c r="N24" s="20">
        <f t="shared" si="0"/>
        <v>9.3416458852867826E-2</v>
      </c>
      <c r="W24" s="21">
        <v>200</v>
      </c>
      <c r="X24" s="21">
        <v>3588</v>
      </c>
      <c r="Y24" s="24">
        <v>45372</v>
      </c>
      <c r="Z24" s="21" t="s">
        <v>512</v>
      </c>
      <c r="AA24" s="21" t="s">
        <v>495</v>
      </c>
      <c r="AB24" s="21">
        <v>8.9</v>
      </c>
      <c r="AC24" s="21" t="s">
        <v>498</v>
      </c>
      <c r="AD24" s="21">
        <v>55</v>
      </c>
    </row>
    <row r="25" spans="1:30" ht="17.25" customHeight="1" thickBot="1" x14ac:dyDescent="0.25">
      <c r="A25" s="21">
        <v>20</v>
      </c>
      <c r="B25" s="98">
        <v>1.9426433915211969E-2</v>
      </c>
      <c r="C25" s="98">
        <v>1.2023940149625935E-2</v>
      </c>
      <c r="D25" s="98">
        <v>3.15E-2</v>
      </c>
      <c r="F25" s="21" t="s">
        <v>496</v>
      </c>
      <c r="G25" s="23">
        <v>44819</v>
      </c>
      <c r="H25" s="21">
        <v>1.1100000000000001</v>
      </c>
      <c r="J25" s="12">
        <v>50</v>
      </c>
      <c r="K25" s="12">
        <f>X18</f>
        <v>3709</v>
      </c>
      <c r="L25" s="18"/>
      <c r="M25" s="12"/>
      <c r="N25" s="20">
        <f t="shared" si="0"/>
        <v>9.2493765586034907E-2</v>
      </c>
      <c r="Y25" s="37"/>
    </row>
    <row r="26" spans="1:30" ht="17.25" customHeight="1" thickBot="1" x14ac:dyDescent="0.25">
      <c r="A26" s="21">
        <v>21</v>
      </c>
      <c r="B26" s="98">
        <v>1.5285536159600998E-2</v>
      </c>
      <c r="C26" s="98">
        <v>8.8468827930174576E-3</v>
      </c>
      <c r="D26" s="98">
        <v>2.4199999999999999E-2</v>
      </c>
      <c r="F26" s="21" t="s">
        <v>497</v>
      </c>
      <c r="G26" s="23">
        <v>36071</v>
      </c>
      <c r="H26" s="21">
        <v>0.9</v>
      </c>
      <c r="J26" s="12">
        <v>100</v>
      </c>
      <c r="K26" s="12">
        <f>X20</f>
        <v>3669</v>
      </c>
      <c r="L26" s="18"/>
      <c r="M26" s="12"/>
      <c r="N26" s="20">
        <f t="shared" si="0"/>
        <v>9.1496259351620951E-2</v>
      </c>
    </row>
    <row r="27" spans="1:30" ht="17.25" customHeight="1" thickBot="1" x14ac:dyDescent="0.25">
      <c r="A27" s="21">
        <v>22</v>
      </c>
      <c r="B27" s="98">
        <v>9.5087281795511215E-3</v>
      </c>
      <c r="C27" s="98">
        <v>6.354114713216957E-3</v>
      </c>
      <c r="D27" s="98">
        <v>1.5900000000000001E-2</v>
      </c>
      <c r="J27" s="12">
        <v>150</v>
      </c>
      <c r="K27" s="12">
        <f>X22</f>
        <v>3624</v>
      </c>
      <c r="L27" s="18"/>
      <c r="M27" s="12"/>
      <c r="N27" s="20">
        <f t="shared" si="0"/>
        <v>9.0374064837905235E-2</v>
      </c>
    </row>
    <row r="28" spans="1:30" ht="17.25" customHeight="1" thickBot="1" x14ac:dyDescent="0.25">
      <c r="A28" s="21">
        <v>23</v>
      </c>
      <c r="B28" s="98">
        <v>5.5211970074812971E-3</v>
      </c>
      <c r="C28" s="98">
        <v>3.6169576059850378E-3</v>
      </c>
      <c r="D28" s="98">
        <v>9.1999999999999998E-3</v>
      </c>
      <c r="J28" s="12">
        <v>200</v>
      </c>
      <c r="K28" s="12">
        <f>X24</f>
        <v>3588</v>
      </c>
      <c r="L28" s="18"/>
      <c r="M28" s="12"/>
      <c r="N28" s="20">
        <f t="shared" si="0"/>
        <v>8.9476309226932671E-2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B857-6335-4E04-9814-0E07730ECED3}">
  <sheetPr>
    <pageSetUpPr fitToPage="1"/>
  </sheetPr>
  <dimension ref="A1:AD50"/>
  <sheetViews>
    <sheetView tabSelected="1" showWhiteSpace="0" zoomScaleNormal="100" zoomScaleSheetLayoutView="100" workbookViewId="0">
      <selection activeCell="BD36" sqref="BD36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186" t="s">
        <v>727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W1" s="11" t="s">
        <v>489</v>
      </c>
      <c r="X1" s="11" t="s">
        <v>490</v>
      </c>
      <c r="Y1" s="11" t="s">
        <v>491</v>
      </c>
      <c r="Z1" s="11" t="s">
        <v>503</v>
      </c>
      <c r="AA1" s="11" t="s">
        <v>504</v>
      </c>
      <c r="AB1" s="11" t="s">
        <v>505</v>
      </c>
      <c r="AC1" s="11" t="s">
        <v>506</v>
      </c>
      <c r="AD1" s="11" t="s">
        <v>507</v>
      </c>
    </row>
    <row r="2" spans="1:30" ht="21.75" thickBot="1" x14ac:dyDescent="0.4">
      <c r="D2" s="5" t="s">
        <v>690</v>
      </c>
      <c r="F2" s="6">
        <v>31000</v>
      </c>
      <c r="H2" s="7" t="s">
        <v>462</v>
      </c>
      <c r="W2" s="21">
        <v>1</v>
      </c>
      <c r="X2" s="21">
        <v>3674</v>
      </c>
      <c r="Y2" s="24">
        <v>45356</v>
      </c>
      <c r="Z2" s="21" t="s">
        <v>513</v>
      </c>
      <c r="AA2" s="21" t="s">
        <v>493</v>
      </c>
      <c r="AB2" s="21">
        <v>11.9</v>
      </c>
      <c r="AC2" s="21" t="s">
        <v>498</v>
      </c>
      <c r="AD2" s="21">
        <v>52</v>
      </c>
    </row>
    <row r="3" spans="1:30" ht="15" thickBot="1" x14ac:dyDescent="0.25">
      <c r="W3" s="21">
        <v>2</v>
      </c>
      <c r="X3" s="21">
        <v>3673</v>
      </c>
      <c r="Y3" s="24">
        <v>45376</v>
      </c>
      <c r="Z3" s="21" t="s">
        <v>510</v>
      </c>
      <c r="AA3" s="21" t="s">
        <v>492</v>
      </c>
      <c r="AB3" s="21">
        <v>11.8</v>
      </c>
      <c r="AC3" s="21" t="s">
        <v>498</v>
      </c>
      <c r="AD3" s="21">
        <v>54</v>
      </c>
    </row>
    <row r="4" spans="1:30" ht="23.25" thickBot="1" x14ac:dyDescent="0.25">
      <c r="A4" s="8" t="s">
        <v>463</v>
      </c>
      <c r="B4" s="9" t="s">
        <v>498</v>
      </c>
      <c r="C4" s="35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10" t="s">
        <v>470</v>
      </c>
      <c r="K4" s="211"/>
      <c r="L4" s="211"/>
      <c r="M4" s="211"/>
      <c r="N4" s="212"/>
      <c r="W4" s="21">
        <v>3</v>
      </c>
      <c r="X4" s="21">
        <v>3672</v>
      </c>
      <c r="Y4" s="24">
        <v>45355</v>
      </c>
      <c r="Z4" s="21" t="s">
        <v>513</v>
      </c>
      <c r="AA4" s="21" t="s">
        <v>492</v>
      </c>
      <c r="AB4" s="21">
        <v>11.8</v>
      </c>
      <c r="AC4" s="21" t="s">
        <v>498</v>
      </c>
      <c r="AD4" s="21">
        <v>52</v>
      </c>
    </row>
    <row r="5" spans="1:30" ht="18.75" customHeight="1" thickBot="1" x14ac:dyDescent="0.25">
      <c r="A5" s="21">
        <v>0</v>
      </c>
      <c r="B5" s="98">
        <v>2.0500000000000002E-3</v>
      </c>
      <c r="C5" s="98">
        <v>1.8500000000000001E-3</v>
      </c>
      <c r="D5" s="98">
        <v>3.8999999999999998E-3</v>
      </c>
      <c r="F5" s="21" t="s">
        <v>471</v>
      </c>
      <c r="G5" s="23">
        <v>34624</v>
      </c>
      <c r="H5" s="21">
        <v>1.1200000000000001</v>
      </c>
      <c r="J5" s="213" t="s">
        <v>472</v>
      </c>
      <c r="K5" s="214"/>
      <c r="L5" s="214"/>
      <c r="M5" s="214"/>
      <c r="N5" s="215"/>
      <c r="W5" s="21">
        <v>4</v>
      </c>
      <c r="X5" s="21">
        <v>3672</v>
      </c>
      <c r="Y5" s="24">
        <v>45366</v>
      </c>
      <c r="Z5" s="21" t="s">
        <v>513</v>
      </c>
      <c r="AA5" s="21" t="s">
        <v>496</v>
      </c>
      <c r="AB5" s="21">
        <v>11.8</v>
      </c>
      <c r="AC5" s="21" t="s">
        <v>498</v>
      </c>
      <c r="AD5" s="21">
        <v>56</v>
      </c>
    </row>
    <row r="6" spans="1:30" ht="17.25" customHeight="1" thickBot="1" x14ac:dyDescent="0.25">
      <c r="A6" s="21">
        <v>1</v>
      </c>
      <c r="B6" s="98">
        <v>1.15E-3</v>
      </c>
      <c r="C6" s="98">
        <v>1.25E-3</v>
      </c>
      <c r="D6" s="98">
        <v>2.3999999999999998E-3</v>
      </c>
      <c r="F6" s="21" t="s">
        <v>473</v>
      </c>
      <c r="G6" s="23">
        <v>36492</v>
      </c>
      <c r="H6" s="21">
        <v>1.18</v>
      </c>
      <c r="J6" s="13" t="s">
        <v>474</v>
      </c>
      <c r="K6" s="14">
        <f>LARGE((K8,K9),1)</f>
        <v>0.61837837837837839</v>
      </c>
      <c r="N6" s="14" t="s">
        <v>499</v>
      </c>
      <c r="W6" s="21">
        <v>5</v>
      </c>
      <c r="X6" s="21">
        <v>3670</v>
      </c>
      <c r="Y6" s="24">
        <v>45379</v>
      </c>
      <c r="Z6" s="21" t="s">
        <v>510</v>
      </c>
      <c r="AA6" s="21" t="s">
        <v>495</v>
      </c>
      <c r="AB6" s="21">
        <v>11.8</v>
      </c>
      <c r="AC6" s="21" t="s">
        <v>498</v>
      </c>
      <c r="AD6" s="21">
        <v>54</v>
      </c>
    </row>
    <row r="7" spans="1:30" ht="17.25" customHeight="1" thickBot="1" x14ac:dyDescent="0.25">
      <c r="A7" s="21">
        <v>2</v>
      </c>
      <c r="B7" s="98">
        <v>8.4999999999999995E-4</v>
      </c>
      <c r="C7" s="98">
        <v>8.4999999999999995E-4</v>
      </c>
      <c r="D7" s="98">
        <v>1.6999999999999999E-3</v>
      </c>
      <c r="F7" s="21" t="s">
        <v>475</v>
      </c>
      <c r="G7" s="23">
        <v>37541</v>
      </c>
      <c r="H7" s="21">
        <v>1.21</v>
      </c>
      <c r="J7" s="15" t="s">
        <v>476</v>
      </c>
      <c r="K7" s="14">
        <f>LARGE((K10,K11),1)</f>
        <v>0.54739010989010983</v>
      </c>
      <c r="N7" s="14" t="s">
        <v>498</v>
      </c>
      <c r="W7" s="21">
        <v>6</v>
      </c>
      <c r="X7" s="21">
        <v>3643</v>
      </c>
      <c r="Y7" s="24">
        <v>45597</v>
      </c>
      <c r="Z7" s="21" t="s">
        <v>511</v>
      </c>
      <c r="AA7" s="21" t="s">
        <v>496</v>
      </c>
      <c r="AB7" s="21">
        <v>11.8</v>
      </c>
      <c r="AC7" s="21" t="s">
        <v>499</v>
      </c>
      <c r="AD7" s="21">
        <v>52</v>
      </c>
    </row>
    <row r="8" spans="1:30" ht="17.25" customHeight="1" thickBot="1" x14ac:dyDescent="0.3">
      <c r="A8" s="21">
        <v>3</v>
      </c>
      <c r="B8" s="98">
        <v>8.4999999999999995E-4</v>
      </c>
      <c r="C8" s="98">
        <v>8.0000000000000004E-4</v>
      </c>
      <c r="D8" s="98">
        <v>1.6000000000000001E-3</v>
      </c>
      <c r="F8" s="21" t="s">
        <v>477</v>
      </c>
      <c r="G8" s="23">
        <v>35378</v>
      </c>
      <c r="H8" s="21">
        <v>1.1399999999999999</v>
      </c>
      <c r="K8" s="16">
        <f>LARGE(B11:C11,1)/(B11+C11)</f>
        <v>0.6174757281553398</v>
      </c>
      <c r="W8" s="21">
        <v>7</v>
      </c>
      <c r="X8" s="21">
        <v>3614</v>
      </c>
      <c r="Y8" s="24">
        <v>45358</v>
      </c>
      <c r="Z8" s="21" t="s">
        <v>513</v>
      </c>
      <c r="AA8" s="21" t="s">
        <v>495</v>
      </c>
      <c r="AB8" s="21">
        <v>11.7</v>
      </c>
      <c r="AC8" s="21" t="s">
        <v>498</v>
      </c>
      <c r="AD8" s="21">
        <v>53</v>
      </c>
    </row>
    <row r="9" spans="1:30" ht="17.25" customHeight="1" thickBot="1" x14ac:dyDescent="0.3">
      <c r="A9" s="21">
        <v>4</v>
      </c>
      <c r="B9" s="98">
        <v>1.4E-3</v>
      </c>
      <c r="C9" s="98">
        <v>1.5E-3</v>
      </c>
      <c r="D9" s="98">
        <v>2.8999999999999998E-3</v>
      </c>
      <c r="F9" s="21" t="s">
        <v>478</v>
      </c>
      <c r="G9" s="23">
        <v>30086</v>
      </c>
      <c r="H9" s="21">
        <v>0.97</v>
      </c>
      <c r="K9" s="16">
        <f>LARGE(B12:C12,1)/(B12+C12)</f>
        <v>0.61837837837837839</v>
      </c>
      <c r="W9" s="21">
        <v>8</v>
      </c>
      <c r="X9" s="21">
        <v>3594</v>
      </c>
      <c r="Y9" s="24">
        <v>45373</v>
      </c>
      <c r="Z9" s="21" t="s">
        <v>510</v>
      </c>
      <c r="AA9" s="21" t="s">
        <v>496</v>
      </c>
      <c r="AB9" s="21">
        <v>11.6</v>
      </c>
      <c r="AC9" s="21" t="s">
        <v>498</v>
      </c>
      <c r="AD9" s="21">
        <v>52</v>
      </c>
    </row>
    <row r="10" spans="1:30" ht="17.25" customHeight="1" thickBot="1" x14ac:dyDescent="0.3">
      <c r="A10" s="21">
        <v>5</v>
      </c>
      <c r="B10" s="98">
        <v>3.5999999999999999E-3</v>
      </c>
      <c r="C10" s="98">
        <v>4.9500000000000004E-3</v>
      </c>
      <c r="D10" s="98">
        <v>8.6E-3</v>
      </c>
      <c r="F10" s="21" t="s">
        <v>479</v>
      </c>
      <c r="G10" s="23">
        <v>26539</v>
      </c>
      <c r="H10" s="21">
        <v>0.86</v>
      </c>
      <c r="K10" s="16">
        <f>LARGE(B20:C20,1)/(B20+C20)</f>
        <v>0.53001936733376376</v>
      </c>
      <c r="W10" s="21">
        <v>9</v>
      </c>
      <c r="X10" s="21">
        <v>3589</v>
      </c>
      <c r="Y10" s="24">
        <v>45385</v>
      </c>
      <c r="Z10" s="21" t="s">
        <v>510</v>
      </c>
      <c r="AA10" s="21" t="s">
        <v>494</v>
      </c>
      <c r="AB10" s="21">
        <v>11.6</v>
      </c>
      <c r="AC10" s="21" t="s">
        <v>498</v>
      </c>
      <c r="AD10" s="21">
        <v>54</v>
      </c>
    </row>
    <row r="11" spans="1:30" ht="17.25" customHeight="1" thickBot="1" x14ac:dyDescent="0.3">
      <c r="A11" s="21">
        <v>6</v>
      </c>
      <c r="B11" s="98">
        <v>9.8499999999999994E-3</v>
      </c>
      <c r="C11" s="98">
        <v>1.5900000000000001E-2</v>
      </c>
      <c r="D11" s="98">
        <v>2.5700000000000001E-2</v>
      </c>
      <c r="F11" s="21" t="s">
        <v>480</v>
      </c>
      <c r="G11" s="23">
        <v>26211</v>
      </c>
      <c r="H11" s="21">
        <v>0.85</v>
      </c>
      <c r="K11" s="16">
        <f>LARGE(B21:C21,1)/(B21+C21)</f>
        <v>0.54739010989010983</v>
      </c>
      <c r="W11" s="21">
        <v>10</v>
      </c>
      <c r="X11" s="21">
        <v>3585</v>
      </c>
      <c r="Y11" s="24">
        <v>45372</v>
      </c>
      <c r="Z11" s="21" t="s">
        <v>510</v>
      </c>
      <c r="AA11" s="21" t="s">
        <v>495</v>
      </c>
      <c r="AB11" s="21">
        <v>11.6</v>
      </c>
      <c r="AC11" s="21" t="s">
        <v>498</v>
      </c>
      <c r="AD11" s="21">
        <v>54</v>
      </c>
    </row>
    <row r="12" spans="1:30" ht="17.25" customHeight="1" thickBot="1" x14ac:dyDescent="0.25">
      <c r="A12" s="21">
        <v>7</v>
      </c>
      <c r="B12" s="98">
        <v>1.7649999999999999E-2</v>
      </c>
      <c r="C12" s="98">
        <v>2.86E-2</v>
      </c>
      <c r="D12" s="98">
        <v>4.6199999999999998E-2</v>
      </c>
      <c r="F12" s="21" t="s">
        <v>481</v>
      </c>
      <c r="G12" s="23">
        <v>26499</v>
      </c>
      <c r="H12" s="21">
        <v>0.85</v>
      </c>
      <c r="W12" s="21">
        <v>20</v>
      </c>
      <c r="X12" s="21">
        <v>3502</v>
      </c>
      <c r="Y12" s="24">
        <v>45364</v>
      </c>
      <c r="Z12" s="21" t="s">
        <v>513</v>
      </c>
      <c r="AA12" s="21" t="s">
        <v>494</v>
      </c>
      <c r="AB12" s="21">
        <v>11.3</v>
      </c>
      <c r="AC12" s="21" t="s">
        <v>498</v>
      </c>
      <c r="AD12" s="21">
        <v>53</v>
      </c>
    </row>
    <row r="13" spans="1:30" ht="17.25" customHeight="1" thickBot="1" x14ac:dyDescent="0.25">
      <c r="A13" s="21">
        <v>8</v>
      </c>
      <c r="B13" s="98">
        <v>2.47E-2</v>
      </c>
      <c r="C13" s="98">
        <v>3.44E-2</v>
      </c>
      <c r="D13" s="98">
        <v>5.91E-2</v>
      </c>
      <c r="F13" s="21" t="s">
        <v>482</v>
      </c>
      <c r="G13" s="23">
        <v>25925</v>
      </c>
      <c r="H13" s="21">
        <v>0.84</v>
      </c>
      <c r="W13" s="21">
        <v>25</v>
      </c>
      <c r="X13" s="21">
        <v>3483</v>
      </c>
      <c r="Y13" s="24">
        <v>45378</v>
      </c>
      <c r="Z13" s="21" t="s">
        <v>510</v>
      </c>
      <c r="AA13" s="21" t="s">
        <v>494</v>
      </c>
      <c r="AB13" s="21">
        <v>11.2</v>
      </c>
      <c r="AC13" s="21" t="s">
        <v>498</v>
      </c>
      <c r="AD13" s="21">
        <v>54</v>
      </c>
    </row>
    <row r="14" spans="1:30" ht="15" thickBot="1" x14ac:dyDescent="0.25">
      <c r="A14" s="21">
        <v>9</v>
      </c>
      <c r="B14" s="98">
        <v>3.0550000000000001E-2</v>
      </c>
      <c r="C14" s="98">
        <v>3.9050000000000001E-2</v>
      </c>
      <c r="D14" s="98">
        <v>6.9599999999999995E-2</v>
      </c>
      <c r="F14" s="21" t="s">
        <v>483</v>
      </c>
      <c r="G14" s="23">
        <v>29296</v>
      </c>
      <c r="H14" s="21">
        <v>0.94</v>
      </c>
      <c r="W14" s="21">
        <v>30</v>
      </c>
      <c r="X14" s="21">
        <v>3451</v>
      </c>
      <c r="Y14" s="24">
        <v>45376</v>
      </c>
      <c r="Z14" s="21" t="s">
        <v>518</v>
      </c>
      <c r="AA14" s="21" t="s">
        <v>492</v>
      </c>
      <c r="AB14" s="21">
        <v>11.1</v>
      </c>
      <c r="AC14" s="21" t="s">
        <v>499</v>
      </c>
      <c r="AD14" s="21">
        <v>56</v>
      </c>
    </row>
    <row r="15" spans="1:30" ht="15" thickBot="1" x14ac:dyDescent="0.25">
      <c r="A15" s="21">
        <v>10</v>
      </c>
      <c r="B15" s="98">
        <v>3.4349999999999999E-2</v>
      </c>
      <c r="C15" s="98">
        <v>4.0149999999999998E-2</v>
      </c>
      <c r="D15" s="98">
        <v>7.4499999999999997E-2</v>
      </c>
      <c r="F15" s="21" t="s">
        <v>484</v>
      </c>
      <c r="G15" s="23">
        <v>32238</v>
      </c>
      <c r="H15" s="21">
        <v>1.04</v>
      </c>
      <c r="W15" s="21">
        <v>35</v>
      </c>
      <c r="X15" s="21">
        <v>3434</v>
      </c>
      <c r="Y15" s="24">
        <v>45391</v>
      </c>
      <c r="Z15" s="21" t="s">
        <v>510</v>
      </c>
      <c r="AA15" s="21" t="s">
        <v>493</v>
      </c>
      <c r="AB15" s="21">
        <v>11.1</v>
      </c>
      <c r="AC15" s="21" t="s">
        <v>498</v>
      </c>
      <c r="AD15" s="21">
        <v>55</v>
      </c>
    </row>
    <row r="16" spans="1:30" ht="15.75" customHeight="1" thickBot="1" x14ac:dyDescent="0.25">
      <c r="A16" s="21">
        <v>11</v>
      </c>
      <c r="B16" s="98">
        <v>3.6850000000000008E-2</v>
      </c>
      <c r="C16" s="98">
        <v>4.1849999999999998E-2</v>
      </c>
      <c r="D16" s="98">
        <v>7.8799999999999995E-2</v>
      </c>
      <c r="F16" s="21" t="s">
        <v>485</v>
      </c>
      <c r="G16" s="23">
        <v>31081</v>
      </c>
      <c r="H16" s="21">
        <v>1</v>
      </c>
      <c r="W16" s="21">
        <v>40</v>
      </c>
      <c r="X16" s="21">
        <v>3419</v>
      </c>
      <c r="Y16" s="24">
        <v>45602</v>
      </c>
      <c r="Z16" s="21" t="s">
        <v>511</v>
      </c>
      <c r="AA16" s="21" t="s">
        <v>494</v>
      </c>
      <c r="AB16" s="21">
        <v>11</v>
      </c>
      <c r="AC16" s="21" t="s">
        <v>498</v>
      </c>
      <c r="AD16" s="21">
        <v>51</v>
      </c>
    </row>
    <row r="17" spans="1:30" ht="15" thickBot="1" x14ac:dyDescent="0.25">
      <c r="A17" s="21">
        <v>12</v>
      </c>
      <c r="B17" s="98">
        <v>4.0050000000000009E-2</v>
      </c>
      <c r="C17" s="98">
        <v>4.1200000000000001E-2</v>
      </c>
      <c r="D17" s="98">
        <v>8.1199999999999994E-2</v>
      </c>
      <c r="W17" s="21">
        <v>45</v>
      </c>
      <c r="X17" s="21">
        <v>3382</v>
      </c>
      <c r="Y17" s="24">
        <v>45607</v>
      </c>
      <c r="Z17" s="21" t="s">
        <v>510</v>
      </c>
      <c r="AA17" s="21" t="s">
        <v>492</v>
      </c>
      <c r="AB17" s="21">
        <v>10.9</v>
      </c>
      <c r="AC17" s="21" t="s">
        <v>498</v>
      </c>
      <c r="AD17" s="21">
        <v>55</v>
      </c>
    </row>
    <row r="18" spans="1:30" ht="15" thickBot="1" x14ac:dyDescent="0.25">
      <c r="A18" s="21">
        <v>13</v>
      </c>
      <c r="B18" s="98">
        <v>3.9449999999999999E-2</v>
      </c>
      <c r="C18" s="98">
        <v>3.8249999999999999E-2</v>
      </c>
      <c r="D18" s="98">
        <v>7.7700000000000005E-2</v>
      </c>
      <c r="W18" s="21">
        <v>50</v>
      </c>
      <c r="X18" s="21">
        <v>3373</v>
      </c>
      <c r="Y18" s="24">
        <v>45596</v>
      </c>
      <c r="Z18" s="21" t="s">
        <v>511</v>
      </c>
      <c r="AA18" s="21" t="s">
        <v>495</v>
      </c>
      <c r="AB18" s="21">
        <v>10.9</v>
      </c>
      <c r="AC18" s="21" t="s">
        <v>499</v>
      </c>
      <c r="AD18" s="21">
        <v>50</v>
      </c>
    </row>
    <row r="19" spans="1:30" ht="17.25" customHeight="1" thickBot="1" x14ac:dyDescent="0.25">
      <c r="A19" s="21">
        <v>14</v>
      </c>
      <c r="B19" s="98">
        <v>3.875E-2</v>
      </c>
      <c r="C19" s="98">
        <v>3.6400000000000002E-2</v>
      </c>
      <c r="D19" s="98">
        <v>7.5200000000000003E-2</v>
      </c>
      <c r="F19" s="11" t="s">
        <v>486</v>
      </c>
      <c r="G19" s="11" t="s">
        <v>468</v>
      </c>
      <c r="H19" s="11" t="s">
        <v>469</v>
      </c>
      <c r="J19" s="216" t="s">
        <v>487</v>
      </c>
      <c r="K19" s="217"/>
      <c r="L19" s="217"/>
      <c r="M19" s="217"/>
      <c r="N19" s="218"/>
      <c r="W19" s="21">
        <v>75</v>
      </c>
      <c r="X19" s="21">
        <v>3251</v>
      </c>
      <c r="Y19" s="24">
        <v>45354</v>
      </c>
      <c r="Z19" s="21" t="s">
        <v>513</v>
      </c>
      <c r="AA19" s="21" t="s">
        <v>488</v>
      </c>
      <c r="AB19" s="21">
        <v>10.5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98">
        <v>4.1050000000000003E-2</v>
      </c>
      <c r="C20" s="98">
        <v>3.6400000000000002E-2</v>
      </c>
      <c r="D20" s="98">
        <v>7.7499999999999999E-2</v>
      </c>
      <c r="F20" s="21" t="s">
        <v>488</v>
      </c>
      <c r="G20" s="23">
        <v>23607</v>
      </c>
      <c r="H20" s="21">
        <v>0.76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3142</v>
      </c>
      <c r="Y20" s="24">
        <v>45616</v>
      </c>
      <c r="Z20" s="21" t="s">
        <v>518</v>
      </c>
      <c r="AA20" s="21" t="s">
        <v>494</v>
      </c>
      <c r="AB20" s="21">
        <v>10.1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98">
        <v>3.9849999999999997E-2</v>
      </c>
      <c r="C21" s="98">
        <v>3.295E-2</v>
      </c>
      <c r="D21" s="98">
        <v>7.2599999999999998E-2</v>
      </c>
      <c r="F21" s="21" t="s">
        <v>492</v>
      </c>
      <c r="G21" s="23">
        <v>32266</v>
      </c>
      <c r="H21" s="21">
        <v>1.04</v>
      </c>
      <c r="J21" s="12">
        <v>5</v>
      </c>
      <c r="K21" s="12">
        <f>X6</f>
        <v>3670</v>
      </c>
      <c r="L21" s="18"/>
      <c r="M21" s="12"/>
      <c r="N21" s="20">
        <f>K21/$F$2</f>
        <v>0.11838709677419355</v>
      </c>
      <c r="W21" s="21">
        <v>125</v>
      </c>
      <c r="X21" s="21">
        <v>3103</v>
      </c>
      <c r="Y21" s="24">
        <v>45334</v>
      </c>
      <c r="Z21" s="21" t="s">
        <v>513</v>
      </c>
      <c r="AA21" s="21" t="s">
        <v>492</v>
      </c>
      <c r="AB21" s="21">
        <v>10</v>
      </c>
      <c r="AC21" s="21" t="s">
        <v>498</v>
      </c>
      <c r="AD21" s="21">
        <v>50</v>
      </c>
    </row>
    <row r="22" spans="1:30" ht="17.25" customHeight="1" thickBot="1" x14ac:dyDescent="0.25">
      <c r="A22" s="21">
        <v>17</v>
      </c>
      <c r="B22" s="98">
        <v>3.6949999999999997E-2</v>
      </c>
      <c r="C22" s="98">
        <v>2.9950000000000001E-2</v>
      </c>
      <c r="D22" s="98">
        <v>6.7000000000000004E-2</v>
      </c>
      <c r="F22" s="21" t="s">
        <v>493</v>
      </c>
      <c r="G22" s="23">
        <v>32953</v>
      </c>
      <c r="H22" s="21">
        <v>1.06</v>
      </c>
      <c r="J22" s="12">
        <v>10</v>
      </c>
      <c r="K22" s="12">
        <f>X11</f>
        <v>3585</v>
      </c>
      <c r="L22" s="18"/>
      <c r="M22" s="12"/>
      <c r="N22" s="20">
        <f t="shared" ref="N22:N28" si="0">K22/$F$2</f>
        <v>0.11564516129032258</v>
      </c>
      <c r="W22" s="21">
        <v>150</v>
      </c>
      <c r="X22" s="21">
        <v>3079</v>
      </c>
      <c r="Y22" s="24">
        <v>45296</v>
      </c>
      <c r="Z22" s="21" t="s">
        <v>511</v>
      </c>
      <c r="AA22" s="21" t="s">
        <v>496</v>
      </c>
      <c r="AB22" s="21">
        <v>9.9</v>
      </c>
      <c r="AC22" s="21" t="s">
        <v>499</v>
      </c>
      <c r="AD22" s="21">
        <v>53</v>
      </c>
    </row>
    <row r="23" spans="1:30" ht="17.25" customHeight="1" thickBot="1" x14ac:dyDescent="0.25">
      <c r="A23" s="21">
        <v>18</v>
      </c>
      <c r="B23" s="98">
        <v>2.9700000000000001E-2</v>
      </c>
      <c r="C23" s="98">
        <v>2.46E-2</v>
      </c>
      <c r="D23" s="98">
        <v>5.4300000000000001E-2</v>
      </c>
      <c r="F23" s="21" t="s">
        <v>494</v>
      </c>
      <c r="G23" s="23">
        <v>32767</v>
      </c>
      <c r="H23" s="21">
        <v>1.06</v>
      </c>
      <c r="J23" s="12">
        <v>20</v>
      </c>
      <c r="K23" s="12">
        <f>X12</f>
        <v>3502</v>
      </c>
      <c r="L23" s="18"/>
      <c r="M23" s="12"/>
      <c r="N23" s="20">
        <f t="shared" si="0"/>
        <v>0.11296774193548387</v>
      </c>
      <c r="W23" s="21">
        <v>175</v>
      </c>
      <c r="X23" s="21">
        <v>3057</v>
      </c>
      <c r="Y23" s="24">
        <v>45309</v>
      </c>
      <c r="Z23" s="21" t="s">
        <v>515</v>
      </c>
      <c r="AA23" s="21" t="s">
        <v>495</v>
      </c>
      <c r="AB23" s="21">
        <v>9.9</v>
      </c>
      <c r="AC23" s="21" t="s">
        <v>499</v>
      </c>
      <c r="AD23" s="21">
        <v>52</v>
      </c>
    </row>
    <row r="24" spans="1:30" ht="17.25" customHeight="1" thickBot="1" x14ac:dyDescent="0.25">
      <c r="A24" s="21">
        <v>19</v>
      </c>
      <c r="B24" s="98">
        <v>2.3199999999999998E-2</v>
      </c>
      <c r="C24" s="98">
        <v>1.84E-2</v>
      </c>
      <c r="D24" s="98">
        <v>4.1599999999999998E-2</v>
      </c>
      <c r="F24" s="21" t="s">
        <v>495</v>
      </c>
      <c r="G24" s="23">
        <v>33057</v>
      </c>
      <c r="H24" s="21">
        <v>1.07</v>
      </c>
      <c r="J24" s="12">
        <v>30</v>
      </c>
      <c r="K24" s="12">
        <f>X14</f>
        <v>3451</v>
      </c>
      <c r="L24" s="18"/>
      <c r="M24" s="12"/>
      <c r="N24" s="20">
        <f t="shared" si="0"/>
        <v>0.11132258064516129</v>
      </c>
      <c r="W24" s="21">
        <v>200</v>
      </c>
      <c r="X24" s="21">
        <v>3032</v>
      </c>
      <c r="Y24" s="24">
        <v>45321</v>
      </c>
      <c r="Z24" s="21" t="s">
        <v>512</v>
      </c>
      <c r="AA24" s="21" t="s">
        <v>493</v>
      </c>
      <c r="AB24" s="21">
        <v>9.8000000000000007</v>
      </c>
      <c r="AC24" s="21" t="s">
        <v>498</v>
      </c>
      <c r="AD24" s="21">
        <v>51</v>
      </c>
    </row>
    <row r="25" spans="1:30" ht="17.25" customHeight="1" thickBot="1" x14ac:dyDescent="0.25">
      <c r="A25" s="21">
        <v>20</v>
      </c>
      <c r="B25" s="98">
        <v>1.9349999999999999E-2</v>
      </c>
      <c r="C25" s="98">
        <v>1.235E-2</v>
      </c>
      <c r="D25" s="98">
        <v>3.1699999999999999E-2</v>
      </c>
      <c r="F25" s="21" t="s">
        <v>496</v>
      </c>
      <c r="G25" s="23">
        <v>34271</v>
      </c>
      <c r="H25" s="21">
        <v>1.1000000000000001</v>
      </c>
      <c r="J25" s="12">
        <v>50</v>
      </c>
      <c r="K25" s="12">
        <f>X18</f>
        <v>3373</v>
      </c>
      <c r="L25" s="18"/>
      <c r="M25" s="12"/>
      <c r="N25" s="20">
        <f t="shared" si="0"/>
        <v>0.10880645161290323</v>
      </c>
    </row>
    <row r="26" spans="1:30" ht="17.25" customHeight="1" thickBot="1" x14ac:dyDescent="0.25">
      <c r="A26" s="21">
        <v>21</v>
      </c>
      <c r="B26" s="98">
        <v>1.52E-2</v>
      </c>
      <c r="C26" s="98">
        <v>9.1999999999999998E-3</v>
      </c>
      <c r="D26" s="98">
        <v>2.4400000000000002E-2</v>
      </c>
      <c r="F26" s="21" t="s">
        <v>497</v>
      </c>
      <c r="G26" s="23">
        <v>28254</v>
      </c>
      <c r="H26" s="21">
        <v>0.91</v>
      </c>
      <c r="J26" s="12">
        <v>100</v>
      </c>
      <c r="K26" s="12">
        <f>X20</f>
        <v>3142</v>
      </c>
      <c r="L26" s="18"/>
      <c r="M26" s="12"/>
      <c r="N26" s="20">
        <f t="shared" si="0"/>
        <v>0.10135483870967742</v>
      </c>
    </row>
    <row r="27" spans="1:30" ht="17.25" customHeight="1" thickBot="1" x14ac:dyDescent="0.25">
      <c r="A27" s="21">
        <v>22</v>
      </c>
      <c r="B27" s="98">
        <v>8.5000000000000006E-3</v>
      </c>
      <c r="C27" s="98">
        <v>5.7999999999999996E-3</v>
      </c>
      <c r="D27" s="98">
        <v>1.43E-2</v>
      </c>
      <c r="J27" s="12">
        <v>150</v>
      </c>
      <c r="K27" s="12">
        <f>X22</f>
        <v>3079</v>
      </c>
      <c r="L27" s="18"/>
      <c r="M27" s="12"/>
      <c r="N27" s="20">
        <f t="shared" si="0"/>
        <v>9.9322580645161293E-2</v>
      </c>
    </row>
    <row r="28" spans="1:30" ht="17.25" customHeight="1" thickBot="1" x14ac:dyDescent="0.25">
      <c r="A28" s="21">
        <v>23</v>
      </c>
      <c r="B28" s="98">
        <v>4.1000000000000003E-3</v>
      </c>
      <c r="C28" s="98">
        <v>3.3E-3</v>
      </c>
      <c r="D28" s="98">
        <v>7.4000000000000003E-3</v>
      </c>
      <c r="J28" s="12">
        <v>200</v>
      </c>
      <c r="K28" s="12">
        <f>X24</f>
        <v>3032</v>
      </c>
      <c r="L28" s="18"/>
      <c r="M28" s="12"/>
      <c r="N28" s="20">
        <f t="shared" si="0"/>
        <v>9.7806451612903231E-2</v>
      </c>
    </row>
    <row r="33" customFormat="1" ht="16.5" customHeight="1" x14ac:dyDescent="0.2"/>
    <row r="34" customFormat="1" ht="16.5" customHeight="1" x14ac:dyDescent="0.2"/>
    <row r="35" customFormat="1" ht="16.5" customHeight="1" x14ac:dyDescent="0.2"/>
    <row r="36" customFormat="1" ht="16.5" customHeight="1" x14ac:dyDescent="0.2"/>
    <row r="37" customFormat="1" ht="16.5" customHeight="1" x14ac:dyDescent="0.2"/>
    <row r="38" customFormat="1" ht="16.5" customHeight="1" x14ac:dyDescent="0.2"/>
    <row r="39" customFormat="1" ht="16.5" customHeight="1" x14ac:dyDescent="0.2"/>
    <row r="40" customFormat="1" ht="16.5" customHeight="1" x14ac:dyDescent="0.2"/>
    <row r="43" customFormat="1" ht="31.5" customHeight="1" x14ac:dyDescent="0.2"/>
    <row r="50" customFormat="1" ht="15.75" customHeight="1" x14ac:dyDescent="0.2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AB79A-1E2D-4528-8A4F-383289A31440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27" customWidth="1"/>
    <col min="2" max="2" width="5.75" style="127" customWidth="1"/>
    <col min="3" max="3" width="5.375" style="127" customWidth="1"/>
    <col min="4" max="4" width="5.25" style="127" customWidth="1"/>
    <col min="5" max="5" width="1.875" style="127" customWidth="1"/>
    <col min="6" max="6" width="10.625" style="127" customWidth="1"/>
    <col min="7" max="7" width="6.625" style="127" hidden="1" customWidth="1"/>
    <col min="8" max="8" width="6.5" style="127" customWidth="1"/>
    <col min="9" max="9" width="1.625" style="127" customWidth="1"/>
    <col min="10" max="10" width="6.25" style="127" customWidth="1"/>
    <col min="11" max="11" width="6" style="127" customWidth="1"/>
    <col min="12" max="13" width="6.25" style="127" hidden="1" customWidth="1"/>
    <col min="14" max="14" width="5.625" style="127" customWidth="1"/>
    <col min="15" max="15" width="4.375" style="127" customWidth="1"/>
    <col min="16" max="18" width="9" style="127"/>
    <col min="19" max="19" width="8.375" style="127" customWidth="1"/>
    <col min="20" max="20" width="11" style="127" customWidth="1"/>
    <col min="21" max="22" width="9" style="127"/>
    <col min="23" max="30" width="0" style="127" hidden="1" customWidth="1"/>
    <col min="31" max="16384" width="9" style="127"/>
  </cols>
  <sheetData>
    <row r="1" spans="1:30" ht="24" thickBot="1" x14ac:dyDescent="0.4">
      <c r="A1" s="241" t="s">
        <v>681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W1" s="128" t="s">
        <v>489</v>
      </c>
      <c r="X1" s="128" t="s">
        <v>490</v>
      </c>
      <c r="Y1" s="128" t="s">
        <v>491</v>
      </c>
      <c r="Z1" s="128" t="s">
        <v>503</v>
      </c>
      <c r="AA1" s="128" t="s">
        <v>504</v>
      </c>
      <c r="AB1" s="128" t="s">
        <v>505</v>
      </c>
      <c r="AC1" s="128" t="s">
        <v>506</v>
      </c>
      <c r="AD1" s="128" t="s">
        <v>507</v>
      </c>
    </row>
    <row r="2" spans="1:30" ht="21.75" thickBot="1" x14ac:dyDescent="0.4">
      <c r="D2" s="129" t="s">
        <v>675</v>
      </c>
      <c r="F2" s="130">
        <v>10000</v>
      </c>
      <c r="H2" s="131" t="s">
        <v>462</v>
      </c>
      <c r="W2" s="132">
        <v>1</v>
      </c>
      <c r="X2" s="132">
        <v>1648</v>
      </c>
      <c r="Y2" s="133">
        <v>45093</v>
      </c>
      <c r="Z2" s="132" t="s">
        <v>511</v>
      </c>
      <c r="AA2" s="132" t="s">
        <v>496</v>
      </c>
      <c r="AB2" s="132">
        <v>16.5</v>
      </c>
      <c r="AC2" s="132" t="s">
        <v>498</v>
      </c>
      <c r="AD2" s="132">
        <v>50</v>
      </c>
    </row>
    <row r="3" spans="1:30" ht="17.25" customHeight="1" thickBot="1" x14ac:dyDescent="0.3">
      <c r="W3" s="132">
        <v>2</v>
      </c>
      <c r="X3" s="132">
        <v>1646</v>
      </c>
      <c r="Y3" s="133">
        <v>45092</v>
      </c>
      <c r="Z3" s="132" t="s">
        <v>509</v>
      </c>
      <c r="AA3" s="132" t="s">
        <v>495</v>
      </c>
      <c r="AB3" s="132">
        <v>16.5</v>
      </c>
      <c r="AC3" s="132" t="s">
        <v>498</v>
      </c>
      <c r="AD3" s="132">
        <v>65</v>
      </c>
    </row>
    <row r="4" spans="1:30" ht="17.25" customHeight="1" thickBot="1" x14ac:dyDescent="0.3">
      <c r="A4" s="134" t="s">
        <v>463</v>
      </c>
      <c r="B4" s="134" t="s">
        <v>498</v>
      </c>
      <c r="C4" s="134" t="s">
        <v>499</v>
      </c>
      <c r="D4" s="143" t="s">
        <v>466</v>
      </c>
      <c r="E4" s="141"/>
      <c r="F4" s="128" t="s">
        <v>467</v>
      </c>
      <c r="G4" s="128" t="s">
        <v>468</v>
      </c>
      <c r="H4" s="128" t="s">
        <v>469</v>
      </c>
      <c r="I4" s="141"/>
      <c r="J4" s="242" t="s">
        <v>470</v>
      </c>
      <c r="K4" s="243"/>
      <c r="L4" s="243"/>
      <c r="M4" s="243"/>
      <c r="N4" s="244"/>
      <c r="W4" s="132">
        <v>3</v>
      </c>
      <c r="X4" s="132">
        <v>1506</v>
      </c>
      <c r="Y4" s="133">
        <v>45093</v>
      </c>
      <c r="Z4" s="132" t="s">
        <v>513</v>
      </c>
      <c r="AA4" s="132" t="s">
        <v>496</v>
      </c>
      <c r="AB4" s="132">
        <v>15.1</v>
      </c>
      <c r="AC4" s="132" t="s">
        <v>498</v>
      </c>
      <c r="AD4" s="132">
        <v>54</v>
      </c>
    </row>
    <row r="5" spans="1:30" ht="17.25" customHeight="1" thickBot="1" x14ac:dyDescent="0.3">
      <c r="A5" s="132">
        <v>0</v>
      </c>
      <c r="B5" s="138">
        <v>1.1000000000000001E-3</v>
      </c>
      <c r="C5" s="138">
        <v>1.0499999999999999E-3</v>
      </c>
      <c r="D5" s="138">
        <v>2.0999999999999999E-3</v>
      </c>
      <c r="E5" s="141"/>
      <c r="F5" s="132" t="s">
        <v>471</v>
      </c>
      <c r="G5" s="135">
        <v>34681</v>
      </c>
      <c r="H5" s="132"/>
      <c r="I5" s="141"/>
      <c r="J5" s="245" t="s">
        <v>472</v>
      </c>
      <c r="K5" s="246"/>
      <c r="L5" s="246"/>
      <c r="M5" s="246"/>
      <c r="N5" s="247"/>
      <c r="W5" s="132">
        <v>4</v>
      </c>
      <c r="X5" s="132">
        <v>1500</v>
      </c>
      <c r="Y5" s="133">
        <v>45092</v>
      </c>
      <c r="Z5" s="132" t="s">
        <v>512</v>
      </c>
      <c r="AA5" s="132" t="s">
        <v>495</v>
      </c>
      <c r="AB5" s="132">
        <v>15</v>
      </c>
      <c r="AC5" s="132" t="s">
        <v>498</v>
      </c>
      <c r="AD5" s="132">
        <v>59</v>
      </c>
    </row>
    <row r="6" spans="1:30" ht="17.25" customHeight="1" thickBot="1" x14ac:dyDescent="0.3">
      <c r="A6" s="132">
        <v>1</v>
      </c>
      <c r="B6" s="138">
        <v>6.9999999999999999E-4</v>
      </c>
      <c r="C6" s="138">
        <v>6.4999999999999997E-4</v>
      </c>
      <c r="D6" s="138">
        <v>1.4E-3</v>
      </c>
      <c r="E6" s="141"/>
      <c r="F6" s="132" t="s">
        <v>473</v>
      </c>
      <c r="G6" s="135">
        <v>36369</v>
      </c>
      <c r="H6" s="132"/>
      <c r="I6" s="141"/>
      <c r="J6" s="139" t="s">
        <v>474</v>
      </c>
      <c r="K6" s="140">
        <f>LARGE((K8,K9),1)</f>
        <v>0.75708502024291502</v>
      </c>
      <c r="L6" s="141"/>
      <c r="M6" s="141"/>
      <c r="N6" s="140" t="s">
        <v>499</v>
      </c>
      <c r="W6" s="132">
        <v>5</v>
      </c>
      <c r="X6" s="132">
        <v>1498</v>
      </c>
      <c r="Y6" s="133">
        <v>45092</v>
      </c>
      <c r="Z6" s="132" t="s">
        <v>510</v>
      </c>
      <c r="AA6" s="132" t="s">
        <v>495</v>
      </c>
      <c r="AB6" s="132">
        <v>15</v>
      </c>
      <c r="AC6" s="132" t="s">
        <v>498</v>
      </c>
      <c r="AD6" s="132">
        <v>63</v>
      </c>
    </row>
    <row r="7" spans="1:30" ht="17.25" customHeight="1" thickBot="1" x14ac:dyDescent="0.3">
      <c r="A7" s="132">
        <v>2</v>
      </c>
      <c r="B7" s="138">
        <v>5.0000000000000001E-4</v>
      </c>
      <c r="C7" s="138">
        <v>4.4999999999999999E-4</v>
      </c>
      <c r="D7" s="138">
        <v>1E-3</v>
      </c>
      <c r="E7" s="141"/>
      <c r="F7" s="132" t="s">
        <v>475</v>
      </c>
      <c r="G7" s="135">
        <v>37674</v>
      </c>
      <c r="H7" s="132"/>
      <c r="I7" s="141"/>
      <c r="J7" s="136" t="s">
        <v>476</v>
      </c>
      <c r="K7" s="140">
        <f>LARGE((K10,K11),1)</f>
        <v>0.60341671751067727</v>
      </c>
      <c r="L7" s="141"/>
      <c r="M7" s="141"/>
      <c r="N7" s="140" t="s">
        <v>498</v>
      </c>
      <c r="W7" s="132">
        <v>6</v>
      </c>
      <c r="X7" s="132">
        <v>1398</v>
      </c>
      <c r="Y7" s="133">
        <v>45287</v>
      </c>
      <c r="Z7" s="132" t="s">
        <v>511</v>
      </c>
      <c r="AA7" s="132" t="s">
        <v>494</v>
      </c>
      <c r="AB7" s="132">
        <v>14</v>
      </c>
      <c r="AC7" s="132" t="s">
        <v>499</v>
      </c>
      <c r="AD7" s="132">
        <v>63</v>
      </c>
    </row>
    <row r="8" spans="1:30" ht="17.25" customHeight="1" thickBot="1" x14ac:dyDescent="0.3">
      <c r="A8" s="132">
        <v>3</v>
      </c>
      <c r="B8" s="138">
        <v>5.0000000000000001E-4</v>
      </c>
      <c r="C8" s="138">
        <v>3.5E-4</v>
      </c>
      <c r="D8" s="138">
        <v>8.0000000000000004E-4</v>
      </c>
      <c r="E8" s="141"/>
      <c r="F8" s="132" t="s">
        <v>477</v>
      </c>
      <c r="G8" s="135">
        <v>34986</v>
      </c>
      <c r="H8" s="132"/>
      <c r="I8" s="141"/>
      <c r="J8" s="141"/>
      <c r="K8" s="145">
        <f>LARGE(B11:C11,1)/(B11+C11)</f>
        <v>0.75708502024291502</v>
      </c>
      <c r="L8" s="141"/>
      <c r="M8" s="141"/>
      <c r="N8" s="141"/>
      <c r="W8" s="132">
        <v>7</v>
      </c>
      <c r="X8" s="132">
        <v>1395</v>
      </c>
      <c r="Y8" s="133">
        <v>45093</v>
      </c>
      <c r="Z8" s="132" t="s">
        <v>515</v>
      </c>
      <c r="AA8" s="132" t="s">
        <v>496</v>
      </c>
      <c r="AB8" s="132">
        <v>14</v>
      </c>
      <c r="AC8" s="132" t="s">
        <v>498</v>
      </c>
      <c r="AD8" s="132">
        <v>52</v>
      </c>
    </row>
    <row r="9" spans="1:30" ht="17.25" customHeight="1" thickBot="1" x14ac:dyDescent="0.3">
      <c r="A9" s="132">
        <v>4</v>
      </c>
      <c r="B9" s="138">
        <v>5.9999999999999995E-4</v>
      </c>
      <c r="C9" s="138">
        <v>5.5000000000000003E-4</v>
      </c>
      <c r="D9" s="138">
        <v>1.1000000000000001E-3</v>
      </c>
      <c r="E9" s="141"/>
      <c r="F9" s="132" t="s">
        <v>478</v>
      </c>
      <c r="G9" s="135">
        <v>10793</v>
      </c>
      <c r="H9" s="132">
        <v>1.0900000000000001</v>
      </c>
      <c r="I9" s="141"/>
      <c r="J9" s="141"/>
      <c r="K9" s="145">
        <f>LARGE(B12:C12,1)/(B12+C12)</f>
        <v>0.66922234392113911</v>
      </c>
      <c r="L9" s="141"/>
      <c r="M9" s="141"/>
      <c r="N9" s="141"/>
      <c r="W9" s="132">
        <v>8</v>
      </c>
      <c r="X9" s="132">
        <v>1347</v>
      </c>
      <c r="Y9" s="133">
        <v>45287</v>
      </c>
      <c r="Z9" s="132" t="s">
        <v>510</v>
      </c>
      <c r="AA9" s="132" t="s">
        <v>494</v>
      </c>
      <c r="AB9" s="132">
        <v>13.5</v>
      </c>
      <c r="AC9" s="132" t="s">
        <v>498</v>
      </c>
      <c r="AD9" s="132">
        <v>54</v>
      </c>
    </row>
    <row r="10" spans="1:30" ht="17.25" customHeight="1" thickBot="1" x14ac:dyDescent="0.3">
      <c r="A10" s="132">
        <v>5</v>
      </c>
      <c r="B10" s="138">
        <v>2.15E-3</v>
      </c>
      <c r="C10" s="138">
        <v>2.5000000000000001E-3</v>
      </c>
      <c r="D10" s="138">
        <v>4.7000000000000002E-3</v>
      </c>
      <c r="E10" s="141"/>
      <c r="F10" s="132" t="s">
        <v>479</v>
      </c>
      <c r="G10" s="135">
        <v>10001</v>
      </c>
      <c r="H10" s="132">
        <v>1.01</v>
      </c>
      <c r="I10" s="141"/>
      <c r="J10" s="141"/>
      <c r="K10" s="145">
        <f>LARGE(B20:C20,1)/(B20+C20)</f>
        <v>0.60341671751067727</v>
      </c>
      <c r="L10" s="141"/>
      <c r="M10" s="141"/>
      <c r="N10" s="141"/>
      <c r="W10" s="132">
        <v>9</v>
      </c>
      <c r="X10" s="132">
        <v>1332</v>
      </c>
      <c r="Y10" s="133">
        <v>45092</v>
      </c>
      <c r="Z10" s="132" t="s">
        <v>508</v>
      </c>
      <c r="AA10" s="132" t="s">
        <v>495</v>
      </c>
      <c r="AB10" s="132">
        <v>13.3</v>
      </c>
      <c r="AC10" s="132" t="s">
        <v>498</v>
      </c>
      <c r="AD10" s="132">
        <v>61</v>
      </c>
    </row>
    <row r="11" spans="1:30" ht="17.25" customHeight="1" thickBot="1" x14ac:dyDescent="0.3">
      <c r="A11" s="132">
        <v>6</v>
      </c>
      <c r="B11" s="138">
        <v>6.0000000000000001E-3</v>
      </c>
      <c r="C11" s="138">
        <v>1.8700000000000001E-2</v>
      </c>
      <c r="D11" s="138">
        <v>2.4899999999999999E-2</v>
      </c>
      <c r="E11" s="141"/>
      <c r="F11" s="132" t="s">
        <v>480</v>
      </c>
      <c r="G11" s="135">
        <v>9173</v>
      </c>
      <c r="H11" s="132">
        <v>0.92</v>
      </c>
      <c r="I11" s="141"/>
      <c r="J11" s="141"/>
      <c r="K11" s="145">
        <f>LARGE(B21:C21,1)/(B21+C21)</f>
        <v>0.59509993552546747</v>
      </c>
      <c r="L11" s="141"/>
      <c r="M11" s="141"/>
      <c r="N11" s="141"/>
      <c r="W11" s="132">
        <v>10</v>
      </c>
      <c r="X11" s="132">
        <v>1304</v>
      </c>
      <c r="Y11" s="133">
        <v>45286</v>
      </c>
      <c r="Z11" s="132" t="s">
        <v>509</v>
      </c>
      <c r="AA11" s="132" t="s">
        <v>493</v>
      </c>
      <c r="AB11" s="132">
        <v>13</v>
      </c>
      <c r="AC11" s="132" t="s">
        <v>499</v>
      </c>
      <c r="AD11" s="132">
        <v>50</v>
      </c>
    </row>
    <row r="12" spans="1:30" ht="17.25" customHeight="1" thickBot="1" x14ac:dyDescent="0.3">
      <c r="A12" s="132">
        <v>7</v>
      </c>
      <c r="B12" s="138">
        <v>1.5100000000000001E-2</v>
      </c>
      <c r="C12" s="138">
        <v>3.0550000000000001E-2</v>
      </c>
      <c r="D12" s="138">
        <v>4.5900000000000003E-2</v>
      </c>
      <c r="E12" s="141"/>
      <c r="F12" s="132" t="s">
        <v>481</v>
      </c>
      <c r="G12" s="135">
        <v>8934</v>
      </c>
      <c r="H12" s="132">
        <v>0.9</v>
      </c>
      <c r="I12" s="141"/>
      <c r="J12" s="141"/>
      <c r="K12" s="141"/>
      <c r="L12" s="141"/>
      <c r="M12" s="141"/>
      <c r="N12" s="141"/>
      <c r="W12" s="132">
        <v>20</v>
      </c>
      <c r="X12" s="132">
        <v>1228</v>
      </c>
      <c r="Y12" s="133">
        <v>45240</v>
      </c>
      <c r="Z12" s="132" t="s">
        <v>508</v>
      </c>
      <c r="AA12" s="132" t="s">
        <v>496</v>
      </c>
      <c r="AB12" s="132">
        <v>12.3</v>
      </c>
      <c r="AC12" s="132" t="s">
        <v>498</v>
      </c>
      <c r="AD12" s="132">
        <v>55</v>
      </c>
    </row>
    <row r="13" spans="1:30" ht="17.25" customHeight="1" thickBot="1" x14ac:dyDescent="0.3">
      <c r="A13" s="132">
        <v>8</v>
      </c>
      <c r="B13" s="138">
        <v>2.1700000000000001E-2</v>
      </c>
      <c r="C13" s="138">
        <v>3.6450000000000003E-2</v>
      </c>
      <c r="D13" s="138">
        <v>5.8299999999999998E-2</v>
      </c>
      <c r="E13" s="141"/>
      <c r="F13" s="132" t="s">
        <v>482</v>
      </c>
      <c r="G13" s="135">
        <v>8752</v>
      </c>
      <c r="H13" s="132">
        <v>0.88</v>
      </c>
      <c r="I13" s="141"/>
      <c r="J13" s="141"/>
      <c r="K13" s="141"/>
      <c r="L13" s="141"/>
      <c r="M13" s="141"/>
      <c r="N13" s="141"/>
      <c r="W13" s="132">
        <v>25</v>
      </c>
      <c r="X13" s="132">
        <v>1184</v>
      </c>
      <c r="Y13" s="133">
        <v>45291</v>
      </c>
      <c r="Z13" s="132" t="s">
        <v>511</v>
      </c>
      <c r="AA13" s="132" t="s">
        <v>488</v>
      </c>
      <c r="AB13" s="132">
        <v>11.8</v>
      </c>
      <c r="AC13" s="132" t="s">
        <v>499</v>
      </c>
      <c r="AD13" s="132">
        <v>66</v>
      </c>
    </row>
    <row r="14" spans="1:30" ht="17.25" customHeight="1" thickBot="1" x14ac:dyDescent="0.3">
      <c r="A14" s="132">
        <v>9</v>
      </c>
      <c r="B14" s="138">
        <v>2.785E-2</v>
      </c>
      <c r="C14" s="138">
        <v>3.7999999999999999E-2</v>
      </c>
      <c r="D14" s="138">
        <v>6.6000000000000003E-2</v>
      </c>
      <c r="E14" s="141"/>
      <c r="F14" s="132" t="s">
        <v>483</v>
      </c>
      <c r="G14" s="135">
        <v>9936</v>
      </c>
      <c r="H14" s="132">
        <v>1</v>
      </c>
      <c r="I14" s="141"/>
      <c r="J14" s="141"/>
      <c r="K14" s="141"/>
      <c r="L14" s="141"/>
      <c r="M14" s="141"/>
      <c r="N14" s="141"/>
      <c r="W14" s="132">
        <v>30</v>
      </c>
      <c r="X14" s="132">
        <v>1166</v>
      </c>
      <c r="Y14" s="133">
        <v>45291</v>
      </c>
      <c r="Z14" s="132" t="s">
        <v>513</v>
      </c>
      <c r="AA14" s="132" t="s">
        <v>488</v>
      </c>
      <c r="AB14" s="132">
        <v>11.7</v>
      </c>
      <c r="AC14" s="132" t="s">
        <v>499</v>
      </c>
      <c r="AD14" s="132">
        <v>66</v>
      </c>
    </row>
    <row r="15" spans="1:30" ht="17.25" customHeight="1" thickBot="1" x14ac:dyDescent="0.3">
      <c r="A15" s="132">
        <v>10</v>
      </c>
      <c r="B15" s="138">
        <v>3.3399999999999999E-2</v>
      </c>
      <c r="C15" s="138">
        <v>4.0649999999999999E-2</v>
      </c>
      <c r="D15" s="138">
        <v>7.4099999999999999E-2</v>
      </c>
      <c r="E15" s="141"/>
      <c r="F15" s="132" t="s">
        <v>484</v>
      </c>
      <c r="G15" s="135">
        <v>11377</v>
      </c>
      <c r="H15" s="132">
        <v>1.1499999999999999</v>
      </c>
      <c r="I15" s="141"/>
      <c r="J15" s="141"/>
      <c r="K15" s="141"/>
      <c r="L15" s="141"/>
      <c r="M15" s="141"/>
      <c r="N15" s="141"/>
      <c r="W15" s="132">
        <v>35</v>
      </c>
      <c r="X15" s="132">
        <v>1152</v>
      </c>
      <c r="Y15" s="133">
        <v>45240</v>
      </c>
      <c r="Z15" s="132" t="s">
        <v>513</v>
      </c>
      <c r="AA15" s="132" t="s">
        <v>496</v>
      </c>
      <c r="AB15" s="132">
        <v>11.5</v>
      </c>
      <c r="AC15" s="132" t="s">
        <v>499</v>
      </c>
      <c r="AD15" s="132">
        <v>51</v>
      </c>
    </row>
    <row r="16" spans="1:30" ht="17.25" customHeight="1" thickBot="1" x14ac:dyDescent="0.3">
      <c r="A16" s="132">
        <v>11</v>
      </c>
      <c r="B16" s="138">
        <v>3.9750000000000001E-2</v>
      </c>
      <c r="C16" s="138">
        <v>4.3099999999999999E-2</v>
      </c>
      <c r="D16" s="138">
        <v>8.2900000000000001E-2</v>
      </c>
      <c r="E16" s="141"/>
      <c r="F16" s="132" t="s">
        <v>485</v>
      </c>
      <c r="G16" s="135">
        <v>10678</v>
      </c>
      <c r="H16" s="132">
        <v>1.07</v>
      </c>
      <c r="I16" s="141"/>
      <c r="J16" s="141"/>
      <c r="K16" s="141"/>
      <c r="L16" s="141"/>
      <c r="M16" s="141"/>
      <c r="N16" s="141"/>
      <c r="W16" s="132">
        <v>40</v>
      </c>
      <c r="X16" s="132">
        <v>1134</v>
      </c>
      <c r="Y16" s="133">
        <v>45092</v>
      </c>
      <c r="Z16" s="132" t="s">
        <v>577</v>
      </c>
      <c r="AA16" s="132" t="s">
        <v>495</v>
      </c>
      <c r="AB16" s="132">
        <v>11.3</v>
      </c>
      <c r="AC16" s="132" t="s">
        <v>498</v>
      </c>
      <c r="AD16" s="132">
        <v>66</v>
      </c>
    </row>
    <row r="17" spans="1:30" ht="17.25" customHeight="1" thickBot="1" x14ac:dyDescent="0.3">
      <c r="A17" s="132">
        <v>12</v>
      </c>
      <c r="B17" s="138">
        <v>4.2349999999999999E-2</v>
      </c>
      <c r="C17" s="138">
        <v>4.5100000000000001E-2</v>
      </c>
      <c r="D17" s="138">
        <v>8.7499999999999994E-2</v>
      </c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W17" s="132">
        <v>45</v>
      </c>
      <c r="X17" s="132">
        <v>1124</v>
      </c>
      <c r="Y17" s="133">
        <v>45251</v>
      </c>
      <c r="Z17" s="132" t="s">
        <v>510</v>
      </c>
      <c r="AA17" s="132" t="s">
        <v>493</v>
      </c>
      <c r="AB17" s="132">
        <v>11.2</v>
      </c>
      <c r="AC17" s="132" t="s">
        <v>498</v>
      </c>
      <c r="AD17" s="132">
        <v>63</v>
      </c>
    </row>
    <row r="18" spans="1:30" ht="17.25" customHeight="1" thickBot="1" x14ac:dyDescent="0.3">
      <c r="A18" s="132">
        <v>13</v>
      </c>
      <c r="B18" s="138">
        <v>4.1799999999999997E-2</v>
      </c>
      <c r="C18" s="138">
        <v>4.1750000000000002E-2</v>
      </c>
      <c r="D18" s="138">
        <v>8.3500000000000005E-2</v>
      </c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W18" s="132">
        <v>50</v>
      </c>
      <c r="X18" s="132">
        <v>1117</v>
      </c>
      <c r="Y18" s="133">
        <v>45251</v>
      </c>
      <c r="Z18" s="132" t="s">
        <v>515</v>
      </c>
      <c r="AA18" s="132" t="s">
        <v>493</v>
      </c>
      <c r="AB18" s="132">
        <v>11.2</v>
      </c>
      <c r="AC18" s="132" t="s">
        <v>499</v>
      </c>
      <c r="AD18" s="132">
        <v>52</v>
      </c>
    </row>
    <row r="19" spans="1:30" ht="17.25" customHeight="1" thickBot="1" x14ac:dyDescent="0.3">
      <c r="A19" s="132">
        <v>14</v>
      </c>
      <c r="B19" s="138">
        <v>4.3900000000000002E-2</v>
      </c>
      <c r="C19" s="138">
        <v>3.6150000000000002E-2</v>
      </c>
      <c r="D19" s="138">
        <v>0.08</v>
      </c>
      <c r="E19" s="141"/>
      <c r="F19" s="128" t="s">
        <v>486</v>
      </c>
      <c r="G19" s="128" t="s">
        <v>468</v>
      </c>
      <c r="H19" s="128" t="s">
        <v>469</v>
      </c>
      <c r="I19" s="141"/>
      <c r="J19" s="248" t="s">
        <v>487</v>
      </c>
      <c r="K19" s="249"/>
      <c r="L19" s="249"/>
      <c r="M19" s="249"/>
      <c r="N19" s="250"/>
      <c r="W19" s="132">
        <v>75</v>
      </c>
      <c r="X19" s="132">
        <v>1086</v>
      </c>
      <c r="Y19" s="133">
        <v>45269</v>
      </c>
      <c r="Z19" s="132" t="s">
        <v>508</v>
      </c>
      <c r="AA19" s="132" t="s">
        <v>497</v>
      </c>
      <c r="AB19" s="132">
        <v>10.9</v>
      </c>
      <c r="AC19" s="132" t="s">
        <v>498</v>
      </c>
      <c r="AD19" s="132">
        <v>65</v>
      </c>
    </row>
    <row r="20" spans="1:30" ht="17.25" customHeight="1" thickBot="1" x14ac:dyDescent="0.3">
      <c r="A20" s="132">
        <v>15</v>
      </c>
      <c r="B20" s="138">
        <v>4.9450000000000001E-2</v>
      </c>
      <c r="C20" s="138">
        <v>3.2500000000000001E-2</v>
      </c>
      <c r="D20" s="138">
        <v>8.1699999999999995E-2</v>
      </c>
      <c r="E20" s="141"/>
      <c r="F20" s="132" t="s">
        <v>488</v>
      </c>
      <c r="G20" s="135">
        <v>9299</v>
      </c>
      <c r="H20" s="132">
        <v>0.94</v>
      </c>
      <c r="I20" s="141"/>
      <c r="J20" s="128" t="s">
        <v>489</v>
      </c>
      <c r="K20" s="128" t="s">
        <v>490</v>
      </c>
      <c r="L20" s="128" t="s">
        <v>491</v>
      </c>
      <c r="M20" s="128" t="s">
        <v>463</v>
      </c>
      <c r="N20" s="128" t="s">
        <v>472</v>
      </c>
      <c r="W20" s="132">
        <v>100</v>
      </c>
      <c r="X20" s="132">
        <v>1061</v>
      </c>
      <c r="Y20" s="133">
        <v>45073</v>
      </c>
      <c r="Z20" s="132" t="s">
        <v>515</v>
      </c>
      <c r="AA20" s="132" t="s">
        <v>497</v>
      </c>
      <c r="AB20" s="132">
        <v>10.6</v>
      </c>
      <c r="AC20" s="132" t="s">
        <v>499</v>
      </c>
      <c r="AD20" s="132">
        <v>59</v>
      </c>
    </row>
    <row r="21" spans="1:30" ht="17.25" customHeight="1" thickBot="1" x14ac:dyDescent="0.3">
      <c r="A21" s="132">
        <v>16</v>
      </c>
      <c r="B21" s="138">
        <v>4.6149999999999997E-2</v>
      </c>
      <c r="C21" s="138">
        <v>3.1399999999999997E-2</v>
      </c>
      <c r="D21" s="138">
        <v>7.7399999999999997E-2</v>
      </c>
      <c r="E21" s="141"/>
      <c r="F21" s="132" t="s">
        <v>492</v>
      </c>
      <c r="G21" s="135">
        <v>9731</v>
      </c>
      <c r="H21" s="132">
        <v>0.98</v>
      </c>
      <c r="I21" s="141"/>
      <c r="J21" s="136">
        <v>5</v>
      </c>
      <c r="K21" s="136">
        <f>X6</f>
        <v>1498</v>
      </c>
      <c r="L21" s="137"/>
      <c r="M21" s="136"/>
      <c r="N21" s="142">
        <f>K21/$F$2</f>
        <v>0.14979999999999999</v>
      </c>
      <c r="W21" s="132">
        <v>125</v>
      </c>
      <c r="X21" s="132">
        <v>1043</v>
      </c>
      <c r="Y21" s="133">
        <v>45167</v>
      </c>
      <c r="Z21" s="132" t="s">
        <v>511</v>
      </c>
      <c r="AA21" s="132" t="s">
        <v>493</v>
      </c>
      <c r="AB21" s="132">
        <v>10.4</v>
      </c>
      <c r="AC21" s="132" t="s">
        <v>498</v>
      </c>
      <c r="AD21" s="132">
        <v>66</v>
      </c>
    </row>
    <row r="22" spans="1:30" ht="17.25" customHeight="1" thickBot="1" x14ac:dyDescent="0.3">
      <c r="A22" s="132">
        <v>17</v>
      </c>
      <c r="B22" s="138">
        <v>4.0550000000000003E-2</v>
      </c>
      <c r="C22" s="138">
        <v>3.0599999999999999E-2</v>
      </c>
      <c r="D22" s="138">
        <v>7.0999999999999994E-2</v>
      </c>
      <c r="E22" s="141"/>
      <c r="F22" s="132" t="s">
        <v>493</v>
      </c>
      <c r="G22" s="135">
        <v>9872</v>
      </c>
      <c r="H22" s="132">
        <v>0.99</v>
      </c>
      <c r="I22" s="141"/>
      <c r="J22" s="136">
        <v>10</v>
      </c>
      <c r="K22" s="136">
        <f>X11</f>
        <v>1304</v>
      </c>
      <c r="L22" s="137"/>
      <c r="M22" s="136"/>
      <c r="N22" s="142">
        <f t="shared" ref="N22:N28" si="0">K22/$F$2</f>
        <v>0.13039999999999999</v>
      </c>
      <c r="W22" s="132">
        <v>150</v>
      </c>
      <c r="X22" s="132">
        <v>1027</v>
      </c>
      <c r="Y22" s="133">
        <v>45234</v>
      </c>
      <c r="Z22" s="132" t="s">
        <v>513</v>
      </c>
      <c r="AA22" s="132" t="s">
        <v>497</v>
      </c>
      <c r="AB22" s="132">
        <v>10.3</v>
      </c>
      <c r="AC22" s="132" t="s">
        <v>499</v>
      </c>
      <c r="AD22" s="132">
        <v>55</v>
      </c>
    </row>
    <row r="23" spans="1:30" ht="17.25" customHeight="1" thickBot="1" x14ac:dyDescent="0.3">
      <c r="A23" s="132">
        <v>18</v>
      </c>
      <c r="B23" s="138">
        <v>2.9250000000000002E-2</v>
      </c>
      <c r="C23" s="138">
        <v>2.4850000000000001E-2</v>
      </c>
      <c r="D23" s="138">
        <v>5.4100000000000002E-2</v>
      </c>
      <c r="E23" s="141"/>
      <c r="F23" s="132" t="s">
        <v>494</v>
      </c>
      <c r="G23" s="135">
        <v>9852</v>
      </c>
      <c r="H23" s="132">
        <v>0.99</v>
      </c>
      <c r="I23" s="141"/>
      <c r="J23" s="136">
        <v>20</v>
      </c>
      <c r="K23" s="136">
        <f>X12</f>
        <v>1228</v>
      </c>
      <c r="L23" s="137"/>
      <c r="M23" s="136"/>
      <c r="N23" s="142">
        <f t="shared" si="0"/>
        <v>0.12280000000000001</v>
      </c>
      <c r="W23" s="132">
        <v>175</v>
      </c>
      <c r="X23" s="132">
        <v>1016</v>
      </c>
      <c r="Y23" s="133">
        <v>45267</v>
      </c>
      <c r="Z23" s="132" t="s">
        <v>511</v>
      </c>
      <c r="AA23" s="132" t="s">
        <v>495</v>
      </c>
      <c r="AB23" s="132">
        <v>10.199999999999999</v>
      </c>
      <c r="AC23" s="132" t="s">
        <v>499</v>
      </c>
      <c r="AD23" s="132">
        <v>54</v>
      </c>
    </row>
    <row r="24" spans="1:30" ht="17.25" customHeight="1" thickBot="1" x14ac:dyDescent="0.3">
      <c r="A24" s="132">
        <v>19</v>
      </c>
      <c r="B24" s="138">
        <v>2.3099999999999999E-2</v>
      </c>
      <c r="C24" s="138">
        <v>2.035E-2</v>
      </c>
      <c r="D24" s="138">
        <v>4.3400000000000001E-2</v>
      </c>
      <c r="E24" s="141"/>
      <c r="F24" s="132" t="s">
        <v>495</v>
      </c>
      <c r="G24" s="135">
        <v>10152</v>
      </c>
      <c r="H24" s="132">
        <v>1.02</v>
      </c>
      <c r="I24" s="141"/>
      <c r="J24" s="136">
        <v>30</v>
      </c>
      <c r="K24" s="136">
        <f>X14</f>
        <v>1166</v>
      </c>
      <c r="L24" s="137"/>
      <c r="M24" s="136"/>
      <c r="N24" s="142">
        <f t="shared" si="0"/>
        <v>0.1166</v>
      </c>
      <c r="W24" s="132">
        <v>200</v>
      </c>
      <c r="X24" s="132">
        <v>1001</v>
      </c>
      <c r="Y24" s="133">
        <v>45264</v>
      </c>
      <c r="Z24" s="132" t="s">
        <v>511</v>
      </c>
      <c r="AA24" s="132" t="s">
        <v>492</v>
      </c>
      <c r="AB24" s="132">
        <v>10</v>
      </c>
      <c r="AC24" s="132" t="s">
        <v>499</v>
      </c>
      <c r="AD24" s="132">
        <v>54</v>
      </c>
    </row>
    <row r="25" spans="1:30" ht="17.25" customHeight="1" thickBot="1" x14ac:dyDescent="0.3">
      <c r="A25" s="132">
        <v>20</v>
      </c>
      <c r="B25" s="138">
        <v>2.085E-2</v>
      </c>
      <c r="C25" s="138">
        <v>1.1900000000000001E-2</v>
      </c>
      <c r="D25" s="138">
        <v>3.2599999999999997E-2</v>
      </c>
      <c r="E25" s="141"/>
      <c r="F25" s="132" t="s">
        <v>496</v>
      </c>
      <c r="G25" s="135">
        <v>10751</v>
      </c>
      <c r="H25" s="132">
        <v>1.08</v>
      </c>
      <c r="I25" s="141"/>
      <c r="J25" s="136">
        <v>50</v>
      </c>
      <c r="K25" s="136">
        <f>X18</f>
        <v>1117</v>
      </c>
      <c r="L25" s="137"/>
      <c r="M25" s="136"/>
      <c r="N25" s="142">
        <f t="shared" si="0"/>
        <v>0.11169999999999999</v>
      </c>
    </row>
    <row r="26" spans="1:30" ht="17.25" customHeight="1" thickBot="1" x14ac:dyDescent="0.3">
      <c r="A26" s="132">
        <v>21</v>
      </c>
      <c r="B26" s="138">
        <v>7.5500000000000003E-3</v>
      </c>
      <c r="C26" s="138">
        <v>6.6E-3</v>
      </c>
      <c r="D26" s="138">
        <v>1.41E-2</v>
      </c>
      <c r="E26" s="141"/>
      <c r="F26" s="132" t="s">
        <v>497</v>
      </c>
      <c r="G26" s="135">
        <v>9873</v>
      </c>
      <c r="H26" s="132">
        <v>0.99</v>
      </c>
      <c r="I26" s="141"/>
      <c r="J26" s="136">
        <v>100</v>
      </c>
      <c r="K26" s="136">
        <f>X20</f>
        <v>1061</v>
      </c>
      <c r="L26" s="137"/>
      <c r="M26" s="136"/>
      <c r="N26" s="142">
        <f t="shared" si="0"/>
        <v>0.1061</v>
      </c>
    </row>
    <row r="27" spans="1:30" ht="17.25" customHeight="1" thickBot="1" x14ac:dyDescent="0.3">
      <c r="A27" s="132">
        <v>22</v>
      </c>
      <c r="B27" s="138">
        <v>3.7499999999999999E-3</v>
      </c>
      <c r="C27" s="138">
        <v>3.5999999999999999E-3</v>
      </c>
      <c r="D27" s="138">
        <v>7.4000000000000003E-3</v>
      </c>
      <c r="E27" s="141"/>
      <c r="F27" s="141"/>
      <c r="G27" s="141"/>
      <c r="H27" s="141"/>
      <c r="I27" s="141"/>
      <c r="J27" s="136">
        <v>150</v>
      </c>
      <c r="K27" s="136">
        <f>X22</f>
        <v>1027</v>
      </c>
      <c r="L27" s="137"/>
      <c r="M27" s="136"/>
      <c r="N27" s="142">
        <f t="shared" si="0"/>
        <v>0.1027</v>
      </c>
    </row>
    <row r="28" spans="1:30" ht="17.25" customHeight="1" thickBot="1" x14ac:dyDescent="0.3">
      <c r="A28" s="132">
        <v>23</v>
      </c>
      <c r="B28" s="138">
        <v>1.8500000000000001E-3</v>
      </c>
      <c r="C28" s="138">
        <v>2.15E-3</v>
      </c>
      <c r="D28" s="138">
        <v>4.0000000000000001E-3</v>
      </c>
      <c r="E28" s="141"/>
      <c r="F28" s="141"/>
      <c r="G28" s="141"/>
      <c r="H28" s="141"/>
      <c r="I28" s="141"/>
      <c r="J28" s="136">
        <v>200</v>
      </c>
      <c r="K28" s="136">
        <f>X24</f>
        <v>1001</v>
      </c>
      <c r="L28" s="137"/>
      <c r="M28" s="136"/>
      <c r="N28" s="142">
        <f t="shared" si="0"/>
        <v>0.10009999999999999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8D21998-9A05-46CE-B791-133A332C32B4}"/>
</file>

<file path=customXml/itemProps2.xml><?xml version="1.0" encoding="utf-8"?>
<ds:datastoreItem xmlns:ds="http://schemas.openxmlformats.org/officeDocument/2006/customXml" ds:itemID="{9C0189FD-3057-4500-8DB3-7549164ADC49}"/>
</file>

<file path=customXml/itemProps3.xml><?xml version="1.0" encoding="utf-8"?>
<ds:datastoreItem xmlns:ds="http://schemas.openxmlformats.org/officeDocument/2006/customXml" ds:itemID="{872C780E-CBC9-4CA7-9F81-6493D866BF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104</vt:i4>
      </vt:variant>
      <vt:variant>
        <vt:lpstr>Named Ranges</vt:lpstr>
      </vt:variant>
      <vt:variant>
        <vt:i4>91</vt:i4>
      </vt:variant>
    </vt:vector>
  </HeadingPairs>
  <TitlesOfParts>
    <vt:vector size="195" baseType="lpstr">
      <vt:lpstr>Summary</vt:lpstr>
      <vt:lpstr>PCS 1</vt:lpstr>
      <vt:lpstr>PCS 2</vt:lpstr>
      <vt:lpstr>PCS 3</vt:lpstr>
      <vt:lpstr>PCS 5</vt:lpstr>
      <vt:lpstr>PCS 6</vt:lpstr>
      <vt:lpstr>PCS 7</vt:lpstr>
      <vt:lpstr>PCS 8</vt:lpstr>
      <vt:lpstr>PCS 9</vt:lpstr>
      <vt:lpstr>PCS 10</vt:lpstr>
      <vt:lpstr>PCS 11</vt:lpstr>
      <vt:lpstr>PCS 12</vt:lpstr>
      <vt:lpstr>PCS 13</vt:lpstr>
      <vt:lpstr>PCS 14</vt:lpstr>
      <vt:lpstr>PCS 15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36</vt:lpstr>
      <vt:lpstr>PCS 37</vt:lpstr>
      <vt:lpstr>PCS 38</vt:lpstr>
      <vt:lpstr>PCS 39</vt:lpstr>
      <vt:lpstr>PCS 40</vt:lpstr>
      <vt:lpstr>PCS 41</vt:lpstr>
      <vt:lpstr>PCS 42</vt:lpstr>
      <vt:lpstr>PCS 43</vt:lpstr>
      <vt:lpstr>PCS 44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55</vt:lpstr>
      <vt:lpstr>PCS 57</vt:lpstr>
      <vt:lpstr>PCS 59</vt:lpstr>
      <vt:lpstr>PCS 61</vt:lpstr>
      <vt:lpstr>PCS 62</vt:lpstr>
      <vt:lpstr>PCS63</vt:lpstr>
      <vt:lpstr>PCS 64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78</vt:lpstr>
      <vt:lpstr>PCS 81</vt:lpstr>
      <vt:lpstr>PCS 82</vt:lpstr>
      <vt:lpstr>PCS 84</vt:lpstr>
      <vt:lpstr>PCS 87</vt:lpstr>
      <vt:lpstr>PCS 91</vt:lpstr>
      <vt:lpstr>PCS 92</vt:lpstr>
      <vt:lpstr>PCS 93</vt:lpstr>
      <vt:lpstr>PCS 94</vt:lpstr>
      <vt:lpstr>PCS 95</vt:lpstr>
      <vt:lpstr>PCS 96</vt:lpstr>
      <vt:lpstr>PCS 97</vt:lpstr>
      <vt:lpstr>PCS 104</vt:lpstr>
      <vt:lpstr>PCS 103</vt:lpstr>
      <vt:lpstr>PCS 108</vt:lpstr>
      <vt:lpstr>PCS 109</vt:lpstr>
      <vt:lpstr>PCS 110</vt:lpstr>
      <vt:lpstr>PCS 112</vt:lpstr>
      <vt:lpstr>PCS 113</vt:lpstr>
      <vt:lpstr>PCS 114</vt:lpstr>
      <vt:lpstr>PCS 115</vt:lpstr>
      <vt:lpstr>PCS 116</vt:lpstr>
      <vt:lpstr>PCS 117</vt:lpstr>
      <vt:lpstr>PCS 118</vt:lpstr>
      <vt:lpstr>PCS 119</vt:lpstr>
      <vt:lpstr>PCS 120</vt:lpstr>
      <vt:lpstr>PCS 121</vt:lpstr>
      <vt:lpstr>PCS 122</vt:lpstr>
      <vt:lpstr>PCS 123</vt:lpstr>
      <vt:lpstr>PCS124</vt:lpstr>
      <vt:lpstr>PCS 125</vt:lpstr>
      <vt:lpstr>PCS 126</vt:lpstr>
      <vt:lpstr>PCS 128</vt:lpstr>
      <vt:lpstr>PCS 130</vt:lpstr>
      <vt:lpstr>PCS 131</vt:lpstr>
      <vt:lpstr>PCS 132</vt:lpstr>
      <vt:lpstr>PCS 133</vt:lpstr>
      <vt:lpstr>PCS 1606</vt:lpstr>
      <vt:lpstr>PCS 2112</vt:lpstr>
      <vt:lpstr>PCS 3809</vt:lpstr>
      <vt:lpstr>PCS 6104</vt:lpstr>
      <vt:lpstr>'PCS 1'!Print_Area</vt:lpstr>
      <vt:lpstr>'PCS 10'!Print_Area</vt:lpstr>
      <vt:lpstr>'PCS 108'!Print_Area</vt:lpstr>
      <vt:lpstr>'PCS 109'!Print_Area</vt:lpstr>
      <vt:lpstr>'PCS 11'!Print_Area</vt:lpstr>
      <vt:lpstr>'PCS 112'!Print_Area</vt:lpstr>
      <vt:lpstr>'PCS 113'!Print_Area</vt:lpstr>
      <vt:lpstr>'PCS 114'!Print_Area</vt:lpstr>
      <vt:lpstr>'PCS 115'!Print_Area</vt:lpstr>
      <vt:lpstr>'PCS 116'!Print_Area</vt:lpstr>
      <vt:lpstr>'PCS 117'!Print_Area</vt:lpstr>
      <vt:lpstr>'PCS 118'!Print_Area</vt:lpstr>
      <vt:lpstr>'PCS 119'!Print_Area</vt:lpstr>
      <vt:lpstr>'PCS 12'!Print_Area</vt:lpstr>
      <vt:lpstr>'PCS 120'!Print_Area</vt:lpstr>
      <vt:lpstr>'PCS 121'!Print_Area</vt:lpstr>
      <vt:lpstr>'PCS 122'!Print_Area</vt:lpstr>
      <vt:lpstr>'PCS 123'!Print_Area</vt:lpstr>
      <vt:lpstr>'PCS 125'!Print_Area</vt:lpstr>
      <vt:lpstr>'PCS 126'!Print_Area</vt:lpstr>
      <vt:lpstr>'PCS 128'!Print_Area</vt:lpstr>
      <vt:lpstr>'PCS 13'!Print_Area</vt:lpstr>
      <vt:lpstr>'PCS 130'!Print_Area</vt:lpstr>
      <vt:lpstr>'PCS 131'!Print_Area</vt:lpstr>
      <vt:lpstr>'PCS 132'!Print_Area</vt:lpstr>
      <vt:lpstr>'PCS 133'!Print_Area</vt:lpstr>
      <vt:lpstr>'PCS 14'!Print_Area</vt:lpstr>
      <vt:lpstr>'PCS 15'!Print_Area</vt:lpstr>
      <vt:lpstr>'PCS 16'!Print_Area</vt:lpstr>
      <vt:lpstr>'PCS 1606'!Print_Area</vt:lpstr>
      <vt:lpstr>'PCS 17'!Print_Area</vt:lpstr>
      <vt:lpstr>'PCS 18'!Print_Area</vt:lpstr>
      <vt:lpstr>'PCS 19'!Print_Area</vt:lpstr>
      <vt:lpstr>'PCS 20'!Print_Area</vt:lpstr>
      <vt:lpstr>'PCS 21'!Print_Area</vt:lpstr>
      <vt:lpstr>'PCS 2112'!Print_Area</vt:lpstr>
      <vt:lpstr>'PCS 22'!Print_Area</vt:lpstr>
      <vt:lpstr>'PCS 23'!Print_Area</vt:lpstr>
      <vt:lpstr>'PCS 25'!Print_Area</vt:lpstr>
      <vt:lpstr>'PCS 27'!Print_Area</vt:lpstr>
      <vt:lpstr>'PCS 28'!Print_Area</vt:lpstr>
      <vt:lpstr>'PCS 29'!Print_Area</vt:lpstr>
      <vt:lpstr>'PCS 30'!Print_Area</vt:lpstr>
      <vt:lpstr>'PCS 31'!Print_Area</vt:lpstr>
      <vt:lpstr>'PCS 34'!Print_Area</vt:lpstr>
      <vt:lpstr>'PCS 35'!Print_Area</vt:lpstr>
      <vt:lpstr>'PCS 36'!Print_Area</vt:lpstr>
      <vt:lpstr>'PCS 37'!Print_Area</vt:lpstr>
      <vt:lpstr>'PCS 38'!Print_Area</vt:lpstr>
      <vt:lpstr>'PCS 3809'!Print_Area</vt:lpstr>
      <vt:lpstr>'PCS 39'!Print_Area</vt:lpstr>
      <vt:lpstr>'PCS 40'!Print_Area</vt:lpstr>
      <vt:lpstr>'PCS 41'!Print_Area</vt:lpstr>
      <vt:lpstr>'PCS 42'!Print_Area</vt:lpstr>
      <vt:lpstr>'PCS 43'!Print_Area</vt:lpstr>
      <vt:lpstr>'PCS 45'!Print_Area</vt:lpstr>
      <vt:lpstr>'PCS 46'!Print_Area</vt:lpstr>
      <vt:lpstr>'PCS 47'!Print_Area</vt:lpstr>
      <vt:lpstr>'PCS 48'!Print_Area</vt:lpstr>
      <vt:lpstr>'PCS 49'!Print_Area</vt:lpstr>
      <vt:lpstr>'PCS 5'!Print_Area</vt:lpstr>
      <vt:lpstr>'PCS 50'!Print_Area</vt:lpstr>
      <vt:lpstr>'PCS 52'!Print_Area</vt:lpstr>
      <vt:lpstr>'PCS 55'!Print_Area</vt:lpstr>
      <vt:lpstr>'PCS 57'!Print_Area</vt:lpstr>
      <vt:lpstr>'PCS 59'!Print_Area</vt:lpstr>
      <vt:lpstr>'PCS 6'!Print_Area</vt:lpstr>
      <vt:lpstr>'PCS 6104'!Print_Area</vt:lpstr>
      <vt:lpstr>'PCS 62'!Print_Area</vt:lpstr>
      <vt:lpstr>'PCS 64'!Print_Area</vt:lpstr>
      <vt:lpstr>'PCS 66'!Print_Area</vt:lpstr>
      <vt:lpstr>'PCS 68'!Print_Area</vt:lpstr>
      <vt:lpstr>'PCS 69'!Print_Area</vt:lpstr>
      <vt:lpstr>'PCS 7'!Print_Area</vt:lpstr>
      <vt:lpstr>'PCS 71'!Print_Area</vt:lpstr>
      <vt:lpstr>'PCS 72'!Print_Area</vt:lpstr>
      <vt:lpstr>'PCS 73'!Print_Area</vt:lpstr>
      <vt:lpstr>'PCS 74'!Print_Area</vt:lpstr>
      <vt:lpstr>'PCS 78'!Print_Area</vt:lpstr>
      <vt:lpstr>'PCS 81'!Print_Area</vt:lpstr>
      <vt:lpstr>'PCS 82'!Print_Area</vt:lpstr>
      <vt:lpstr>'PCS 87'!Print_Area</vt:lpstr>
      <vt:lpstr>'PCS 9'!Print_Area</vt:lpstr>
      <vt:lpstr>'PCS 91'!Print_Area</vt:lpstr>
      <vt:lpstr>'PCS 92'!Print_Area</vt:lpstr>
      <vt:lpstr>'PCS 95'!Print_Area</vt:lpstr>
      <vt:lpstr>'PCS 96'!Print_Area</vt:lpstr>
      <vt:lpstr>'PCS124'!Print_Area</vt:lpstr>
      <vt:lpstr>'PCS63'!Print_Area</vt:lpstr>
      <vt:lpstr>Summary!Print_Area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jansensm</dc:creator>
  <cp:lastModifiedBy>Littleton, Bruce</cp:lastModifiedBy>
  <cp:lastPrinted>2025-04-25T18:05:14Z</cp:lastPrinted>
  <dcterms:created xsi:type="dcterms:W3CDTF">2009-03-04T16:42:48Z</dcterms:created>
  <dcterms:modified xsi:type="dcterms:W3CDTF">2025-07-10T12:49:51Z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