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49.xml" ContentType="application/vnd.openxmlformats-officedocument.drawingml.chart+xml"/>
  <Override PartName="/xl/drawings/drawing75.xml" ContentType="application/vnd.openxmlformats-officedocument.drawing+xml"/>
  <Override PartName="/xl/charts/chart148.xml" ContentType="application/vnd.openxmlformats-officedocument.drawingml.chart+xml"/>
  <Override PartName="/xl/charts/chart147.xml" ContentType="application/vnd.openxmlformats-officedocument.drawingml.chart+xml"/>
  <Override PartName="/xl/drawings/drawing74.xml" ContentType="application/vnd.openxmlformats-officedocument.drawing+xml"/>
  <Override PartName="/xl/charts/chart146.xml" ContentType="application/vnd.openxmlformats-officedocument.drawingml.chart+xml"/>
  <Override PartName="/xl/charts/chart150.xml" ContentType="application/vnd.openxmlformats-officedocument.drawingml.chart+xml"/>
  <Override PartName="/xl/drawings/drawing76.xml" ContentType="application/vnd.openxmlformats-officedocument.drawing+xml"/>
  <Override PartName="/xl/charts/chart151.xml" ContentType="application/vnd.openxmlformats-officedocument.drawingml.chart+xml"/>
  <Override PartName="/xl/drawings/drawing78.xml" ContentType="application/vnd.openxmlformats-officedocument.drawing+xml"/>
  <Override PartName="/xl/charts/chart154.xml" ContentType="application/vnd.openxmlformats-officedocument.drawingml.chart+xml"/>
  <Override PartName="/xl/charts/chart153.xml" ContentType="application/vnd.openxmlformats-officedocument.drawingml.chart+xml"/>
  <Override PartName="/xl/drawings/drawing77.xml" ContentType="application/vnd.openxmlformats-officedocument.drawing+xml"/>
  <Override PartName="/xl/charts/chart152.xml" ContentType="application/vnd.openxmlformats-officedocument.drawingml.chart+xml"/>
  <Override PartName="/xl/charts/chart145.xml" ContentType="application/vnd.openxmlformats-officedocument.drawingml.chart+xml"/>
  <Override PartName="/xl/drawings/drawing73.xml" ContentType="application/vnd.openxmlformats-officedocument.drawing+xml"/>
  <Override PartName="/xl/charts/chart144.xml" ContentType="application/vnd.openxmlformats-officedocument.drawingml.chart+xml"/>
  <Override PartName="/xl/charts/chart138.xml" ContentType="application/vnd.openxmlformats-officedocument.drawingml.chart+xml"/>
  <Override PartName="/xl/charts/chart137.xml" ContentType="application/vnd.openxmlformats-officedocument.drawingml.chart+xml"/>
  <Override PartName="/xl/drawings/drawing69.xml" ContentType="application/vnd.openxmlformats-officedocument.drawing+xml"/>
  <Override PartName="/xl/charts/colors2.xml" ContentType="application/vnd.ms-office.chartcolorstyle+xml"/>
  <Override PartName="/xl/charts/style2.xml" ContentType="application/vnd.ms-office.chartstyle+xml"/>
  <Override PartName="/xl/charts/chart136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3.xml" ContentType="application/vnd.openxmlformats-officedocument.drawingml.chart+xml"/>
  <Override PartName="/xl/drawings/drawing72.xml" ContentType="application/vnd.openxmlformats-officedocument.drawing+xml"/>
  <Override PartName="/xl/charts/chart142.xml" ContentType="application/vnd.openxmlformats-officedocument.drawingml.chart+xml"/>
  <Override PartName="/xl/charts/chart141.xml" ContentType="application/vnd.openxmlformats-officedocument.drawingml.chart+xml"/>
  <Override PartName="/xl/drawings/drawing71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79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158.xml" ContentType="application/vnd.openxmlformats-officedocument.drawingml.chart+xml"/>
  <Override PartName="/xl/charts/chart157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harts/chart135.xml" ContentType="application/vnd.openxmlformats-officedocument.drawingml.chart+xml"/>
  <Override PartName="/xl/charts/chart107.xml" ContentType="application/vnd.openxmlformats-officedocument.drawingml.chart+xml"/>
  <Override PartName="/xl/drawings/drawing54.xml" ContentType="application/vnd.openxmlformats-officedocument.drawing+xml"/>
  <Override PartName="/xl/charts/chart106.xml" ContentType="application/vnd.openxmlformats-officedocument.drawingml.chart+xml"/>
  <Override PartName="/xl/charts/chart105.xml" ContentType="application/vnd.openxmlformats-officedocument.drawingml.chart+xml"/>
  <Override PartName="/xl/drawings/drawing53.xml" ContentType="application/vnd.openxmlformats-officedocument.drawing+xml"/>
  <Override PartName="/xl/charts/chart104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drawings/drawing57.xml" ContentType="application/vnd.openxmlformats-officedocument.drawing+xml"/>
  <Override PartName="/xl/charts/chart112.xml" ContentType="application/vnd.openxmlformats-officedocument.drawingml.chart+xml"/>
  <Override PartName="/xl/charts/chart111.xml" ContentType="application/vnd.openxmlformats-officedocument.drawingml.chart+xml"/>
  <Override PartName="/xl/drawings/drawing56.xml" ContentType="application/vnd.openxmlformats-officedocument.drawing+xml"/>
  <Override PartName="/xl/charts/chart110.xml" ContentType="application/vnd.openxmlformats-officedocument.drawingml.chart+xml"/>
  <Override PartName="/xl/charts/chart103.xml" ContentType="application/vnd.openxmlformats-officedocument.drawingml.chart+xml"/>
  <Override PartName="/xl/drawings/drawing52.xml" ContentType="application/vnd.openxmlformats-officedocument.drawing+xml"/>
  <Override PartName="/xl/charts/chart102.xml" ContentType="application/vnd.openxmlformats-officedocument.drawingml.chart+xml"/>
  <Override PartName="/xl/charts/chart96.xml" ContentType="application/vnd.openxmlformats-officedocument.drawingml.chart+xml"/>
  <Override PartName="/xl/charts/chart95.xml" ContentType="application/vnd.openxmlformats-officedocument.drawingml.chart+xml"/>
  <Override PartName="/xl/drawings/drawing48.xml" ContentType="application/vnd.openxmlformats-officedocument.drawing+xml"/>
  <Override PartName="/xl/charts/chart94.xml" ContentType="application/vnd.openxmlformats-officedocument.drawingml.chart+xml"/>
  <Override PartName="/xl/charts/chart93.xml" ContentType="application/vnd.openxmlformats-officedocument.drawingml.chart+xml"/>
  <Override PartName="/xl/drawings/drawing47.xml" ContentType="application/vnd.openxmlformats-officedocument.drawing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101.xml" ContentType="application/vnd.openxmlformats-officedocument.drawingml.chart+xml"/>
  <Override PartName="/xl/worksheets/sheet1.xml" ContentType="application/vnd.openxmlformats-officedocument.spreadsheetml.worksheet+xml"/>
  <Override PartName="/xl/charts/chart100.xml" ContentType="application/vnd.openxmlformats-officedocument.drawingml.chart+xml"/>
  <Override PartName="/xl/charts/chart99.xml" ContentType="application/vnd.openxmlformats-officedocument.drawingml.chart+xml"/>
  <Override PartName="/xl/drawings/drawing50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29.xml" ContentType="application/vnd.openxmlformats-officedocument.drawingml.chart+xml"/>
  <Override PartName="/xl/drawings/drawing65.xml" ContentType="application/vnd.openxmlformats-officedocument.drawing+xml"/>
  <Override PartName="/xl/charts/chart128.xml" ContentType="application/vnd.openxmlformats-officedocument.drawingml.chart+xml"/>
  <Override PartName="/xl/charts/chart127.xml" ContentType="application/vnd.openxmlformats-officedocument.drawingml.chart+xml"/>
  <Override PartName="/xl/drawings/drawing64.xml" ContentType="application/vnd.openxmlformats-officedocument.drawing+xml"/>
  <Override PartName="/xl/charts/chart126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drawings/drawing68.xml" ContentType="application/vnd.openxmlformats-officedocument.drawing+xml"/>
  <Override PartName="/xl/charts/chart134.xml" ContentType="application/vnd.openxmlformats-officedocument.drawingml.chart+xml"/>
  <Override PartName="/xl/charts/chart133.xml" ContentType="application/vnd.openxmlformats-officedocument.drawingml.chart+xml"/>
  <Override PartName="/xl/drawings/drawing67.xml" ContentType="application/vnd.openxmlformats-officedocument.drawing+xml"/>
  <Override PartName="/xl/charts/chart132.xml" ContentType="application/vnd.openxmlformats-officedocument.drawingml.chart+xml"/>
  <Override PartName="/xl/charts/chart125.xml" ContentType="application/vnd.openxmlformats-officedocument.drawingml.chart+xml"/>
  <Override PartName="/xl/drawings/drawing63.xml" ContentType="application/vnd.openxmlformats-officedocument.drawing+xml"/>
  <Override PartName="/xl/charts/chart124.xml" ContentType="application/vnd.openxmlformats-officedocument.drawingml.chart+xml"/>
  <Override PartName="/xl/charts/chart118.xml" ContentType="application/vnd.openxmlformats-officedocument.drawingml.chart+xml"/>
  <Override PartName="/xl/charts/chart117.xml" ContentType="application/vnd.openxmlformats-officedocument.drawingml.chart+xml"/>
  <Override PartName="/xl/drawings/drawing59.xml" ContentType="application/vnd.openxmlformats-officedocument.drawing+xml"/>
  <Override PartName="/xl/charts/chart116.xml" ContentType="application/vnd.openxmlformats-officedocument.drawingml.chart+xml"/>
  <Override PartName="/xl/charts/chart115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3.xml" ContentType="application/vnd.openxmlformats-officedocument.drawingml.chart+xml"/>
  <Override PartName="/xl/drawings/drawing62.xml" ContentType="application/vnd.openxmlformats-officedocument.drawing+xml"/>
  <Override PartName="/xl/charts/chart122.xml" ContentType="application/vnd.openxmlformats-officedocument.drawingml.chart+xml"/>
  <Override PartName="/xl/charts/chart121.xml" ContentType="application/vnd.openxmlformats-officedocument.drawingml.chart+xml"/>
  <Override PartName="/xl/drawings/drawing61.xml" ContentType="application/vnd.openxmlformats-officedocument.drawing+xml"/>
  <Override PartName="/xl/charts/chart92.xml" ContentType="application/vnd.openxmlformats-officedocument.drawingml.chart+xml"/>
  <Override PartName="/xl/drawings/drawing51.xml" ContentType="application/vnd.openxmlformats-officedocument.drawing+xml"/>
  <Override PartName="/xl/drawings/drawing46.xml" ContentType="application/vnd.openxmlformats-officedocument.drawing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32.xml" ContentType="application/vnd.openxmlformats-officedocument.drawingml.chart+xml"/>
  <Override PartName="/xl/charts/chart31.xml" ContentType="application/vnd.openxmlformats-officedocument.drawingml.chart+xml"/>
  <Override PartName="/xl/charts/chart91.xml" ContentType="application/vnd.openxmlformats-officedocument.drawingml.chart+xml"/>
  <Override PartName="/xl/charts/chart30.xml" ContentType="application/vnd.openxmlformats-officedocument.drawingml.chart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7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drawings/drawing18.xml" ContentType="application/vnd.openxmlformats-officedocument.drawing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14.xml" ContentType="application/vnd.openxmlformats-officedocument.drawing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charts/chart38.xml" ContentType="application/vnd.openxmlformats-officedocument.drawingml.chart+xml"/>
  <Override PartName="/xl/drawings/drawing16.xml" ContentType="application/vnd.openxmlformats-officedocument.drawing+xml"/>
  <Override PartName="/xl/charts/chart67.xml" ContentType="application/vnd.openxmlformats-officedocument.drawingml.chart+xml"/>
  <Override PartName="/xl/drawings/drawing3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7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75.xml" ContentType="application/vnd.openxmlformats-officedocument.drawingml.chart+xml"/>
  <Override PartName="/xl/drawings/drawing30.xml" ContentType="application/vnd.openxmlformats-officedocument.drawing+xml"/>
  <Override PartName="/xl/drawings/drawing2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8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79.xml" ContentType="application/vnd.openxmlformats-officedocument.drawingml.chart+xml"/>
  <Override PartName="/xl/drawings/drawing34.xml" ContentType="application/vnd.openxmlformats-officedocument.drawing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8.xml" ContentType="application/vnd.openxmlformats-officedocument.drawing+xml"/>
  <Override PartName="/xl/drawings/drawing35.xml" ContentType="application/vnd.openxmlformats-officedocument.drawing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8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2.xml" ContentType="application/vnd.openxmlformats-officedocument.drawingml.chart+xml"/>
  <Override PartName="/xl/charts/chart61.xml" ContentType="application/vnd.openxmlformats-officedocument.drawingml.chart+xml"/>
  <Override PartName="/xl/charts/chart69.xml" ContentType="application/vnd.openxmlformats-officedocument.drawingml.chart+xml"/>
  <Override PartName="/xl/charts/chart74.xml" ContentType="application/vnd.openxmlformats-officedocument.drawingml.chart+xml"/>
  <Override PartName="/xl/charts/chart73.xml" ContentType="application/vnd.openxmlformats-officedocument.drawingml.chart+xml"/>
  <Override PartName="/xl/drawings/drawing31.xml" ContentType="application/vnd.openxmlformats-officedocument.drawing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chart71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drawings/drawing26.xml" ContentType="application/vnd.openxmlformats-officedocument.drawing+xml"/>
  <Override PartName="/xl/drawings/drawing40.xml" ContentType="application/vnd.openxmlformats-officedocument.drawing+xml"/>
  <Override PartName="/xl/charts/chart90.xml" ContentType="application/vnd.openxmlformats-officedocument.drawingml.chart+xml"/>
  <Override PartName="/xl/drawings/drawing22.xml" ContentType="application/vnd.openxmlformats-officedocument.drawing+xml"/>
  <Override PartName="/xl/charts/chart86.xml" ContentType="application/vnd.openxmlformats-officedocument.drawingml.chart+xml"/>
  <Override PartName="/xl/charts/chart43.xml" ContentType="application/vnd.openxmlformats-officedocument.drawingml.chart+xml"/>
  <Override PartName="/xl/drawings/drawing41.xml" ContentType="application/vnd.openxmlformats-officedocument.drawing+xml"/>
  <Override PartName="/xl/charts/chart85.xml" ContentType="application/vnd.openxmlformats-officedocument.drawingml.chart+xml"/>
  <Override PartName="/xl/drawings/drawing43.xml" ContentType="application/vnd.openxmlformats-officedocument.drawing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charts/chart87.xml" ContentType="application/vnd.openxmlformats-officedocument.drawingml.chart+xml"/>
  <Override PartName="/xl/charts/chart89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5.xml" ContentType="application/vnd.openxmlformats-officedocument.drawing+xml"/>
  <Override PartName="/xl/drawings/drawing21.xml" ContentType="application/vnd.openxmlformats-officedocument.drawing+xml"/>
  <Override PartName="/xl/charts/chart88.xml" ContentType="application/vnd.openxmlformats-officedocument.drawingml.chart+xml"/>
  <Override PartName="/xl/charts/chart41.xml" ContentType="application/vnd.openxmlformats-officedocument.drawingml.chart+xml"/>
  <Override PartName="/xl/charts/chart46.xml" ContentType="application/vnd.openxmlformats-officedocument.drawingml.chart+xml"/>
  <Override PartName="/xl/charts/chart44.xml" ContentType="application/vnd.openxmlformats-officedocument.drawingml.chart+xml"/>
  <Override PartName="/xl/drawings/drawing42.xml" ContentType="application/vnd.openxmlformats-officedocument.drawing+xml"/>
  <Override PartName="/xl/charts/chart49.xml" ContentType="application/vnd.openxmlformats-officedocument.drawingml.chart+xml"/>
  <Override PartName="/xl/charts/chart47.xml" ContentType="application/vnd.openxmlformats-officedocument.drawingml.chart+xml"/>
  <Override PartName="/xl/drawings/drawing24.xml" ContentType="application/vnd.openxmlformats-officedocument.drawing+xml"/>
  <Override PartName="/xl/charts/chart81.xml" ContentType="application/vnd.openxmlformats-officedocument.drawingml.chart+xml"/>
  <Override PartName="/xl/charts/chart83.xml" ContentType="application/vnd.openxmlformats-officedocument.drawingml.chart+xml"/>
  <Override PartName="/xl/charts/chart82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84.xml" ContentType="application/vnd.openxmlformats-officedocument.drawingml.chart+xml"/>
  <Override PartName="/xl/charts/chart50.xml" ContentType="application/vnd.openxmlformats-officedocument.drawingml.char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tables/table1.xml" ContentType="application/vnd.openxmlformats-officedocument.spreadsheetml.tab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raffic\Count Report\2021 Report\"/>
    </mc:Choice>
  </mc:AlternateContent>
  <bookViews>
    <workbookView xWindow="0" yWindow="0" windowWidth="28800" windowHeight="12330" tabRatio="776"/>
  </bookViews>
  <sheets>
    <sheet name="Summary" sheetId="1" r:id="rId1"/>
    <sheet name="PCS 1" sheetId="2" r:id="rId2"/>
    <sheet name="PCS 2" sheetId="84" r:id="rId3"/>
    <sheet name="PCS 3" sheetId="5" state="hidden" r:id="rId4"/>
    <sheet name="PCS 5" sheetId="6" r:id="rId5"/>
    <sheet name="PCS 6" sheetId="116" r:id="rId6"/>
    <sheet name="PCS 7" sheetId="8" r:id="rId7"/>
    <sheet name="PCS 8" sheetId="61" r:id="rId8"/>
    <sheet name="PCS 9" sheetId="92" r:id="rId9"/>
    <sheet name="PCS 11" sheetId="11" r:id="rId10"/>
    <sheet name="PCS 12" sheetId="12" r:id="rId11"/>
    <sheet name="PCS 13" sheetId="62" r:id="rId12"/>
    <sheet name="PCS 14" sheetId="13" r:id="rId13"/>
    <sheet name="PCS 16" sheetId="15" r:id="rId14"/>
    <sheet name="PCS 17" sheetId="16" r:id="rId15"/>
    <sheet name="PCS 18" sheetId="93" r:id="rId16"/>
    <sheet name="PCS 19" sheetId="17" r:id="rId17"/>
    <sheet name="PCS 20" sheetId="19" r:id="rId18"/>
    <sheet name="PCS 21" sheetId="94" r:id="rId19"/>
    <sheet name="PCS 22" sheetId="21" r:id="rId20"/>
    <sheet name="PCS 23" sheetId="22" r:id="rId21"/>
    <sheet name="PCS 25" sheetId="23" r:id="rId22"/>
    <sheet name="PCS 27" sheetId="24" r:id="rId23"/>
    <sheet name="PCS 28" sheetId="25" r:id="rId24"/>
    <sheet name="PCS 29" sheetId="63" r:id="rId25"/>
    <sheet name="PCS 30" sheetId="26" r:id="rId26"/>
    <sheet name="PCS 31" sheetId="80" r:id="rId27"/>
    <sheet name="PCS 34" sheetId="27" r:id="rId28"/>
    <sheet name="PCS 35" sheetId="65" r:id="rId29"/>
    <sheet name="PCS 37" sheetId="95" r:id="rId30"/>
    <sheet name="PCS 38" sheetId="30" r:id="rId31"/>
    <sheet name="PCS 39" sheetId="31" r:id="rId32"/>
    <sheet name="PCS 40" sheetId="32" r:id="rId33"/>
    <sheet name="PCS 41" sheetId="90" r:id="rId34"/>
    <sheet name="PCS 42" sheetId="66" r:id="rId35"/>
    <sheet name="PCS 44" sheetId="111" r:id="rId36"/>
    <sheet name="PCS 45" sheetId="35" r:id="rId37"/>
    <sheet name="PCS 46" sheetId="36" r:id="rId38"/>
    <sheet name="PCS 47" sheetId="37" r:id="rId39"/>
    <sheet name="PCS 48" sheetId="77" r:id="rId40"/>
    <sheet name="PCS 49" sheetId="38" r:id="rId41"/>
    <sheet name="PCS 50" sheetId="39" r:id="rId42"/>
    <sheet name="PCS 52" sheetId="117" r:id="rId43"/>
    <sheet name="PCS 53" sheetId="88" r:id="rId44"/>
    <sheet name="PCS 55" sheetId="69" r:id="rId45"/>
    <sheet name="PCS 59" sheetId="81" r:id="rId46"/>
    <sheet name="PCS 61" sheetId="42" state="hidden" r:id="rId47"/>
    <sheet name="PCS 62" sheetId="43" r:id="rId48"/>
    <sheet name="PCS63" sheetId="97" r:id="rId49"/>
    <sheet name="PCS 64" sheetId="118" r:id="rId50"/>
    <sheet name="PCS 66" sheetId="119" r:id="rId51"/>
    <sheet name="PCS 68" sheetId="46" r:id="rId52"/>
    <sheet name="PCS 69" sheetId="72" r:id="rId53"/>
    <sheet name="PCS 70" sheetId="47" r:id="rId54"/>
    <sheet name="PCS 71" sheetId="48" r:id="rId55"/>
    <sheet name="PCS 72" sheetId="85" r:id="rId56"/>
    <sheet name="PCS 73" sheetId="98" r:id="rId57"/>
    <sheet name="PCS 74" sheetId="74" r:id="rId58"/>
    <sheet name="PCS 81" sheetId="103" r:id="rId59"/>
    <sheet name="PCS 82" sheetId="102" r:id="rId60"/>
    <sheet name="PCS 84" sheetId="101" r:id="rId61"/>
    <sheet name="PCS 92" sheetId="91" state="hidden" r:id="rId62"/>
    <sheet name="PCS 93" sheetId="75" r:id="rId63"/>
    <sheet name="PCS 94" sheetId="99" r:id="rId64"/>
    <sheet name="PCS 95" sheetId="87" r:id="rId65"/>
    <sheet name="PCS 96" sheetId="54" r:id="rId66"/>
    <sheet name="PCS 97" sheetId="100" state="hidden" r:id="rId67"/>
    <sheet name="PCS 104" sheetId="78" r:id="rId68"/>
    <sheet name="PCS 103" sheetId="57" state="hidden" r:id="rId69"/>
    <sheet name="PCS 108" sheetId="79" r:id="rId70"/>
    <sheet name="PCS 109" sheetId="104" r:id="rId71"/>
    <sheet name="PCS 110" sheetId="109" r:id="rId72"/>
    <sheet name="PCS 112" sheetId="108" r:id="rId73"/>
    <sheet name="PCS 113" sheetId="107" r:id="rId74"/>
    <sheet name="PCS 114" sheetId="106" r:id="rId75"/>
    <sheet name="PCS 118" sheetId="105" r:id="rId76"/>
    <sheet name="PCS 119" sheetId="110" r:id="rId77"/>
    <sheet name="PCS 120" sheetId="60" r:id="rId78"/>
    <sheet name="PCS 121" sheetId="82" r:id="rId79"/>
    <sheet name="PCS 122" sheetId="59" r:id="rId80"/>
  </sheets>
  <externalReferences>
    <externalReference r:id="rId81"/>
    <externalReference r:id="rId82"/>
    <externalReference r:id="rId83"/>
    <externalReference r:id="rId84"/>
    <externalReference r:id="rId85"/>
  </externalReferences>
  <definedNames>
    <definedName name="_xlnm.Print_Area" localSheetId="77">'PCS 120'!$A$1:$U$29</definedName>
    <definedName name="_xlnm.Print_Area" localSheetId="78">'PCS 121'!$A$1:$U$29</definedName>
    <definedName name="_xlnm.Print_Area" localSheetId="79">'PCS 122'!$A$1:$U$29</definedName>
    <definedName name="_xlnm.Print_Area" localSheetId="18">'PCS 21'!$A$1:$U$29</definedName>
    <definedName name="_xlnm.Print_Area" localSheetId="4">'PCS 5'!$A$1:$U$29</definedName>
    <definedName name="_xlnm.Print_Area" localSheetId="41">'PCS 50'!$A$1:$U$29</definedName>
    <definedName name="_xlnm.Print_Area" localSheetId="5">'PCS 6'!$A$1:$U$29</definedName>
    <definedName name="_xlnm.Print_Area" localSheetId="65">'PCS 96'!$A$1:$U$29</definedName>
    <definedName name="_xlnm.Print_Titles" localSheetId="0">Summary!$1:$2</definedName>
  </definedNames>
  <calcPr calcId="162913"/>
</workbook>
</file>

<file path=xl/calcChain.xml><?xml version="1.0" encoding="utf-8"?>
<calcChain xmlns="http://schemas.openxmlformats.org/spreadsheetml/2006/main">
  <c r="K28" i="54" l="1"/>
  <c r="N28" i="54" s="1"/>
  <c r="K27" i="54"/>
  <c r="N27" i="54" s="1"/>
  <c r="K26" i="54"/>
  <c r="N26" i="54" s="1"/>
  <c r="K25" i="54"/>
  <c r="N25" i="54" s="1"/>
  <c r="K24" i="54"/>
  <c r="N24" i="54" s="1"/>
  <c r="K23" i="54"/>
  <c r="N23" i="54" s="1"/>
  <c r="K22" i="54"/>
  <c r="N22" i="54" s="1"/>
  <c r="K21" i="54"/>
  <c r="N21" i="54" s="1"/>
  <c r="K11" i="54"/>
  <c r="K10" i="54"/>
  <c r="K7" i="54" s="1"/>
  <c r="K9" i="54"/>
  <c r="K8" i="54"/>
  <c r="K6" i="54" s="1"/>
  <c r="K28" i="101" l="1"/>
  <c r="N28" i="101" s="1"/>
  <c r="K27" i="101"/>
  <c r="N27" i="101" s="1"/>
  <c r="K26" i="101"/>
  <c r="N26" i="101" s="1"/>
  <c r="K25" i="101"/>
  <c r="N25" i="101" s="1"/>
  <c r="N24" i="101"/>
  <c r="K24" i="101"/>
  <c r="K23" i="101"/>
  <c r="N23" i="101" s="1"/>
  <c r="K22" i="101"/>
  <c r="N22" i="101" s="1"/>
  <c r="K21" i="101"/>
  <c r="N21" i="101" s="1"/>
  <c r="K11" i="101"/>
  <c r="K10" i="101"/>
  <c r="K7" i="101" s="1"/>
  <c r="K9" i="101"/>
  <c r="K8" i="101"/>
  <c r="K6" i="101"/>
  <c r="K28" i="63" l="1"/>
  <c r="N28" i="63" s="1"/>
  <c r="K27" i="63"/>
  <c r="N27" i="63" s="1"/>
  <c r="K26" i="63"/>
  <c r="N26" i="63" s="1"/>
  <c r="N25" i="63"/>
  <c r="K25" i="63"/>
  <c r="K24" i="63"/>
  <c r="N24" i="63" s="1"/>
  <c r="K23" i="63"/>
  <c r="N23" i="63" s="1"/>
  <c r="K22" i="63"/>
  <c r="N22" i="63" s="1"/>
  <c r="K21" i="63"/>
  <c r="N21" i="63" s="1"/>
  <c r="K11" i="63"/>
  <c r="K10" i="63"/>
  <c r="K7" i="63" s="1"/>
  <c r="K9" i="63"/>
  <c r="K8" i="63"/>
  <c r="K6" i="63" s="1"/>
  <c r="K28" i="119" l="1"/>
  <c r="N28" i="119" s="1"/>
  <c r="K27" i="119"/>
  <c r="N27" i="119" s="1"/>
  <c r="K26" i="119"/>
  <c r="N26" i="119" s="1"/>
  <c r="N25" i="119"/>
  <c r="K25" i="119"/>
  <c r="K24" i="119"/>
  <c r="N24" i="119" s="1"/>
  <c r="K23" i="119"/>
  <c r="N23" i="119" s="1"/>
  <c r="K22" i="119"/>
  <c r="N22" i="119" s="1"/>
  <c r="K21" i="119"/>
  <c r="N21" i="119" s="1"/>
  <c r="K11" i="119"/>
  <c r="K10" i="119"/>
  <c r="K9" i="119"/>
  <c r="K8" i="119"/>
  <c r="K7" i="119"/>
  <c r="K6" i="119"/>
  <c r="K8" i="118" l="1"/>
  <c r="K6" i="118" s="1"/>
  <c r="K9" i="118"/>
  <c r="K10" i="118"/>
  <c r="K7" i="118" s="1"/>
  <c r="K11" i="118"/>
  <c r="K21" i="118"/>
  <c r="N21" i="118"/>
  <c r="K22" i="118"/>
  <c r="N22" i="118"/>
  <c r="K23" i="118"/>
  <c r="N23" i="118" s="1"/>
  <c r="K24" i="118"/>
  <c r="N24" i="118"/>
  <c r="K25" i="118"/>
  <c r="N25" i="118"/>
  <c r="K26" i="118"/>
  <c r="N26" i="118"/>
  <c r="K27" i="118"/>
  <c r="N27" i="118" s="1"/>
  <c r="K28" i="118"/>
  <c r="N28" i="118"/>
  <c r="K28" i="117" l="1"/>
  <c r="N28" i="117" s="1"/>
  <c r="K27" i="117"/>
  <c r="N27" i="117" s="1"/>
  <c r="K26" i="117"/>
  <c r="N26" i="117" s="1"/>
  <c r="K25" i="117"/>
  <c r="N25" i="117" s="1"/>
  <c r="K24" i="117"/>
  <c r="N24" i="117" s="1"/>
  <c r="K23" i="117"/>
  <c r="N23" i="117" s="1"/>
  <c r="K22" i="117"/>
  <c r="N22" i="117" s="1"/>
  <c r="K21" i="117"/>
  <c r="N21" i="117" s="1"/>
  <c r="K11" i="117"/>
  <c r="K10" i="117"/>
  <c r="K7" i="117" s="1"/>
  <c r="K9" i="117"/>
  <c r="K8" i="117"/>
  <c r="K6" i="117" s="1"/>
  <c r="K9" i="92" l="1"/>
  <c r="K8" i="92"/>
  <c r="K8" i="2" l="1"/>
  <c r="K9" i="2"/>
  <c r="K10" i="2"/>
  <c r="K11" i="2"/>
  <c r="K28" i="79" l="1"/>
  <c r="N28" i="79" s="1"/>
  <c r="N27" i="79"/>
  <c r="K27" i="79"/>
  <c r="N26" i="79"/>
  <c r="K26" i="79"/>
  <c r="K25" i="79"/>
  <c r="N25" i="79" s="1"/>
  <c r="K24" i="79"/>
  <c r="N24" i="79" s="1"/>
  <c r="K23" i="79"/>
  <c r="N23" i="79" s="1"/>
  <c r="N22" i="79"/>
  <c r="K22" i="79"/>
  <c r="N21" i="79"/>
  <c r="K21" i="79"/>
  <c r="K11" i="79"/>
  <c r="K10" i="79"/>
  <c r="K9" i="79"/>
  <c r="K8" i="79"/>
  <c r="K6" i="79" s="1"/>
  <c r="K7" i="79"/>
  <c r="K28" i="74" l="1"/>
  <c r="N28" i="74" s="1"/>
  <c r="K27" i="74"/>
  <c r="N27" i="74" s="1"/>
  <c r="K26" i="74"/>
  <c r="N26" i="74" s="1"/>
  <c r="K25" i="74"/>
  <c r="N25" i="74" s="1"/>
  <c r="K24" i="74"/>
  <c r="N24" i="74" s="1"/>
  <c r="K23" i="74"/>
  <c r="N23" i="74" s="1"/>
  <c r="K22" i="74"/>
  <c r="N22" i="74" s="1"/>
  <c r="K21" i="74"/>
  <c r="N21" i="74" s="1"/>
  <c r="K11" i="74"/>
  <c r="K10" i="74"/>
  <c r="K7" i="74" s="1"/>
  <c r="K9" i="74"/>
  <c r="K8" i="74"/>
  <c r="K6" i="74" s="1"/>
  <c r="K28" i="38" l="1"/>
  <c r="N28" i="38" s="1"/>
  <c r="K27" i="38"/>
  <c r="N27" i="38" s="1"/>
  <c r="N26" i="38"/>
  <c r="K26" i="38"/>
  <c r="K25" i="38"/>
  <c r="N25" i="38" s="1"/>
  <c r="K24" i="38"/>
  <c r="N24" i="38" s="1"/>
  <c r="K23" i="38"/>
  <c r="N23" i="38" s="1"/>
  <c r="N22" i="38"/>
  <c r="K22" i="38"/>
  <c r="K21" i="38"/>
  <c r="N21" i="38" s="1"/>
  <c r="K11" i="38"/>
  <c r="K10" i="38"/>
  <c r="K7" i="38" s="1"/>
  <c r="K9" i="38"/>
  <c r="K8" i="38"/>
  <c r="K6" i="38"/>
  <c r="N28" i="39" l="1"/>
  <c r="K28" i="39"/>
  <c r="K27" i="39"/>
  <c r="N27" i="39" s="1"/>
  <c r="K26" i="39"/>
  <c r="N26" i="39" s="1"/>
  <c r="K25" i="39"/>
  <c r="N25" i="39" s="1"/>
  <c r="N24" i="39"/>
  <c r="K24" i="39"/>
  <c r="K23" i="39"/>
  <c r="N23" i="39" s="1"/>
  <c r="K22" i="39"/>
  <c r="N22" i="39" s="1"/>
  <c r="K21" i="39"/>
  <c r="N21" i="39" s="1"/>
  <c r="K11" i="39"/>
  <c r="K10" i="39"/>
  <c r="K7" i="39" s="1"/>
  <c r="K9" i="39"/>
  <c r="K8" i="39"/>
  <c r="K6" i="39"/>
  <c r="N28" i="88" l="1"/>
  <c r="K28" i="88"/>
  <c r="N27" i="88"/>
  <c r="K27" i="88"/>
  <c r="K26" i="88"/>
  <c r="N26" i="88" s="1"/>
  <c r="K25" i="88"/>
  <c r="N25" i="88" s="1"/>
  <c r="N24" i="88"/>
  <c r="K24" i="88"/>
  <c r="N23" i="88"/>
  <c r="K23" i="88"/>
  <c r="K22" i="88"/>
  <c r="N22" i="88" s="1"/>
  <c r="K21" i="88"/>
  <c r="N21" i="88" s="1"/>
  <c r="K11" i="88"/>
  <c r="K10" i="88"/>
  <c r="K9" i="88"/>
  <c r="K8" i="88"/>
  <c r="K7" i="88"/>
  <c r="K6" i="88"/>
  <c r="K28" i="69" l="1"/>
  <c r="N28" i="69" s="1"/>
  <c r="K27" i="69"/>
  <c r="N27" i="69" s="1"/>
  <c r="K26" i="69"/>
  <c r="N26" i="69" s="1"/>
  <c r="K25" i="69"/>
  <c r="N25" i="69" s="1"/>
  <c r="K24" i="69"/>
  <c r="N24" i="69" s="1"/>
  <c r="K23" i="69"/>
  <c r="N23" i="69" s="1"/>
  <c r="K22" i="69"/>
  <c r="N22" i="69" s="1"/>
  <c r="K21" i="69"/>
  <c r="N21" i="69" s="1"/>
  <c r="K11" i="69"/>
  <c r="K10" i="69"/>
  <c r="K7" i="69" s="1"/>
  <c r="K9" i="69"/>
  <c r="K8" i="69"/>
  <c r="K6" i="69"/>
  <c r="K28" i="42" l="1"/>
  <c r="N28" i="42" s="1"/>
  <c r="K27" i="42"/>
  <c r="N27" i="42" s="1"/>
  <c r="K26" i="42"/>
  <c r="N26" i="42" s="1"/>
  <c r="K25" i="42"/>
  <c r="N25" i="42" s="1"/>
  <c r="K24" i="42"/>
  <c r="N24" i="42" s="1"/>
  <c r="K23" i="42"/>
  <c r="N23" i="42" s="1"/>
  <c r="K22" i="42"/>
  <c r="N22" i="42" s="1"/>
  <c r="K21" i="42"/>
  <c r="N21" i="42" s="1"/>
  <c r="K11" i="42"/>
  <c r="K10" i="42"/>
  <c r="K9" i="42"/>
  <c r="K8" i="42"/>
  <c r="K7" i="42"/>
  <c r="K6" i="42"/>
  <c r="K28" i="81" l="1"/>
  <c r="N28" i="81" s="1"/>
  <c r="K27" i="81"/>
  <c r="N27" i="81" s="1"/>
  <c r="K26" i="81"/>
  <c r="N26" i="81" s="1"/>
  <c r="K25" i="81"/>
  <c r="N25" i="81" s="1"/>
  <c r="K24" i="81"/>
  <c r="N24" i="81" s="1"/>
  <c r="K23" i="81"/>
  <c r="N23" i="81" s="1"/>
  <c r="K22" i="81"/>
  <c r="N22" i="81" s="1"/>
  <c r="K21" i="81"/>
  <c r="N21" i="81" s="1"/>
  <c r="K11" i="81"/>
  <c r="K10" i="81"/>
  <c r="K9" i="81"/>
  <c r="K8" i="81"/>
  <c r="K7" i="81"/>
  <c r="K6" i="81"/>
  <c r="K28" i="43" l="1"/>
  <c r="N28" i="43" s="1"/>
  <c r="K27" i="43"/>
  <c r="N27" i="43" s="1"/>
  <c r="N26" i="43"/>
  <c r="K26" i="43"/>
  <c r="K25" i="43"/>
  <c r="N25" i="43" s="1"/>
  <c r="K24" i="43"/>
  <c r="N24" i="43" s="1"/>
  <c r="K23" i="43"/>
  <c r="N23" i="43" s="1"/>
  <c r="N22" i="43"/>
  <c r="K22" i="43"/>
  <c r="K21" i="43"/>
  <c r="N21" i="43" s="1"/>
  <c r="K11" i="43"/>
  <c r="K10" i="43"/>
  <c r="K7" i="43" s="1"/>
  <c r="K9" i="43"/>
  <c r="K8" i="43"/>
  <c r="K6" i="43" s="1"/>
  <c r="K28" i="77" l="1"/>
  <c r="N28" i="77" s="1"/>
  <c r="K27" i="77"/>
  <c r="N27" i="77" s="1"/>
  <c r="K26" i="77"/>
  <c r="N26" i="77" s="1"/>
  <c r="N25" i="77"/>
  <c r="K25" i="77"/>
  <c r="K24" i="77"/>
  <c r="N24" i="77" s="1"/>
  <c r="K23" i="77"/>
  <c r="N23" i="77" s="1"/>
  <c r="K22" i="77"/>
  <c r="N22" i="77" s="1"/>
  <c r="N21" i="77"/>
  <c r="K11" i="77"/>
  <c r="K7" i="77" s="1"/>
  <c r="K10" i="77"/>
  <c r="K9" i="77"/>
  <c r="K8" i="77"/>
  <c r="K6" i="77"/>
  <c r="K28" i="37" l="1"/>
  <c r="N28" i="37" s="1"/>
  <c r="K27" i="37"/>
  <c r="N27" i="37" s="1"/>
  <c r="K26" i="37"/>
  <c r="N26" i="37" s="1"/>
  <c r="K25" i="37"/>
  <c r="N25" i="37" s="1"/>
  <c r="K24" i="37"/>
  <c r="N24" i="37" s="1"/>
  <c r="K23" i="37"/>
  <c r="N23" i="37" s="1"/>
  <c r="K22" i="37"/>
  <c r="N22" i="37" s="1"/>
  <c r="K21" i="37"/>
  <c r="N21" i="37" s="1"/>
  <c r="K11" i="37"/>
  <c r="K10" i="37"/>
  <c r="K9" i="37"/>
  <c r="K8" i="37"/>
  <c r="K7" i="37"/>
  <c r="K6" i="37"/>
  <c r="K28" i="36" l="1"/>
  <c r="N28" i="36" s="1"/>
  <c r="K27" i="36"/>
  <c r="N27" i="36" s="1"/>
  <c r="K26" i="36"/>
  <c r="N26" i="36" s="1"/>
  <c r="K25" i="36"/>
  <c r="N25" i="36" s="1"/>
  <c r="K24" i="36"/>
  <c r="N24" i="36" s="1"/>
  <c r="N23" i="36"/>
  <c r="K23" i="36"/>
  <c r="K22" i="36"/>
  <c r="N22" i="36" s="1"/>
  <c r="K21" i="36"/>
  <c r="N21" i="36" s="1"/>
  <c r="K11" i="36"/>
  <c r="K10" i="36"/>
  <c r="K7" i="36" s="1"/>
  <c r="K9" i="36"/>
  <c r="K8" i="36"/>
  <c r="K6" i="36"/>
  <c r="N28" i="97" l="1"/>
  <c r="K28" i="97"/>
  <c r="N27" i="97"/>
  <c r="K27" i="97"/>
  <c r="K26" i="97"/>
  <c r="N26" i="97" s="1"/>
  <c r="K25" i="97"/>
  <c r="N25" i="97" s="1"/>
  <c r="N24" i="97"/>
  <c r="K24" i="97"/>
  <c r="N23" i="97"/>
  <c r="K23" i="97"/>
  <c r="K22" i="97"/>
  <c r="N22" i="97" s="1"/>
  <c r="K21" i="97"/>
  <c r="N21" i="97" s="1"/>
  <c r="K11" i="97"/>
  <c r="K10" i="97"/>
  <c r="K9" i="97"/>
  <c r="K8" i="97"/>
  <c r="K7" i="97"/>
  <c r="K6" i="97"/>
  <c r="K28" i="46" l="1"/>
  <c r="N28" i="46" s="1"/>
  <c r="K27" i="46"/>
  <c r="N27" i="46" s="1"/>
  <c r="K26" i="46"/>
  <c r="N26" i="46" s="1"/>
  <c r="K25" i="46"/>
  <c r="N25" i="46" s="1"/>
  <c r="K24" i="46"/>
  <c r="N24" i="46" s="1"/>
  <c r="K23" i="46"/>
  <c r="N23" i="46" s="1"/>
  <c r="K22" i="46"/>
  <c r="N22" i="46" s="1"/>
  <c r="K21" i="46"/>
  <c r="N21" i="46" s="1"/>
  <c r="K11" i="46"/>
  <c r="K10" i="46"/>
  <c r="K9" i="46"/>
  <c r="K8" i="46"/>
  <c r="K7" i="46"/>
  <c r="K6" i="46"/>
  <c r="K28" i="72" l="1"/>
  <c r="N28" i="72" s="1"/>
  <c r="K27" i="72"/>
  <c r="N27" i="72" s="1"/>
  <c r="K26" i="72"/>
  <c r="N26" i="72" s="1"/>
  <c r="K25" i="72"/>
  <c r="N25" i="72" s="1"/>
  <c r="K24" i="72"/>
  <c r="N24" i="72" s="1"/>
  <c r="K23" i="72"/>
  <c r="N23" i="72" s="1"/>
  <c r="K22" i="72"/>
  <c r="N22" i="72" s="1"/>
  <c r="K21" i="72"/>
  <c r="N21" i="72" s="1"/>
  <c r="K11" i="72"/>
  <c r="K10" i="72"/>
  <c r="K9" i="72"/>
  <c r="K8" i="72"/>
  <c r="K7" i="72"/>
  <c r="K6" i="72"/>
  <c r="K28" i="47" l="1"/>
  <c r="N28" i="47" s="1"/>
  <c r="K27" i="47"/>
  <c r="N27" i="47" s="1"/>
  <c r="K26" i="47"/>
  <c r="N26" i="47" s="1"/>
  <c r="K25" i="47"/>
  <c r="N25" i="47" s="1"/>
  <c r="K24" i="47"/>
  <c r="N24" i="47" s="1"/>
  <c r="K23" i="47"/>
  <c r="N23" i="47" s="1"/>
  <c r="K22" i="47"/>
  <c r="N22" i="47" s="1"/>
  <c r="K21" i="47"/>
  <c r="N21" i="47" s="1"/>
  <c r="K11" i="47"/>
  <c r="K10" i="47"/>
  <c r="K9" i="47"/>
  <c r="K8" i="47"/>
  <c r="K7" i="47"/>
  <c r="K6" i="47"/>
  <c r="K28" i="48" l="1"/>
  <c r="N28" i="48" s="1"/>
  <c r="K27" i="48"/>
  <c r="N27" i="48" s="1"/>
  <c r="K26" i="48"/>
  <c r="N26" i="48" s="1"/>
  <c r="K25" i="48"/>
  <c r="N25" i="48" s="1"/>
  <c r="K24" i="48"/>
  <c r="N24" i="48" s="1"/>
  <c r="K23" i="48"/>
  <c r="N23" i="48" s="1"/>
  <c r="K22" i="48"/>
  <c r="N22" i="48" s="1"/>
  <c r="K21" i="48"/>
  <c r="N21" i="48" s="1"/>
  <c r="K11" i="48"/>
  <c r="K10" i="48"/>
  <c r="K9" i="48"/>
  <c r="K8" i="48"/>
  <c r="K7" i="48"/>
  <c r="K6" i="48"/>
  <c r="K28" i="85" l="1"/>
  <c r="N28" i="85" s="1"/>
  <c r="K27" i="85"/>
  <c r="N27" i="85" s="1"/>
  <c r="K26" i="85"/>
  <c r="N26" i="85" s="1"/>
  <c r="K25" i="85"/>
  <c r="N25" i="85" s="1"/>
  <c r="K24" i="85"/>
  <c r="N24" i="85" s="1"/>
  <c r="K23" i="85"/>
  <c r="N23" i="85" s="1"/>
  <c r="K22" i="85"/>
  <c r="N22" i="85" s="1"/>
  <c r="K21" i="85"/>
  <c r="N21" i="85" s="1"/>
  <c r="K11" i="85"/>
  <c r="K10" i="85"/>
  <c r="K9" i="85"/>
  <c r="K6" i="85" s="1"/>
  <c r="K8" i="85"/>
  <c r="K7" i="85"/>
  <c r="K28" i="98" l="1"/>
  <c r="N28" i="98" s="1"/>
  <c r="K27" i="98"/>
  <c r="N27" i="98" s="1"/>
  <c r="K26" i="98"/>
  <c r="N26" i="98" s="1"/>
  <c r="K25" i="98"/>
  <c r="N25" i="98" s="1"/>
  <c r="K24" i="98"/>
  <c r="N24" i="98" s="1"/>
  <c r="K23" i="98"/>
  <c r="N23" i="98" s="1"/>
  <c r="K22" i="98"/>
  <c r="N22" i="98" s="1"/>
  <c r="K21" i="98"/>
  <c r="N21" i="98" s="1"/>
  <c r="K11" i="98"/>
  <c r="K10" i="98"/>
  <c r="K9" i="98"/>
  <c r="K8" i="98"/>
  <c r="K7" i="98"/>
  <c r="K6" i="98"/>
  <c r="K28" i="103" l="1"/>
  <c r="N28" i="103" s="1"/>
  <c r="K27" i="103"/>
  <c r="N27" i="103" s="1"/>
  <c r="K26" i="103"/>
  <c r="N26" i="103" s="1"/>
  <c r="K25" i="103"/>
  <c r="N25" i="103" s="1"/>
  <c r="K24" i="103"/>
  <c r="N24" i="103" s="1"/>
  <c r="K23" i="103"/>
  <c r="N23" i="103" s="1"/>
  <c r="K22" i="103"/>
  <c r="N22" i="103" s="1"/>
  <c r="K21" i="103"/>
  <c r="N21" i="103" s="1"/>
  <c r="K11" i="103"/>
  <c r="K10" i="103"/>
  <c r="K7" i="103" s="1"/>
  <c r="K9" i="103"/>
  <c r="K8" i="103"/>
  <c r="K6" i="103"/>
  <c r="N28" i="102" l="1"/>
  <c r="K28" i="102"/>
  <c r="K27" i="102"/>
  <c r="N27" i="102" s="1"/>
  <c r="N26" i="102"/>
  <c r="K26" i="102"/>
  <c r="K25" i="102"/>
  <c r="N25" i="102" s="1"/>
  <c r="N24" i="102"/>
  <c r="K24" i="102"/>
  <c r="K23" i="102"/>
  <c r="N23" i="102" s="1"/>
  <c r="N22" i="102"/>
  <c r="K22" i="102"/>
  <c r="K21" i="102"/>
  <c r="N21" i="102" s="1"/>
  <c r="K11" i="102"/>
  <c r="K10" i="102"/>
  <c r="K9" i="102"/>
  <c r="K8" i="102"/>
  <c r="K6" i="102" s="1"/>
  <c r="K7" i="102"/>
  <c r="K28" i="75" l="1"/>
  <c r="N28" i="75" s="1"/>
  <c r="K27" i="75"/>
  <c r="N27" i="75" s="1"/>
  <c r="K26" i="75"/>
  <c r="N26" i="75" s="1"/>
  <c r="K25" i="75"/>
  <c r="N25" i="75" s="1"/>
  <c r="K24" i="75"/>
  <c r="N24" i="75" s="1"/>
  <c r="K23" i="75"/>
  <c r="N23" i="75" s="1"/>
  <c r="K22" i="75"/>
  <c r="N22" i="75" s="1"/>
  <c r="K21" i="75"/>
  <c r="N21" i="75" s="1"/>
  <c r="K11" i="75"/>
  <c r="K10" i="75"/>
  <c r="K9" i="75"/>
  <c r="K8" i="75"/>
  <c r="K7" i="75"/>
  <c r="K6" i="75"/>
  <c r="K28" i="99" l="1"/>
  <c r="N28" i="99" s="1"/>
  <c r="K27" i="99"/>
  <c r="N27" i="99" s="1"/>
  <c r="K26" i="99"/>
  <c r="N26" i="99" s="1"/>
  <c r="K25" i="99"/>
  <c r="N25" i="99" s="1"/>
  <c r="K24" i="99"/>
  <c r="N24" i="99" s="1"/>
  <c r="K23" i="99"/>
  <c r="N23" i="99" s="1"/>
  <c r="K22" i="99"/>
  <c r="N22" i="99" s="1"/>
  <c r="K21" i="99"/>
  <c r="N21" i="99" s="1"/>
  <c r="K11" i="99"/>
  <c r="K10" i="99"/>
  <c r="K9" i="99"/>
  <c r="K8" i="99"/>
  <c r="K7" i="99"/>
  <c r="K6" i="99"/>
  <c r="K28" i="87" l="1"/>
  <c r="N28" i="87" s="1"/>
  <c r="K27" i="87"/>
  <c r="N27" i="87" s="1"/>
  <c r="K26" i="87"/>
  <c r="N26" i="87" s="1"/>
  <c r="K25" i="87"/>
  <c r="N25" i="87" s="1"/>
  <c r="K24" i="87"/>
  <c r="N24" i="87" s="1"/>
  <c r="K23" i="87"/>
  <c r="N23" i="87" s="1"/>
  <c r="K22" i="87"/>
  <c r="N22" i="87" s="1"/>
  <c r="K21" i="87"/>
  <c r="N21" i="87" s="1"/>
  <c r="K11" i="87"/>
  <c r="K10" i="87"/>
  <c r="K9" i="87"/>
  <c r="K8" i="87"/>
  <c r="K7" i="87"/>
  <c r="K6" i="87"/>
  <c r="K28" i="100" l="1"/>
  <c r="N28" i="100" s="1"/>
  <c r="K27" i="100"/>
  <c r="N27" i="100" s="1"/>
  <c r="K26" i="100"/>
  <c r="N26" i="100" s="1"/>
  <c r="K25" i="100"/>
  <c r="N25" i="100" s="1"/>
  <c r="K24" i="100"/>
  <c r="N24" i="100" s="1"/>
  <c r="K23" i="100"/>
  <c r="N23" i="100" s="1"/>
  <c r="K22" i="100"/>
  <c r="N22" i="100" s="1"/>
  <c r="K21" i="100"/>
  <c r="N21" i="100" s="1"/>
  <c r="K11" i="100"/>
  <c r="K10" i="100"/>
  <c r="K9" i="100"/>
  <c r="K8" i="100"/>
  <c r="K7" i="100"/>
  <c r="K6" i="100"/>
  <c r="K6" i="108" l="1"/>
  <c r="K7" i="108"/>
  <c r="K8" i="108"/>
  <c r="K9" i="108"/>
  <c r="K10" i="108"/>
  <c r="K11" i="108"/>
  <c r="K21" i="108"/>
  <c r="N21" i="108"/>
  <c r="K22" i="108"/>
  <c r="N22" i="108"/>
  <c r="K23" i="108"/>
  <c r="N23" i="108"/>
  <c r="K24" i="108"/>
  <c r="N24" i="108"/>
  <c r="K25" i="108"/>
  <c r="N25" i="108"/>
  <c r="K26" i="108"/>
  <c r="N26" i="108"/>
  <c r="K27" i="108"/>
  <c r="N27" i="108"/>
  <c r="K28" i="108"/>
  <c r="N28" i="108"/>
  <c r="K28" i="111" l="1"/>
  <c r="N28" i="111" s="1"/>
  <c r="K27" i="111"/>
  <c r="N27" i="111" s="1"/>
  <c r="K26" i="111"/>
  <c r="N26" i="111" s="1"/>
  <c r="K25" i="111"/>
  <c r="N25" i="111" s="1"/>
  <c r="K24" i="111"/>
  <c r="N24" i="111" s="1"/>
  <c r="K23" i="111"/>
  <c r="N23" i="111" s="1"/>
  <c r="K22" i="111"/>
  <c r="N22" i="111" s="1"/>
  <c r="K21" i="111"/>
  <c r="N21" i="111" s="1"/>
  <c r="K11" i="111"/>
  <c r="K10" i="111"/>
  <c r="K9" i="111"/>
  <c r="K8" i="111"/>
  <c r="K6" i="111" s="1"/>
  <c r="K7" i="111"/>
  <c r="K28" i="35" l="1"/>
  <c r="N28" i="35" s="1"/>
  <c r="K27" i="35"/>
  <c r="N27" i="35" s="1"/>
  <c r="K26" i="35"/>
  <c r="N26" i="35" s="1"/>
  <c r="K25" i="35"/>
  <c r="N25" i="35" s="1"/>
  <c r="N24" i="35"/>
  <c r="K24" i="35"/>
  <c r="N23" i="35"/>
  <c r="K23" i="35"/>
  <c r="K22" i="35"/>
  <c r="N22" i="35" s="1"/>
  <c r="K21" i="35"/>
  <c r="N21" i="35" s="1"/>
  <c r="K11" i="35"/>
  <c r="K10" i="35"/>
  <c r="K9" i="35"/>
  <c r="K8" i="35"/>
  <c r="K6" i="35" s="1"/>
  <c r="K7" i="35"/>
  <c r="K28" i="66" l="1"/>
  <c r="N28" i="66" s="1"/>
  <c r="K27" i="66"/>
  <c r="N27" i="66" s="1"/>
  <c r="K26" i="66"/>
  <c r="N26" i="66" s="1"/>
  <c r="K25" i="66"/>
  <c r="N25" i="66" s="1"/>
  <c r="K24" i="66"/>
  <c r="N24" i="66" s="1"/>
  <c r="K23" i="66"/>
  <c r="N23" i="66" s="1"/>
  <c r="K22" i="66"/>
  <c r="N22" i="66" s="1"/>
  <c r="K21" i="66"/>
  <c r="N21" i="66" s="1"/>
  <c r="K11" i="66"/>
  <c r="K10" i="66"/>
  <c r="K7" i="66" s="1"/>
  <c r="K9" i="66"/>
  <c r="K8" i="66"/>
  <c r="K6" i="66"/>
  <c r="N28" i="90" l="1"/>
  <c r="K28" i="90"/>
  <c r="K27" i="90"/>
  <c r="N27" i="90" s="1"/>
  <c r="K26" i="90"/>
  <c r="N26" i="90" s="1"/>
  <c r="K25" i="90"/>
  <c r="N25" i="90" s="1"/>
  <c r="K24" i="90"/>
  <c r="N24" i="90" s="1"/>
  <c r="K23" i="90"/>
  <c r="N23" i="90" s="1"/>
  <c r="N22" i="90"/>
  <c r="K22" i="90"/>
  <c r="K21" i="90"/>
  <c r="N21" i="90" s="1"/>
  <c r="K11" i="90"/>
  <c r="K10" i="90"/>
  <c r="K9" i="90"/>
  <c r="K8" i="90"/>
  <c r="K7" i="90"/>
  <c r="K6" i="90"/>
  <c r="K28" i="32" l="1"/>
  <c r="N28" i="32" s="1"/>
  <c r="K27" i="32"/>
  <c r="N27" i="32" s="1"/>
  <c r="K26" i="32"/>
  <c r="N26" i="32" s="1"/>
  <c r="K25" i="32"/>
  <c r="N25" i="32" s="1"/>
  <c r="N24" i="32"/>
  <c r="K24" i="32"/>
  <c r="K23" i="32"/>
  <c r="N23" i="32" s="1"/>
  <c r="K22" i="32"/>
  <c r="N22" i="32" s="1"/>
  <c r="K21" i="32"/>
  <c r="N21" i="32" s="1"/>
  <c r="K11" i="32"/>
  <c r="K10" i="32"/>
  <c r="K9" i="32"/>
  <c r="K6" i="32" s="1"/>
  <c r="K8" i="32"/>
  <c r="K7" i="32"/>
  <c r="K28" i="31" l="1"/>
  <c r="N28" i="31" s="1"/>
  <c r="K27" i="31"/>
  <c r="N27" i="31" s="1"/>
  <c r="K26" i="31"/>
  <c r="N26" i="31" s="1"/>
  <c r="K25" i="31"/>
  <c r="N25" i="31" s="1"/>
  <c r="N24" i="31"/>
  <c r="K24" i="31"/>
  <c r="K23" i="31"/>
  <c r="N23" i="31" s="1"/>
  <c r="K22" i="31"/>
  <c r="N22" i="31" s="1"/>
  <c r="K21" i="31"/>
  <c r="N21" i="31" s="1"/>
  <c r="K11" i="31"/>
  <c r="K10" i="31"/>
  <c r="K7" i="31" s="1"/>
  <c r="K9" i="31"/>
  <c r="K8" i="31"/>
  <c r="K6" i="31"/>
  <c r="K28" i="30" l="1"/>
  <c r="N28" i="30" s="1"/>
  <c r="K27" i="30"/>
  <c r="N27" i="30" s="1"/>
  <c r="K26" i="30"/>
  <c r="N26" i="30" s="1"/>
  <c r="K25" i="30"/>
  <c r="N25" i="30" s="1"/>
  <c r="K24" i="30"/>
  <c r="N24" i="30" s="1"/>
  <c r="N23" i="30"/>
  <c r="K23" i="30"/>
  <c r="K22" i="30"/>
  <c r="N22" i="30" s="1"/>
  <c r="K21" i="30"/>
  <c r="N21" i="30" s="1"/>
  <c r="K11" i="30"/>
  <c r="K10" i="30"/>
  <c r="K9" i="30"/>
  <c r="K8" i="30"/>
  <c r="K7" i="30"/>
  <c r="K6" i="30"/>
  <c r="K28" i="78" l="1"/>
  <c r="N28" i="78" s="1"/>
  <c r="K27" i="78"/>
  <c r="N27" i="78" s="1"/>
  <c r="N26" i="78"/>
  <c r="K26" i="78"/>
  <c r="K25" i="78"/>
  <c r="N25" i="78" s="1"/>
  <c r="K24" i="78"/>
  <c r="N24" i="78" s="1"/>
  <c r="K23" i="78"/>
  <c r="N23" i="78" s="1"/>
  <c r="N22" i="78"/>
  <c r="K22" i="78"/>
  <c r="K21" i="78"/>
  <c r="N21" i="78" s="1"/>
  <c r="K11" i="78"/>
  <c r="K10" i="78"/>
  <c r="K9" i="78"/>
  <c r="K8" i="78"/>
  <c r="K6" i="78" s="1"/>
  <c r="K7" i="78"/>
  <c r="K28" i="104" l="1"/>
  <c r="N28" i="104" s="1"/>
  <c r="K27" i="104"/>
  <c r="N27" i="104" s="1"/>
  <c r="K26" i="104"/>
  <c r="N26" i="104" s="1"/>
  <c r="K25" i="104"/>
  <c r="N25" i="104" s="1"/>
  <c r="K24" i="104"/>
  <c r="N24" i="104" s="1"/>
  <c r="K23" i="104"/>
  <c r="N23" i="104" s="1"/>
  <c r="K22" i="104"/>
  <c r="N22" i="104" s="1"/>
  <c r="K21" i="104"/>
  <c r="N21" i="104" s="1"/>
  <c r="K11" i="104"/>
  <c r="K10" i="104"/>
  <c r="K7" i="104" s="1"/>
  <c r="K9" i="104"/>
  <c r="K8" i="104"/>
  <c r="K6" i="104"/>
  <c r="N28" i="109" l="1"/>
  <c r="K28" i="109"/>
  <c r="K27" i="109"/>
  <c r="N27" i="109" s="1"/>
  <c r="N26" i="109"/>
  <c r="K26" i="109"/>
  <c r="K25" i="109"/>
  <c r="N25" i="109" s="1"/>
  <c r="N24" i="109"/>
  <c r="K24" i="109"/>
  <c r="K23" i="109"/>
  <c r="N23" i="109" s="1"/>
  <c r="N22" i="109"/>
  <c r="K22" i="109"/>
  <c r="K21" i="109"/>
  <c r="N21" i="109" s="1"/>
  <c r="K11" i="109"/>
  <c r="K7" i="109" s="1"/>
  <c r="K10" i="109"/>
  <c r="K9" i="109"/>
  <c r="K8" i="109"/>
  <c r="K6" i="109"/>
  <c r="K28" i="107" l="1"/>
  <c r="N28" i="107" s="1"/>
  <c r="K27" i="107"/>
  <c r="N27" i="107" s="1"/>
  <c r="K26" i="107"/>
  <c r="N26" i="107" s="1"/>
  <c r="K25" i="107"/>
  <c r="N25" i="107" s="1"/>
  <c r="K24" i="107"/>
  <c r="N24" i="107" s="1"/>
  <c r="K23" i="107"/>
  <c r="N23" i="107" s="1"/>
  <c r="K22" i="107"/>
  <c r="N22" i="107" s="1"/>
  <c r="K21" i="107"/>
  <c r="N21" i="107" s="1"/>
  <c r="K11" i="107"/>
  <c r="K10" i="107"/>
  <c r="K9" i="107"/>
  <c r="K8" i="107"/>
  <c r="K7" i="107"/>
  <c r="K6" i="107"/>
  <c r="K28" i="106" l="1"/>
  <c r="N28" i="106" s="1"/>
  <c r="K27" i="106"/>
  <c r="N27" i="106" s="1"/>
  <c r="K26" i="106"/>
  <c r="N26" i="106" s="1"/>
  <c r="K25" i="106"/>
  <c r="N25" i="106" s="1"/>
  <c r="K24" i="106"/>
  <c r="N24" i="106" s="1"/>
  <c r="K23" i="106"/>
  <c r="N23" i="106" s="1"/>
  <c r="K22" i="106"/>
  <c r="N22" i="106" s="1"/>
  <c r="K21" i="106"/>
  <c r="N21" i="106" s="1"/>
  <c r="K11" i="106"/>
  <c r="K10" i="106"/>
  <c r="K7" i="106" s="1"/>
  <c r="K9" i="106"/>
  <c r="K8" i="106"/>
  <c r="K6" i="106" s="1"/>
  <c r="K28" i="105" l="1"/>
  <c r="N28" i="105" s="1"/>
  <c r="N27" i="105"/>
  <c r="K27" i="105"/>
  <c r="N26" i="105"/>
  <c r="K26" i="105"/>
  <c r="K25" i="105"/>
  <c r="N25" i="105" s="1"/>
  <c r="K24" i="105"/>
  <c r="N24" i="105" s="1"/>
  <c r="N23" i="105"/>
  <c r="K23" i="105"/>
  <c r="N22" i="105"/>
  <c r="K22" i="105"/>
  <c r="K21" i="105"/>
  <c r="N21" i="105" s="1"/>
  <c r="K11" i="105"/>
  <c r="K10" i="105"/>
  <c r="K9" i="105"/>
  <c r="K8" i="105"/>
  <c r="K6" i="105" s="1"/>
  <c r="K7" i="105"/>
  <c r="K28" i="110" l="1"/>
  <c r="N28" i="110" s="1"/>
  <c r="K27" i="110"/>
  <c r="N27" i="110" s="1"/>
  <c r="K26" i="110"/>
  <c r="N26" i="110" s="1"/>
  <c r="K25" i="110"/>
  <c r="N25" i="110" s="1"/>
  <c r="K24" i="110"/>
  <c r="N24" i="110" s="1"/>
  <c r="K23" i="110"/>
  <c r="N23" i="110" s="1"/>
  <c r="K22" i="110"/>
  <c r="N22" i="110" s="1"/>
  <c r="K21" i="110"/>
  <c r="N21" i="110" s="1"/>
  <c r="K11" i="110"/>
  <c r="K10" i="110"/>
  <c r="K9" i="110"/>
  <c r="K8" i="110"/>
  <c r="N7" i="110"/>
  <c r="K7" i="110"/>
  <c r="N6" i="110"/>
  <c r="K6" i="110"/>
  <c r="K28" i="60" l="1"/>
  <c r="N28" i="60" s="1"/>
  <c r="K27" i="60"/>
  <c r="N27" i="60" s="1"/>
  <c r="K26" i="60"/>
  <c r="N26" i="60" s="1"/>
  <c r="K25" i="60"/>
  <c r="N25" i="60" s="1"/>
  <c r="K24" i="60"/>
  <c r="N24" i="60" s="1"/>
  <c r="K23" i="60"/>
  <c r="N23" i="60" s="1"/>
  <c r="K22" i="60"/>
  <c r="N22" i="60" s="1"/>
  <c r="K21" i="60"/>
  <c r="N21" i="60" s="1"/>
  <c r="K11" i="60"/>
  <c r="K10" i="60"/>
  <c r="K7" i="60" s="1"/>
  <c r="K9" i="60"/>
  <c r="K8" i="60"/>
  <c r="K6" i="60"/>
  <c r="N28" i="82" l="1"/>
  <c r="K28" i="82"/>
  <c r="K27" i="82"/>
  <c r="N27" i="82" s="1"/>
  <c r="K26" i="82"/>
  <c r="N26" i="82" s="1"/>
  <c r="K25" i="82"/>
  <c r="N25" i="82" s="1"/>
  <c r="N24" i="82"/>
  <c r="K24" i="82"/>
  <c r="K23" i="82"/>
  <c r="N23" i="82" s="1"/>
  <c r="K22" i="82"/>
  <c r="N22" i="82" s="1"/>
  <c r="K21" i="82"/>
  <c r="N21" i="82" s="1"/>
  <c r="K11" i="82"/>
  <c r="K7" i="82" s="1"/>
  <c r="K10" i="82"/>
  <c r="K9" i="82"/>
  <c r="K8" i="82"/>
  <c r="N7" i="82"/>
  <c r="N6" i="82"/>
  <c r="K6" i="82"/>
  <c r="N28" i="59" l="1"/>
  <c r="K28" i="59"/>
  <c r="K27" i="59"/>
  <c r="N27" i="59" s="1"/>
  <c r="K26" i="59"/>
  <c r="N26" i="59" s="1"/>
  <c r="K25" i="59"/>
  <c r="N25" i="59" s="1"/>
  <c r="N24" i="59"/>
  <c r="K24" i="59"/>
  <c r="K23" i="59"/>
  <c r="N23" i="59" s="1"/>
  <c r="K22" i="59"/>
  <c r="N22" i="59" s="1"/>
  <c r="K21" i="59"/>
  <c r="N21" i="59" s="1"/>
  <c r="K11" i="59"/>
  <c r="K10" i="59"/>
  <c r="K9" i="59"/>
  <c r="K8" i="59"/>
  <c r="K7" i="59"/>
  <c r="K6" i="59"/>
  <c r="K28" i="95" l="1"/>
  <c r="N28" i="95" s="1"/>
  <c r="K27" i="95"/>
  <c r="N27" i="95" s="1"/>
  <c r="K26" i="95"/>
  <c r="N26" i="95" s="1"/>
  <c r="K25" i="95"/>
  <c r="N25" i="95" s="1"/>
  <c r="N24" i="95"/>
  <c r="K24" i="95"/>
  <c r="K23" i="95"/>
  <c r="N23" i="95" s="1"/>
  <c r="K22" i="95"/>
  <c r="N22" i="95" s="1"/>
  <c r="K21" i="95"/>
  <c r="N21" i="95" s="1"/>
  <c r="K11" i="95"/>
  <c r="K10" i="95"/>
  <c r="K7" i="95" s="1"/>
  <c r="K9" i="95"/>
  <c r="K8" i="95"/>
  <c r="K6" i="95"/>
  <c r="K28" i="65" l="1"/>
  <c r="N28" i="65" s="1"/>
  <c r="N27" i="65"/>
  <c r="K27" i="65"/>
  <c r="K26" i="65"/>
  <c r="N26" i="65" s="1"/>
  <c r="N25" i="65"/>
  <c r="K25" i="65"/>
  <c r="K24" i="65"/>
  <c r="N24" i="65" s="1"/>
  <c r="K23" i="65"/>
  <c r="N23" i="65" s="1"/>
  <c r="K22" i="65"/>
  <c r="N22" i="65" s="1"/>
  <c r="K21" i="65"/>
  <c r="N21" i="65" s="1"/>
  <c r="K11" i="65"/>
  <c r="K7" i="65" s="1"/>
  <c r="K10" i="65"/>
  <c r="K9" i="65"/>
  <c r="K8" i="65"/>
  <c r="K6" i="65"/>
  <c r="K28" i="27" l="1"/>
  <c r="N28" i="27" s="1"/>
  <c r="K27" i="27"/>
  <c r="N27" i="27" s="1"/>
  <c r="K26" i="27"/>
  <c r="N26" i="27" s="1"/>
  <c r="K25" i="27"/>
  <c r="N25" i="27" s="1"/>
  <c r="K24" i="27"/>
  <c r="N24" i="27" s="1"/>
  <c r="K23" i="27"/>
  <c r="N23" i="27" s="1"/>
  <c r="K22" i="27"/>
  <c r="N22" i="27" s="1"/>
  <c r="K21" i="27"/>
  <c r="N21" i="27" s="1"/>
  <c r="K11" i="27"/>
  <c r="K10" i="27"/>
  <c r="K9" i="27"/>
  <c r="K8" i="27"/>
  <c r="K6" i="27" s="1"/>
  <c r="K7" i="27"/>
  <c r="K28" i="80" l="1"/>
  <c r="N28" i="80" s="1"/>
  <c r="K27" i="80"/>
  <c r="N27" i="80" s="1"/>
  <c r="K26" i="80"/>
  <c r="N26" i="80" s="1"/>
  <c r="K25" i="80"/>
  <c r="N25" i="80" s="1"/>
  <c r="K24" i="80"/>
  <c r="N24" i="80" s="1"/>
  <c r="K23" i="80"/>
  <c r="N23" i="80" s="1"/>
  <c r="N22" i="80"/>
  <c r="K22" i="80"/>
  <c r="K21" i="80"/>
  <c r="N21" i="80" s="1"/>
  <c r="K11" i="80"/>
  <c r="K10" i="80"/>
  <c r="K9" i="80"/>
  <c r="K6" i="80" s="1"/>
  <c r="K8" i="80"/>
  <c r="K7" i="80"/>
  <c r="N28" i="26" l="1"/>
  <c r="K28" i="26"/>
  <c r="N27" i="26"/>
  <c r="K27" i="26"/>
  <c r="N26" i="26"/>
  <c r="K26" i="26"/>
  <c r="K25" i="26"/>
  <c r="N25" i="26" s="1"/>
  <c r="K24" i="26"/>
  <c r="N24" i="26" s="1"/>
  <c r="K23" i="26"/>
  <c r="N23" i="26" s="1"/>
  <c r="K22" i="26"/>
  <c r="N22" i="26" s="1"/>
  <c r="K21" i="26"/>
  <c r="N21" i="26" s="1"/>
  <c r="K11" i="26"/>
  <c r="K10" i="26"/>
  <c r="K9" i="26"/>
  <c r="K8" i="26"/>
  <c r="K6" i="26" s="1"/>
  <c r="K7" i="26"/>
  <c r="N28" i="25" l="1"/>
  <c r="K28" i="25"/>
  <c r="K27" i="25"/>
  <c r="N27" i="25" s="1"/>
  <c r="K26" i="25"/>
  <c r="N26" i="25" s="1"/>
  <c r="N25" i="25"/>
  <c r="K25" i="25"/>
  <c r="N24" i="25"/>
  <c r="K24" i="25"/>
  <c r="K23" i="25"/>
  <c r="N23" i="25" s="1"/>
  <c r="K22" i="25"/>
  <c r="N22" i="25" s="1"/>
  <c r="K21" i="25"/>
  <c r="N21" i="25" s="1"/>
  <c r="K11" i="25"/>
  <c r="K10" i="25"/>
  <c r="K9" i="25"/>
  <c r="K8" i="25"/>
  <c r="K6" i="25" s="1"/>
  <c r="K7" i="25"/>
  <c r="K28" i="24" l="1"/>
  <c r="N28" i="24" s="1"/>
  <c r="K27" i="24"/>
  <c r="N27" i="24" s="1"/>
  <c r="K26" i="24"/>
  <c r="N26" i="24" s="1"/>
  <c r="K25" i="24"/>
  <c r="N25" i="24" s="1"/>
  <c r="K24" i="24"/>
  <c r="N24" i="24" s="1"/>
  <c r="K23" i="24"/>
  <c r="N23" i="24" s="1"/>
  <c r="K22" i="24"/>
  <c r="N22" i="24" s="1"/>
  <c r="K21" i="24"/>
  <c r="N21" i="24" s="1"/>
  <c r="K11" i="24"/>
  <c r="K10" i="24"/>
  <c r="K9" i="24"/>
  <c r="K8" i="24"/>
  <c r="K7" i="24"/>
  <c r="K6" i="24"/>
  <c r="N28" i="23" l="1"/>
  <c r="K28" i="23"/>
  <c r="K27" i="23"/>
  <c r="N27" i="23" s="1"/>
  <c r="K26" i="23"/>
  <c r="N26" i="23" s="1"/>
  <c r="K25" i="23"/>
  <c r="N25" i="23" s="1"/>
  <c r="K24" i="23"/>
  <c r="N24" i="23" s="1"/>
  <c r="K23" i="23"/>
  <c r="N23" i="23" s="1"/>
  <c r="K22" i="23"/>
  <c r="N22" i="23" s="1"/>
  <c r="K21" i="23"/>
  <c r="N21" i="23" s="1"/>
  <c r="K11" i="23"/>
  <c r="K10" i="23"/>
  <c r="K9" i="23"/>
  <c r="K8" i="23"/>
  <c r="K7" i="23"/>
  <c r="K6" i="23"/>
  <c r="K21" i="22" l="1"/>
  <c r="N21" i="22" s="1"/>
  <c r="K28" i="22"/>
  <c r="N28" i="22" s="1"/>
  <c r="K27" i="22"/>
  <c r="N27" i="22" s="1"/>
  <c r="K26" i="22"/>
  <c r="N26" i="22" s="1"/>
  <c r="K25" i="22"/>
  <c r="N25" i="22" s="1"/>
  <c r="K24" i="22"/>
  <c r="N24" i="22" s="1"/>
  <c r="K23" i="22"/>
  <c r="N23" i="22" s="1"/>
  <c r="K22" i="22"/>
  <c r="N22" i="22" s="1"/>
  <c r="K11" i="22"/>
  <c r="K10" i="22"/>
  <c r="K7" i="22" s="1"/>
  <c r="K9" i="22"/>
  <c r="K8" i="22"/>
  <c r="K6" i="22" s="1"/>
  <c r="K28" i="21" l="1"/>
  <c r="N28" i="21" s="1"/>
  <c r="K27" i="21"/>
  <c r="N27" i="21" s="1"/>
  <c r="K26" i="21"/>
  <c r="N26" i="21" s="1"/>
  <c r="K25" i="21"/>
  <c r="N25" i="21" s="1"/>
  <c r="K24" i="21"/>
  <c r="N24" i="21" s="1"/>
  <c r="K23" i="21"/>
  <c r="N23" i="21" s="1"/>
  <c r="K22" i="21"/>
  <c r="N22" i="21" s="1"/>
  <c r="K21" i="21"/>
  <c r="N21" i="21" s="1"/>
  <c r="K11" i="21"/>
  <c r="K10" i="21"/>
  <c r="K7" i="21" s="1"/>
  <c r="K9" i="21"/>
  <c r="K8" i="21"/>
  <c r="K6" i="21" s="1"/>
  <c r="K28" i="94" l="1"/>
  <c r="N28" i="94" s="1"/>
  <c r="K27" i="94"/>
  <c r="N27" i="94" s="1"/>
  <c r="K26" i="94"/>
  <c r="N26" i="94" s="1"/>
  <c r="K25" i="94"/>
  <c r="N25" i="94" s="1"/>
  <c r="K24" i="94"/>
  <c r="N24" i="94" s="1"/>
  <c r="K23" i="94"/>
  <c r="N23" i="94" s="1"/>
  <c r="N22" i="94"/>
  <c r="K22" i="94"/>
  <c r="K21" i="94"/>
  <c r="N21" i="94" s="1"/>
  <c r="K11" i="94"/>
  <c r="K10" i="94"/>
  <c r="K7" i="94" s="1"/>
  <c r="K9" i="94"/>
  <c r="K8" i="94"/>
  <c r="K6" i="94" s="1"/>
  <c r="K28" i="19" l="1"/>
  <c r="N28" i="19" s="1"/>
  <c r="K27" i="19"/>
  <c r="N27" i="19" s="1"/>
  <c r="N26" i="19"/>
  <c r="K26" i="19"/>
  <c r="K25" i="19"/>
  <c r="N25" i="19" s="1"/>
  <c r="K24" i="19"/>
  <c r="N24" i="19" s="1"/>
  <c r="K23" i="19"/>
  <c r="N23" i="19" s="1"/>
  <c r="K22" i="19"/>
  <c r="N22" i="19" s="1"/>
  <c r="N21" i="19"/>
  <c r="K21" i="19"/>
  <c r="K11" i="19"/>
  <c r="K10" i="19"/>
  <c r="K9" i="19"/>
  <c r="K8" i="19"/>
  <c r="K7" i="19"/>
  <c r="K6" i="19"/>
  <c r="K28" i="17" l="1"/>
  <c r="N28" i="17" s="1"/>
  <c r="N27" i="17"/>
  <c r="K27" i="17"/>
  <c r="K26" i="17"/>
  <c r="N26" i="17" s="1"/>
  <c r="K25" i="17"/>
  <c r="N25" i="17" s="1"/>
  <c r="N24" i="17"/>
  <c r="K24" i="17"/>
  <c r="K23" i="17"/>
  <c r="N23" i="17" s="1"/>
  <c r="K22" i="17"/>
  <c r="N22" i="17" s="1"/>
  <c r="K21" i="17"/>
  <c r="N21" i="17" s="1"/>
  <c r="K11" i="17"/>
  <c r="K10" i="17"/>
  <c r="K9" i="17"/>
  <c r="K8" i="17"/>
  <c r="K6" i="17" s="1"/>
  <c r="K7" i="17"/>
  <c r="K28" i="93"/>
  <c r="N28" i="93" s="1"/>
  <c r="N27" i="93"/>
  <c r="K27" i="93"/>
  <c r="K26" i="93"/>
  <c r="N26" i="93" s="1"/>
  <c r="K25" i="93"/>
  <c r="N25" i="93" s="1"/>
  <c r="N24" i="93"/>
  <c r="K24" i="93"/>
  <c r="K23" i="93"/>
  <c r="N23" i="93" s="1"/>
  <c r="K22" i="93"/>
  <c r="N22" i="93" s="1"/>
  <c r="K21" i="93"/>
  <c r="N21" i="93" s="1"/>
  <c r="K11" i="93"/>
  <c r="K10" i="93"/>
  <c r="K7" i="93" s="1"/>
  <c r="K9" i="93"/>
  <c r="K6" i="93" s="1"/>
  <c r="K8" i="93"/>
  <c r="N28" i="16" l="1"/>
  <c r="K28" i="16"/>
  <c r="K27" i="16"/>
  <c r="N27" i="16" s="1"/>
  <c r="K26" i="16"/>
  <c r="N26" i="16" s="1"/>
  <c r="K25" i="16"/>
  <c r="N25" i="16" s="1"/>
  <c r="K24" i="16"/>
  <c r="N24" i="16" s="1"/>
  <c r="K23" i="16"/>
  <c r="N23" i="16" s="1"/>
  <c r="K22" i="16"/>
  <c r="N22" i="16" s="1"/>
  <c r="K21" i="16"/>
  <c r="N21" i="16" s="1"/>
  <c r="K11" i="16"/>
  <c r="K10" i="16"/>
  <c r="K7" i="16" s="1"/>
  <c r="K9" i="16"/>
  <c r="K8" i="16"/>
  <c r="K6" i="16" s="1"/>
  <c r="K28" i="15" l="1"/>
  <c r="N28" i="15" s="1"/>
  <c r="N27" i="15"/>
  <c r="K27" i="15"/>
  <c r="K26" i="15"/>
  <c r="N26" i="15" s="1"/>
  <c r="K25" i="15"/>
  <c r="N25" i="15" s="1"/>
  <c r="N24" i="15"/>
  <c r="K24" i="15"/>
  <c r="K23" i="15"/>
  <c r="N23" i="15" s="1"/>
  <c r="K22" i="15"/>
  <c r="N22" i="15" s="1"/>
  <c r="K21" i="15"/>
  <c r="N21" i="15" s="1"/>
  <c r="K11" i="15"/>
  <c r="K10" i="15"/>
  <c r="K7" i="15" s="1"/>
  <c r="K9" i="15"/>
  <c r="K6" i="15" s="1"/>
  <c r="K8" i="15"/>
  <c r="K28" i="12" l="1"/>
  <c r="N28" i="12" s="1"/>
  <c r="K27" i="12"/>
  <c r="N27" i="12" s="1"/>
  <c r="K26" i="12"/>
  <c r="N26" i="12" s="1"/>
  <c r="K25" i="12"/>
  <c r="N25" i="12" s="1"/>
  <c r="K24" i="12"/>
  <c r="N24" i="12" s="1"/>
  <c r="N23" i="12"/>
  <c r="K23" i="12"/>
  <c r="K22" i="12"/>
  <c r="N22" i="12" s="1"/>
  <c r="K21" i="12"/>
  <c r="N21" i="12" s="1"/>
  <c r="K11" i="12"/>
  <c r="K10" i="12"/>
  <c r="K7" i="12" s="1"/>
  <c r="K9" i="12"/>
  <c r="K8" i="12"/>
  <c r="K6" i="12" s="1"/>
  <c r="K28" i="62" l="1"/>
  <c r="N28" i="62" s="1"/>
  <c r="N27" i="62"/>
  <c r="K27" i="62"/>
  <c r="K26" i="62"/>
  <c r="N26" i="62" s="1"/>
  <c r="K25" i="62"/>
  <c r="N25" i="62" s="1"/>
  <c r="K24" i="62"/>
  <c r="N24" i="62" s="1"/>
  <c r="K23" i="62"/>
  <c r="N23" i="62" s="1"/>
  <c r="K22" i="62"/>
  <c r="N22" i="62" s="1"/>
  <c r="K21" i="62"/>
  <c r="N21" i="62" s="1"/>
  <c r="K11" i="62"/>
  <c r="K10" i="62"/>
  <c r="K7" i="62" s="1"/>
  <c r="K9" i="62"/>
  <c r="K8" i="62"/>
  <c r="K6" i="62" s="1"/>
  <c r="K28" i="13" l="1"/>
  <c r="N28" i="13" s="1"/>
  <c r="K27" i="13"/>
  <c r="N27" i="13" s="1"/>
  <c r="K26" i="13"/>
  <c r="N26" i="13" s="1"/>
  <c r="K25" i="13"/>
  <c r="N25" i="13" s="1"/>
  <c r="K24" i="13"/>
  <c r="N24" i="13" s="1"/>
  <c r="N23" i="13"/>
  <c r="K23" i="13"/>
  <c r="K22" i="13"/>
  <c r="N22" i="13" s="1"/>
  <c r="K21" i="13"/>
  <c r="N21" i="13" s="1"/>
  <c r="K11" i="13"/>
  <c r="K10" i="13"/>
  <c r="K9" i="13"/>
  <c r="K6" i="13" s="1"/>
  <c r="K8" i="13"/>
  <c r="K7" i="13"/>
  <c r="K28" i="11" l="1"/>
  <c r="N28" i="11" s="1"/>
  <c r="K27" i="11"/>
  <c r="N27" i="11" s="1"/>
  <c r="N26" i="11"/>
  <c r="K26" i="11"/>
  <c r="K25" i="11"/>
  <c r="N25" i="11" s="1"/>
  <c r="N24" i="11"/>
  <c r="K24" i="11"/>
  <c r="K23" i="11"/>
  <c r="N23" i="11" s="1"/>
  <c r="K22" i="11"/>
  <c r="N22" i="11" s="1"/>
  <c r="K21" i="11"/>
  <c r="N21" i="11" s="1"/>
  <c r="K11" i="11"/>
  <c r="K10" i="11"/>
  <c r="K7" i="11" s="1"/>
  <c r="K9" i="11"/>
  <c r="K8" i="11"/>
  <c r="K6" i="11" s="1"/>
  <c r="K28" i="92" l="1"/>
  <c r="N28" i="92" s="1"/>
  <c r="N27" i="92"/>
  <c r="K27" i="92"/>
  <c r="K26" i="92"/>
  <c r="N26" i="92" s="1"/>
  <c r="K25" i="92"/>
  <c r="N25" i="92" s="1"/>
  <c r="N24" i="92"/>
  <c r="K24" i="92"/>
  <c r="K23" i="92"/>
  <c r="N23" i="92" s="1"/>
  <c r="K22" i="92"/>
  <c r="N22" i="92" s="1"/>
  <c r="K21" i="92"/>
  <c r="N21" i="92" s="1"/>
  <c r="K11" i="92"/>
  <c r="K10" i="92"/>
  <c r="K6" i="92"/>
  <c r="K7" i="92"/>
  <c r="K28" i="61" l="1"/>
  <c r="N28" i="61" s="1"/>
  <c r="N27" i="61"/>
  <c r="K27" i="61"/>
  <c r="K26" i="61"/>
  <c r="N26" i="61" s="1"/>
  <c r="K25" i="61"/>
  <c r="N25" i="61" s="1"/>
  <c r="N24" i="61"/>
  <c r="K24" i="61"/>
  <c r="K23" i="61"/>
  <c r="N23" i="61" s="1"/>
  <c r="K22" i="61"/>
  <c r="N22" i="61" s="1"/>
  <c r="K21" i="61"/>
  <c r="N21" i="61" s="1"/>
  <c r="K11" i="61"/>
  <c r="K10" i="61"/>
  <c r="K7" i="61" s="1"/>
  <c r="K9" i="61"/>
  <c r="K8" i="61"/>
  <c r="K6" i="61"/>
  <c r="N28" i="8" l="1"/>
  <c r="K28" i="8"/>
  <c r="K27" i="8"/>
  <c r="N27" i="8" s="1"/>
  <c r="K26" i="8"/>
  <c r="N26" i="8" s="1"/>
  <c r="N25" i="8"/>
  <c r="K25" i="8"/>
  <c r="K24" i="8"/>
  <c r="N24" i="8" s="1"/>
  <c r="K23" i="8"/>
  <c r="N23" i="8" s="1"/>
  <c r="K22" i="8"/>
  <c r="N22" i="8" s="1"/>
  <c r="K21" i="8"/>
  <c r="N21" i="8" s="1"/>
  <c r="K11" i="8"/>
  <c r="K10" i="8"/>
  <c r="K9" i="8"/>
  <c r="K8" i="8"/>
  <c r="K6" i="8" s="1"/>
  <c r="K7" i="8"/>
  <c r="N28" i="2" l="1"/>
  <c r="K28" i="2"/>
  <c r="K27" i="2"/>
  <c r="N27" i="2" s="1"/>
  <c r="K26" i="2"/>
  <c r="N26" i="2" s="1"/>
  <c r="N25" i="2"/>
  <c r="K25" i="2"/>
  <c r="K24" i="2"/>
  <c r="N24" i="2" s="1"/>
  <c r="K23" i="2"/>
  <c r="N23" i="2" s="1"/>
  <c r="K22" i="2"/>
  <c r="N22" i="2" s="1"/>
  <c r="K21" i="2"/>
  <c r="N21" i="2" s="1"/>
  <c r="K7" i="2"/>
  <c r="K6" i="2"/>
  <c r="N7" i="2"/>
  <c r="N6" i="2"/>
  <c r="K28" i="84" l="1"/>
  <c r="N28" i="84" s="1"/>
  <c r="K27" i="84"/>
  <c r="N27" i="84" s="1"/>
  <c r="K26" i="84"/>
  <c r="N26" i="84" s="1"/>
  <c r="K25" i="84"/>
  <c r="N25" i="84" s="1"/>
  <c r="K24" i="84"/>
  <c r="N24" i="84" s="1"/>
  <c r="K23" i="84"/>
  <c r="N23" i="84" s="1"/>
  <c r="K22" i="84"/>
  <c r="N22" i="84" s="1"/>
  <c r="K21" i="84"/>
  <c r="N21" i="84" s="1"/>
  <c r="K11" i="84"/>
  <c r="K10" i="84"/>
  <c r="K7" i="84" s="1"/>
  <c r="K9" i="84"/>
  <c r="K8" i="84"/>
  <c r="K6" i="84" s="1"/>
  <c r="K28" i="5" l="1"/>
  <c r="N28" i="5" s="1"/>
  <c r="K27" i="5"/>
  <c r="N27" i="5" s="1"/>
  <c r="K26" i="5"/>
  <c r="N26" i="5" s="1"/>
  <c r="K25" i="5"/>
  <c r="N25" i="5" s="1"/>
  <c r="K24" i="5"/>
  <c r="N24" i="5" s="1"/>
  <c r="K23" i="5"/>
  <c r="N23" i="5" s="1"/>
  <c r="K22" i="5"/>
  <c r="N22" i="5" s="1"/>
  <c r="K21" i="5"/>
  <c r="N21" i="5" s="1"/>
  <c r="K11" i="5"/>
  <c r="K10" i="5"/>
  <c r="K7" i="5" s="1"/>
  <c r="K9" i="5"/>
  <c r="K8" i="5"/>
  <c r="K6" i="5" s="1"/>
  <c r="N28" i="6" l="1"/>
  <c r="K28" i="6"/>
  <c r="N27" i="6"/>
  <c r="K27" i="6"/>
  <c r="K26" i="6"/>
  <c r="N26" i="6" s="1"/>
  <c r="K25" i="6"/>
  <c r="N25" i="6" s="1"/>
  <c r="N24" i="6"/>
  <c r="K24" i="6"/>
  <c r="K23" i="6"/>
  <c r="N23" i="6" s="1"/>
  <c r="K22" i="6"/>
  <c r="N22" i="6" s="1"/>
  <c r="K21" i="6"/>
  <c r="N21" i="6" s="1"/>
  <c r="K11" i="6"/>
  <c r="K10" i="6"/>
  <c r="K7" i="6" s="1"/>
  <c r="K9" i="6"/>
  <c r="K8" i="6"/>
  <c r="K6" i="6" s="1"/>
  <c r="K28" i="116" l="1"/>
  <c r="N28" i="116" s="1"/>
  <c r="N27" i="116"/>
  <c r="K27" i="116"/>
  <c r="K26" i="116"/>
  <c r="N26" i="116" s="1"/>
  <c r="K25" i="116"/>
  <c r="N25" i="116" s="1"/>
  <c r="N24" i="116"/>
  <c r="K24" i="116"/>
  <c r="K23" i="116"/>
  <c r="N23" i="116" s="1"/>
  <c r="K22" i="116"/>
  <c r="N22" i="116" s="1"/>
  <c r="K21" i="116"/>
  <c r="N21" i="116" s="1"/>
  <c r="K11" i="116"/>
  <c r="K10" i="116"/>
  <c r="K7" i="116" s="1"/>
  <c r="K9" i="116"/>
  <c r="K8" i="116"/>
  <c r="K6" i="116" s="1"/>
  <c r="AK26" i="1" l="1"/>
  <c r="AK33" i="1"/>
  <c r="AK36" i="1"/>
  <c r="AK42" i="1"/>
  <c r="AK49" i="1"/>
  <c r="AK70" i="1"/>
  <c r="AK71" i="1"/>
  <c r="AK72" i="1"/>
  <c r="AK74" i="1"/>
  <c r="AK75" i="1"/>
  <c r="AK86" i="1"/>
  <c r="AK92" i="1"/>
  <c r="AK96" i="1"/>
  <c r="AK114" i="1"/>
  <c r="AK120" i="1"/>
  <c r="AK134" i="1"/>
  <c r="AK136" i="1"/>
  <c r="AK139" i="1"/>
  <c r="AK143" i="1"/>
  <c r="AK145" i="1"/>
  <c r="AK152" i="1"/>
  <c r="AK154" i="1"/>
  <c r="AK157" i="1"/>
  <c r="AK159" i="1"/>
  <c r="AK161" i="1"/>
  <c r="AK163" i="1"/>
  <c r="AK164" i="1"/>
  <c r="AK167" i="1"/>
  <c r="AK176" i="1"/>
  <c r="AK180" i="1"/>
  <c r="AK184" i="1"/>
  <c r="AK213" i="1"/>
  <c r="AK224" i="1"/>
  <c r="AK227" i="1"/>
  <c r="AK242" i="1"/>
  <c r="AK245" i="1"/>
  <c r="AK252" i="1"/>
  <c r="AK255" i="1"/>
  <c r="AK258" i="1"/>
  <c r="AK276" i="1"/>
  <c r="AK292" i="1"/>
  <c r="AK300" i="1"/>
  <c r="AK301" i="1"/>
  <c r="AK303" i="1"/>
  <c r="AK313" i="1"/>
  <c r="AK315" i="1"/>
  <c r="AK316" i="1"/>
  <c r="AK320" i="1"/>
  <c r="AK321" i="1"/>
  <c r="AK324" i="1"/>
  <c r="AK337" i="1"/>
  <c r="AK338" i="1"/>
  <c r="AK345" i="1"/>
  <c r="AK351" i="1"/>
  <c r="AK359" i="1"/>
  <c r="AK365" i="1"/>
  <c r="AK397" i="1"/>
  <c r="AK408" i="1"/>
  <c r="AK413" i="1"/>
  <c r="AK414" i="1"/>
  <c r="AK416" i="1"/>
  <c r="AK422" i="1"/>
  <c r="AK428" i="1"/>
  <c r="AK441" i="1"/>
  <c r="AK444" i="1"/>
  <c r="AK447" i="1"/>
  <c r="AK448" i="1"/>
  <c r="AK453" i="1"/>
  <c r="AK455" i="1"/>
  <c r="AK456" i="1"/>
  <c r="AK457" i="1"/>
  <c r="AK461" i="1"/>
  <c r="AK481" i="1"/>
  <c r="AK491" i="1"/>
  <c r="AK493" i="1"/>
  <c r="AK494" i="1"/>
  <c r="AK505" i="1"/>
  <c r="AK506" i="1"/>
  <c r="AK507" i="1"/>
  <c r="AK521" i="1"/>
  <c r="AK523" i="1"/>
  <c r="AK530" i="1"/>
  <c r="AK533" i="1"/>
  <c r="AK535" i="1"/>
  <c r="AK537" i="1"/>
  <c r="AK540" i="1"/>
  <c r="AK546" i="1"/>
  <c r="AK547" i="1"/>
  <c r="AK548" i="1"/>
  <c r="AK551" i="1"/>
  <c r="AK553" i="1"/>
  <c r="AK556" i="1"/>
  <c r="AK559" i="1"/>
  <c r="AK562" i="1"/>
  <c r="AK565" i="1"/>
  <c r="AK569" i="1"/>
  <c r="AK571" i="1"/>
  <c r="AK573" i="1"/>
  <c r="AK576" i="1"/>
  <c r="AK578" i="1"/>
  <c r="AK580" i="1"/>
  <c r="AK587" i="1"/>
  <c r="AK589" i="1"/>
  <c r="AK592" i="1"/>
  <c r="AK596" i="1"/>
  <c r="AK599" i="1"/>
  <c r="AK606" i="1"/>
  <c r="AK611" i="1"/>
  <c r="AK615" i="1"/>
  <c r="AK618" i="1"/>
  <c r="AK626" i="1"/>
  <c r="AK631" i="1"/>
  <c r="AK648" i="1"/>
  <c r="AK6" i="1"/>
  <c r="AK8" i="1"/>
  <c r="AK10" i="1"/>
  <c r="AK11" i="1"/>
  <c r="AK12" i="1"/>
</calcChain>
</file>

<file path=xl/sharedStrings.xml><?xml version="1.0" encoding="utf-8"?>
<sst xmlns="http://schemas.openxmlformats.org/spreadsheetml/2006/main" count="12320" uniqueCount="681">
  <si>
    <t>Daily Traffic Volume (AADT)</t>
  </si>
  <si>
    <t>STREET</t>
  </si>
  <si>
    <t>LOCATION</t>
  </si>
  <si>
    <t xml:space="preserve"> 1986</t>
  </si>
  <si>
    <t>1987</t>
  </si>
  <si>
    <t>A &amp; W BULB RD</t>
  </si>
  <si>
    <t>N OF GLADIOLUS DR</t>
  </si>
  <si>
    <t xml:space="preserve"> </t>
  </si>
  <si>
    <t>U/C</t>
  </si>
  <si>
    <t/>
  </si>
  <si>
    <t>ALABAMA RD</t>
  </si>
  <si>
    <t>N OF IMMOKALEE RD</t>
  </si>
  <si>
    <t>S OF HOMESTEAD RD</t>
  </si>
  <si>
    <t>BELL BLVD</t>
  </si>
  <si>
    <t>S OF LEELAND HEIGHTS BV</t>
  </si>
  <si>
    <t>ALICO RD</t>
  </si>
  <si>
    <t>E OF US 41</t>
  </si>
  <si>
    <t>E OF LEE RD</t>
  </si>
  <si>
    <t>W OF I - 75</t>
  </si>
  <si>
    <t>E OF I - 75</t>
  </si>
  <si>
    <t>E OF BEN HILL GRIFFIN PKWAY</t>
  </si>
  <si>
    <t>N OF CORKSCREW RD</t>
  </si>
  <si>
    <t>N/A</t>
  </si>
  <si>
    <t>ARROYAL ST</t>
  </si>
  <si>
    <t>N OF BONITA BEACH RD</t>
  </si>
  <si>
    <t>BABCOCK RD</t>
  </si>
  <si>
    <t>BALLARD RD</t>
  </si>
  <si>
    <t>W OF ORTIZ AV</t>
  </si>
  <si>
    <t>BARRETT RD</t>
  </si>
  <si>
    <t>S OF PINE ISLAND RD</t>
  </si>
  <si>
    <t>BASS RD</t>
  </si>
  <si>
    <t>N OF SUMMERLIN RD</t>
  </si>
  <si>
    <t>E OF BUSINESS 41</t>
  </si>
  <si>
    <t>E OF HART RD</t>
  </si>
  <si>
    <t>W OF WILLIAMSBURG DR</t>
  </si>
  <si>
    <t>E OF NALLE RD</t>
  </si>
  <si>
    <t>S OF ALICO RD</t>
  </si>
  <si>
    <t>BETH STACEY RD</t>
  </si>
  <si>
    <t>BONITA BEACH RD</t>
  </si>
  <si>
    <t>E OF VANDERBILT RD</t>
  </si>
  <si>
    <t>E OF ARROYAL RD</t>
  </si>
  <si>
    <t>W OF OLD 41 RD</t>
  </si>
  <si>
    <t>E OF OLD 41 RD</t>
  </si>
  <si>
    <t>W OF I-75</t>
  </si>
  <si>
    <t>BONITA GRANDE DR</t>
  </si>
  <si>
    <t>S OF BONITA BEACH RD</t>
  </si>
  <si>
    <t>E OF SUMMERLIN RD</t>
  </si>
  <si>
    <t>BOY SCOUT DR</t>
  </si>
  <si>
    <t>W OF US 41</t>
  </si>
  <si>
    <t>BRAMAN AVE</t>
  </si>
  <si>
    <t xml:space="preserve">BRANTLEY RD </t>
  </si>
  <si>
    <t>BRIARCLIFF RD</t>
  </si>
  <si>
    <t>BROADWAY (ESTERO)</t>
  </si>
  <si>
    <t>BROADWAY AVE</t>
  </si>
  <si>
    <t>S OF M.L.K. BLVD (SR 82)</t>
  </si>
  <si>
    <t>N OF SOLOMON AVE</t>
  </si>
  <si>
    <t>BROADWAY RD</t>
  </si>
  <si>
    <t>S OF ALVA BRIDGE</t>
  </si>
  <si>
    <t>BUCKINGHAM RD</t>
  </si>
  <si>
    <t>S OF PALM BEACH BLVD</t>
  </si>
  <si>
    <t>E OF ALVIN AVE</t>
  </si>
  <si>
    <t>BURNT STORE RD</t>
  </si>
  <si>
    <t>N OF PINE ISLAND RD</t>
  </si>
  <si>
    <t>S OF CHARLOTTE CO. LINE</t>
  </si>
  <si>
    <t>BUSINESS 41</t>
  </si>
  <si>
    <t>N OF EDISON BRIDGE</t>
  </si>
  <si>
    <t>N OF PONDELLA RD</t>
  </si>
  <si>
    <t>N OF POWELL DR</t>
  </si>
  <si>
    <t>N OF LAUREL DR</t>
  </si>
  <si>
    <t>CAPE CORAL PKWY</t>
  </si>
  <si>
    <t>E OF SKYLINE BLVD</t>
  </si>
  <si>
    <t>W OF PALM TREE</t>
  </si>
  <si>
    <t>W OF DEL PRADO PKWY</t>
  </si>
  <si>
    <t>W OF CAPE CORAL BR.</t>
  </si>
  <si>
    <t>CAPE CORAL BRIDGE</t>
  </si>
  <si>
    <t>CAPTIVA DR</t>
  </si>
  <si>
    <t>N OF BLIND PASS BRIDGE</t>
  </si>
  <si>
    <t>E OF BUCKINGHAM RD</t>
  </si>
  <si>
    <t>CHALLENGER BLVD</t>
  </si>
  <si>
    <t>S OF COLONIAL BV</t>
  </si>
  <si>
    <t>CHAMBERLIN PKWY</t>
  </si>
  <si>
    <t>S OF DANIELS PKWY</t>
  </si>
  <si>
    <t>CHIQUITA BLVD</t>
  </si>
  <si>
    <t>N OF SW 27TH ST</t>
  </si>
  <si>
    <t>COCONUT RD</t>
  </si>
  <si>
    <t>COLUMBUS BLVD</t>
  </si>
  <si>
    <t>CONSTITUTION BLVD</t>
  </si>
  <si>
    <t>COLLEGE PKWY</t>
  </si>
  <si>
    <t>E OF McGREGOR BLVD</t>
  </si>
  <si>
    <t>E OF WINKLER RD</t>
  </si>
  <si>
    <t>W OF SUMMERLIN RD</t>
  </si>
  <si>
    <t>E OF KENWOOD LN</t>
  </si>
  <si>
    <t>COLONIAL BLVD</t>
  </si>
  <si>
    <t>E OF FOWLER ST</t>
  </si>
  <si>
    <t>E OF METRO PKWY</t>
  </si>
  <si>
    <t>W OF SIX MILE PKWY</t>
  </si>
  <si>
    <t>W OF IMMOKALEE RD</t>
  </si>
  <si>
    <t>CORBETT RD</t>
  </si>
  <si>
    <t>CORKSCREW RD</t>
  </si>
  <si>
    <t>E OF I -  75</t>
  </si>
  <si>
    <t>W OF ALICO RD</t>
  </si>
  <si>
    <t>E OF ALICO RD</t>
  </si>
  <si>
    <t>CORTEZ BLVD</t>
  </si>
  <si>
    <t>CRYSTAL DR</t>
  </si>
  <si>
    <t>W OF METRO PKWY</t>
  </si>
  <si>
    <t>COUNTRY LAKES DR</t>
  </si>
  <si>
    <t>S OF TICE ST</t>
  </si>
  <si>
    <t>CYPRESS LAKE DR</t>
  </si>
  <si>
    <t>W OF SOUTH POINTE BLVD</t>
  </si>
  <si>
    <t>E OF SOUTH POINTE BLVD</t>
  </si>
  <si>
    <t>DANIELS PKWY</t>
  </si>
  <si>
    <t>W OF PLANTATION RD</t>
  </si>
  <si>
    <t>E OF SIX MILE PKWY</t>
  </si>
  <si>
    <t>E OF TREELINE DR</t>
  </si>
  <si>
    <t>E OF CHAMBERLIN PKWY</t>
  </si>
  <si>
    <t>S OF IMMOKALEE RD</t>
  </si>
  <si>
    <t>DANLEY RD</t>
  </si>
  <si>
    <t>DAVIS RD</t>
  </si>
  <si>
    <t>N OF McGREGOR BLVD</t>
  </si>
  <si>
    <t>DEL PRADO BLVD</t>
  </si>
  <si>
    <t>S OF SE 46TH LN</t>
  </si>
  <si>
    <t>S OF CORNWALLIS PKWY</t>
  </si>
  <si>
    <t>S OF EVEREST PKWY</t>
  </si>
  <si>
    <t>N OF VETERANS PKWY</t>
  </si>
  <si>
    <t>S OF CORAL POINT DR</t>
  </si>
  <si>
    <t>S OF HANCOCK PKWY</t>
  </si>
  <si>
    <t>E 21ST ST</t>
  </si>
  <si>
    <t>E OF JOEL BLVD</t>
  </si>
  <si>
    <t>EAST TERRY ST</t>
  </si>
  <si>
    <t>E OF OLD  41</t>
  </si>
  <si>
    <t>EDGEWOOD AVE</t>
  </si>
  <si>
    <t>W OF SHOEMAKER BLVD</t>
  </si>
  <si>
    <t>EDISON AVE</t>
  </si>
  <si>
    <t>W OF ROCKFILL RD</t>
  </si>
  <si>
    <t>W OF HIGHLAND AVE</t>
  </si>
  <si>
    <t>W OF FOWLER ST</t>
  </si>
  <si>
    <t>ESTERO BLVD</t>
  </si>
  <si>
    <t xml:space="preserve"> @ BIG CARLOS PASS BR.</t>
  </si>
  <si>
    <t>N OF AVE. PESCADORA</t>
  </si>
  <si>
    <t>N OF DENORA ST</t>
  </si>
  <si>
    <t>N OF VIRGINIA AVE</t>
  </si>
  <si>
    <t>ESTERO PKWY</t>
  </si>
  <si>
    <t>EVANS AVE</t>
  </si>
  <si>
    <t>N OF HANSON ST</t>
  </si>
  <si>
    <t>S OF HANSON ST</t>
  </si>
  <si>
    <t>N OF COLONIAL BLVD</t>
  </si>
  <si>
    <t>EVERGREEN RD</t>
  </si>
  <si>
    <t>W OF BUS 41</t>
  </si>
  <si>
    <t>FIDDLESTICKS BLVD</t>
  </si>
  <si>
    <t>FIRST ST</t>
  </si>
  <si>
    <t>E OF ALTAMONT AVE</t>
  </si>
  <si>
    <t>E OF EVANS AVE</t>
  </si>
  <si>
    <t>FORD ST</t>
  </si>
  <si>
    <t>S OF EDISON AVE</t>
  </si>
  <si>
    <t>FORUM BLVD</t>
  </si>
  <si>
    <t>FOWLER ST</t>
  </si>
  <si>
    <t>N OF AIRPORT RD</t>
  </si>
  <si>
    <t>GASPARILLA BLVD</t>
  </si>
  <si>
    <t>GLADIOLUS DR</t>
  </si>
  <si>
    <t>E OF SAN CARLOS BLVD</t>
  </si>
  <si>
    <t>E OF A&amp;W BULB RD</t>
  </si>
  <si>
    <t>GREENBRIAR BLVD</t>
  </si>
  <si>
    <t>W OF JOEL BLVD</t>
  </si>
  <si>
    <t>GUNNERY RD</t>
  </si>
  <si>
    <t>N OF LEE BLVD (CR 884)</t>
  </si>
  <si>
    <t>W OF BEAU DR</t>
  </si>
  <si>
    <t xml:space="preserve">     32800</t>
  </si>
  <si>
    <t>W OF MOODY RD</t>
  </si>
  <si>
    <t>W OF ORANGE GROVE BLVD</t>
  </si>
  <si>
    <t>W OF NE 24 AVE</t>
  </si>
  <si>
    <t>HANSON ST</t>
  </si>
  <si>
    <t>HART RD</t>
  </si>
  <si>
    <t>N OF BAYSHORE RD (SR 78)</t>
  </si>
  <si>
    <t>HERRON RD</t>
  </si>
  <si>
    <t>N\A</t>
  </si>
  <si>
    <t>HICKORY BLVD</t>
  </si>
  <si>
    <t>@ BONITA BEACH RD</t>
  </si>
  <si>
    <t>N OF MCLAUGHLIN BLVD</t>
  </si>
  <si>
    <t>@ NEW PASS BRIDGE</t>
  </si>
  <si>
    <t>HILL ST</t>
  </si>
  <si>
    <t>HOMESTEAD RD</t>
  </si>
  <si>
    <t xml:space="preserve"> @ WESTMINSTER RD</t>
  </si>
  <si>
    <t>S OF ARTHUR RD</t>
  </si>
  <si>
    <t>N OF IMMOKOLEE RD</t>
  </si>
  <si>
    <t>IDLEWILD ST</t>
  </si>
  <si>
    <t>N OF BUCKINGHAM RD</t>
  </si>
  <si>
    <t>E OF LEE BLVD</t>
  </si>
  <si>
    <t>E OF GRIFFIN RD</t>
  </si>
  <si>
    <t>E OF GUNNERY RD</t>
  </si>
  <si>
    <t>W OF HENDRY CO. LINE</t>
  </si>
  <si>
    <t xml:space="preserve">IMPERIAL PKWY </t>
  </si>
  <si>
    <t>N OF STRIKE LN</t>
  </si>
  <si>
    <t>IONA RD</t>
  </si>
  <si>
    <t>W OF McGREGOR BLVD</t>
  </si>
  <si>
    <t>ISLAND PARK RD</t>
  </si>
  <si>
    <t>JOEL BLVD (CR 884)</t>
  </si>
  <si>
    <t>E OF BELL BLVD</t>
  </si>
  <si>
    <t>JOHN MORRIS RD</t>
  </si>
  <si>
    <t>S OF SUMMERLIN RD</t>
  </si>
  <si>
    <t>KELLY RD</t>
  </si>
  <si>
    <t>W OF SAN CARLOS BLVD</t>
  </si>
  <si>
    <t>LAUREL DR</t>
  </si>
  <si>
    <t>LEE BLVD(CR 884)</t>
  </si>
  <si>
    <t>E OF IMMOKALEE RD</t>
  </si>
  <si>
    <t>W OF GUNNERY RD</t>
  </si>
  <si>
    <t>E OF SUNSHINE BLVD</t>
  </si>
  <si>
    <t>N OF LEELAND HEIGHTS</t>
  </si>
  <si>
    <t>LEE RD</t>
  </si>
  <si>
    <t>LEELAND HEIGHTS BLVD</t>
  </si>
  <si>
    <t>E OF RICHMOND AVE</t>
  </si>
  <si>
    <t>LEONARD BLVD</t>
  </si>
  <si>
    <t>S OF WESTGATE BLVD</t>
  </si>
  <si>
    <t>LINHART AVE</t>
  </si>
  <si>
    <t>LITTLETON RD</t>
  </si>
  <si>
    <t>W OF BUSINESS 41</t>
  </si>
  <si>
    <t>LUCKETT RD</t>
  </si>
  <si>
    <t>E OF I-75</t>
  </si>
  <si>
    <t>W OF CRANFORD AVE</t>
  </si>
  <si>
    <t>W OF ORTIZ AVE</t>
  </si>
  <si>
    <t>MAPLE DR</t>
  </si>
  <si>
    <t>MARSH AVE</t>
  </si>
  <si>
    <t>N OF PALM BEACH BLVD</t>
  </si>
  <si>
    <t>McGREGOR BLVD</t>
  </si>
  <si>
    <t>@ SANIBEL TOLL PLAZA</t>
  </si>
  <si>
    <t>E OF PORT COMFORT RD</t>
  </si>
  <si>
    <t>E OF DAVIS RD</t>
  </si>
  <si>
    <t>E OF KELLY RD</t>
  </si>
  <si>
    <t>S OF PINE RIDGE RD</t>
  </si>
  <si>
    <t>S OF CYPRESS LAKE DR</t>
  </si>
  <si>
    <t>S OF COLLEGE PKWY</t>
  </si>
  <si>
    <t>S OF WINKLER RD</t>
  </si>
  <si>
    <t>N OF WHISKEY CREEK DR</t>
  </si>
  <si>
    <t>S OF COLONIAL BLVD</t>
  </si>
  <si>
    <t>S OF HILL AVE</t>
  </si>
  <si>
    <t>N OF MANUELS DR</t>
  </si>
  <si>
    <t>E OF TREELINE AVE</t>
  </si>
  <si>
    <t>N OF SIX MILE PKWY</t>
  </si>
  <si>
    <t>N OF DANIELS PKWY</t>
  </si>
  <si>
    <t>N OF CRYSTAL DR</t>
  </si>
  <si>
    <t>N OF ARC WAY</t>
  </si>
  <si>
    <t>N OF WINKLER AVE</t>
  </si>
  <si>
    <t>MICHIGAN AVE</t>
  </si>
  <si>
    <t>E OF SEABOARD ST</t>
  </si>
  <si>
    <t>E OF VERONICA SHOEMAKER BLVD</t>
  </si>
  <si>
    <t>N OF M.L.K. BLVD (SR 82)</t>
  </si>
  <si>
    <t xml:space="preserve">MILWAUKEE BLVD </t>
  </si>
  <si>
    <t>E OF ALABAMA RD</t>
  </si>
  <si>
    <t>&lt; 100</t>
  </si>
  <si>
    <t>&lt;100</t>
  </si>
  <si>
    <t>E OF HOMESTEAD RD</t>
  </si>
  <si>
    <t>MOODY RD</t>
  </si>
  <si>
    <t>N OF HANCOCK BRIDGE PKWY</t>
  </si>
  <si>
    <t>MOORE AVE</t>
  </si>
  <si>
    <t>N OF SENTINELA BLVD</t>
  </si>
  <si>
    <t>NALLE RD</t>
  </si>
  <si>
    <t>N OF BAYSHORE RD</t>
  </si>
  <si>
    <t>NALLE GRADE RD</t>
  </si>
  <si>
    <t>W OF NALLE RD</t>
  </si>
  <si>
    <t>NEAL RD</t>
  </si>
  <si>
    <t>S OF ORANGE RIVER BLVD</t>
  </si>
  <si>
    <t>NORTH AIRPORT RD</t>
  </si>
  <si>
    <t>NORTH RIVER RD</t>
  </si>
  <si>
    <t>E OF SR 31</t>
  </si>
  <si>
    <t>W OF PARKINSON RD</t>
  </si>
  <si>
    <t>W OF HENDRY CO LINE</t>
  </si>
  <si>
    <t>OLD  41 RD</t>
  </si>
  <si>
    <t>N OF COLLIER CO LINE</t>
  </si>
  <si>
    <t xml:space="preserve">     8200</t>
  </si>
  <si>
    <t>N OF WEST TERRY ST</t>
  </si>
  <si>
    <t>S OF US 41</t>
  </si>
  <si>
    <t>OLGA RD</t>
  </si>
  <si>
    <t>ORANGE GROVE BLVD</t>
  </si>
  <si>
    <t>S OF HANCOCK BR. PKWY</t>
  </si>
  <si>
    <t>S OF PONDELLA RD</t>
  </si>
  <si>
    <t>ORANGE RIVER BLVD</t>
  </si>
  <si>
    <t>E OF STALEY RD</t>
  </si>
  <si>
    <t>ORIOLE RD</t>
  </si>
  <si>
    <t>ORTIZ AVE</t>
  </si>
  <si>
    <t>N OF BALLARD RD</t>
  </si>
  <si>
    <t>N OF TICE ST</t>
  </si>
  <si>
    <t>W OF ORTIZ BLVD</t>
  </si>
  <si>
    <t>W OF TICE STREET</t>
  </si>
  <si>
    <t>E OF ORTIZ BLVD</t>
  </si>
  <si>
    <t>W OF SR 31</t>
  </si>
  <si>
    <t>PALOMINO RD</t>
  </si>
  <si>
    <t>N OF DANIELS</t>
  </si>
  <si>
    <t>PAUL J DOHERTY PKWY</t>
  </si>
  <si>
    <t>PARK MEADOWS DR</t>
  </si>
  <si>
    <t>PENNSYLVANIA AVE</t>
  </si>
  <si>
    <t>W OF OLD 41</t>
  </si>
  <si>
    <t>PENZANCE BLVD</t>
  </si>
  <si>
    <t>W OF SIX MILE CYPRESS PKWY</t>
  </si>
  <si>
    <t>PERIWINKLE DR</t>
  </si>
  <si>
    <t>E OF CAUSEWAY RD</t>
  </si>
  <si>
    <t>W OF CAUSEWAY RD</t>
  </si>
  <si>
    <t>PINE ISLAND RD</t>
  </si>
  <si>
    <t xml:space="preserve"> @ MATLACHA PASS</t>
  </si>
  <si>
    <t>W OF DEL PRADO BLVD</t>
  </si>
  <si>
    <t>E OF PONDELLA RD</t>
  </si>
  <si>
    <t>E OF SW 19TH AVE</t>
  </si>
  <si>
    <t>PINE RIDGE RD</t>
  </si>
  <si>
    <t>S OF McGREGOR BLVD</t>
  </si>
  <si>
    <t>PLANTATION RD</t>
  </si>
  <si>
    <t>N OF SIX MILE CYPRESS</t>
  </si>
  <si>
    <t>PONDELLA RD</t>
  </si>
  <si>
    <t>E OF PINE ISLAND RD</t>
  </si>
  <si>
    <t>E OF ORANGE GROVE BLVD</t>
  </si>
  <si>
    <t>E OF BETMAR BLVD</t>
  </si>
  <si>
    <t>PUNTA RASSA RD</t>
  </si>
  <si>
    <t>PRICHETTE PKWY</t>
  </si>
  <si>
    <t>RANCHETTE RD</t>
  </si>
  <si>
    <t>S OF IDLEWILD ST</t>
  </si>
  <si>
    <t>RICH RD</t>
  </si>
  <si>
    <t>E OF SLATER RD</t>
  </si>
  <si>
    <t>RICHMOND AVE</t>
  </si>
  <si>
    <t>S OF W 9TH ST</t>
  </si>
  <si>
    <t>S OF W 14TH ST</t>
  </si>
  <si>
    <t>RIVER RANCH RD</t>
  </si>
  <si>
    <t>S OF CORKSCREW RD</t>
  </si>
  <si>
    <t>N END OF MANTAZAS BRIDGE</t>
  </si>
  <si>
    <t>SAN CARLOS BLVD</t>
  </si>
  <si>
    <t>S OF BAYSIDE BLVD</t>
  </si>
  <si>
    <t>S OF PRESCOTT ST</t>
  </si>
  <si>
    <t>SANIBEL /CAPTIVA RD</t>
  </si>
  <si>
    <t>W OF TARPON BAY RD</t>
  </si>
  <si>
    <t>SANIBEL CAUSEWAY</t>
  </si>
  <si>
    <t>TOLL PLAZA</t>
  </si>
  <si>
    <t>SANIBEL BLVD</t>
  </si>
  <si>
    <t>SANTA BARBARA BV</t>
  </si>
  <si>
    <t>S OF SW 22 TERR</t>
  </si>
  <si>
    <t>S OF SW 28 ST</t>
  </si>
  <si>
    <t>SHELL POINT BLVD</t>
  </si>
  <si>
    <t>N OF MCGREGOR BLVD</t>
  </si>
  <si>
    <t xml:space="preserve">SENTINELA BLVD </t>
  </si>
  <si>
    <t>E OF MOORE AVE</t>
  </si>
  <si>
    <t>VERONICA SHOEMAKER BL</t>
  </si>
  <si>
    <t>S OF PALM BEACH BV</t>
  </si>
  <si>
    <t xml:space="preserve">     7900</t>
  </si>
  <si>
    <t>SLATER RD</t>
  </si>
  <si>
    <t>SOUTH POINTE BLVD</t>
  </si>
  <si>
    <t>N OF CYPRESS LAKE DR</t>
  </si>
  <si>
    <t>SOLOMON BLVD</t>
  </si>
  <si>
    <t>SR 31</t>
  </si>
  <si>
    <t>S OF CHARLOTTE CO LINE</t>
  </si>
  <si>
    <t>STALEY RD</t>
  </si>
  <si>
    <t>STRINGFELLOW BLVD</t>
  </si>
  <si>
    <t>N OF CASTILE RD</t>
  </si>
  <si>
    <t>N OF AVENUE C</t>
  </si>
  <si>
    <t>N OF HOWARD RD</t>
  </si>
  <si>
    <t>SUMMERLIN RD</t>
  </si>
  <si>
    <t>E OF JOHN MORRIS RD</t>
  </si>
  <si>
    <t>E OF PINE RIDGE RD</t>
  </si>
  <si>
    <t>W OF WINKLER RD</t>
  </si>
  <si>
    <t>S OF PARK MEADOWS</t>
  </si>
  <si>
    <t>N OF MAPLE DR</t>
  </si>
  <si>
    <t>N OF BOY SCOUT DR</t>
  </si>
  <si>
    <t>SUNRISE BLVD</t>
  </si>
  <si>
    <t>SUNSHINE BLVD</t>
  </si>
  <si>
    <t>S OF LEE BLVD</t>
  </si>
  <si>
    <t>N OF W 12TH ST</t>
  </si>
  <si>
    <t>THREE OAKS PKWY</t>
  </si>
  <si>
    <t>TICE ST</t>
  </si>
  <si>
    <t>W OF I 75</t>
  </si>
  <si>
    <t>TREELINE AVE</t>
  </si>
  <si>
    <t>N OF AIRPORT TERMINAL</t>
  </si>
  <si>
    <t>12 ST W</t>
  </si>
  <si>
    <t>23RD ST SW</t>
  </si>
  <si>
    <t>US  41 (SR 45)</t>
  </si>
  <si>
    <t>NA</t>
  </si>
  <si>
    <t>S OF HICKORY DR</t>
  </si>
  <si>
    <t>N OF SANIBEL BLVD</t>
  </si>
  <si>
    <t>N OF ALICO RD</t>
  </si>
  <si>
    <t>N OF  ISLAND PARK RD</t>
  </si>
  <si>
    <t>N OF JAMAICA BAY WEST</t>
  </si>
  <si>
    <t>N OF SIX MILE CYPRESS PKWY</t>
  </si>
  <si>
    <t>N OF BRANTLEY RD</t>
  </si>
  <si>
    <t xml:space="preserve">   53300</t>
  </si>
  <si>
    <t>N OF SOUTH RD</t>
  </si>
  <si>
    <t>N OF N AIRPORT RD</t>
  </si>
  <si>
    <t>N OF NORTH KEY DR</t>
  </si>
  <si>
    <t>50000</t>
  </si>
  <si>
    <t>N OF HANCOCK BR. PWY</t>
  </si>
  <si>
    <t>N OF LITTLETON RD</t>
  </si>
  <si>
    <t>S OF CHARLOTTE CO.</t>
  </si>
  <si>
    <t>VANDERBILT RD</t>
  </si>
  <si>
    <t>VETERANS PKWY</t>
  </si>
  <si>
    <t>E OF SURFSIDE BLVD</t>
  </si>
  <si>
    <t>E OF CHIQUITA BLVD</t>
  </si>
  <si>
    <t>E OF SANTA BARBARA BLVD</t>
  </si>
  <si>
    <t>E OF COUNTRY CLUB BLVD</t>
  </si>
  <si>
    <t>AT  TOLL PLAZA</t>
  </si>
  <si>
    <t>VIA COCONUT</t>
  </si>
  <si>
    <t>S OF WILLIAMS RD</t>
  </si>
  <si>
    <t>WEST TERRY ST</t>
  </si>
  <si>
    <t>WESTGATE BLVD</t>
  </si>
  <si>
    <t>WHISKEY CREEK DR</t>
  </si>
  <si>
    <t>N OF COLLEGE PKWY</t>
  </si>
  <si>
    <t>WILLIAMS AVE</t>
  </si>
  <si>
    <t>N OF LEE BLVD</t>
  </si>
  <si>
    <t>WILLIAMS RD</t>
  </si>
  <si>
    <t>WINKLER AVE</t>
  </si>
  <si>
    <t>E OF MCGREGOR BLVD</t>
  </si>
  <si>
    <t>WINKLER RD</t>
  </si>
  <si>
    <t>WOODLAND BLVD</t>
  </si>
  <si>
    <t>W 6TH ST</t>
  </si>
  <si>
    <t>E OF WILLIAMS</t>
  </si>
  <si>
    <t>W 12TH ST</t>
  </si>
  <si>
    <t>W OF RICHMOND ST</t>
  </si>
  <si>
    <t>W 14TH ST</t>
  </si>
  <si>
    <t>N OF MILWAUKEE BLVD</t>
  </si>
  <si>
    <t>W OF BEN HILL GRIFFIN PKW</t>
  </si>
  <si>
    <t>S OF LAKEWOOD BLVD</t>
  </si>
  <si>
    <t>BAYSHORE RD (SR 78)</t>
  </si>
  <si>
    <t>S OF PELICAN COLONY BLVD</t>
  </si>
  <si>
    <t>S OF CEMETERY RD</t>
  </si>
  <si>
    <t>W OF BRIDGE</t>
  </si>
  <si>
    <t>E OF VIA COCONUT POINTE</t>
  </si>
  <si>
    <t>E OF PINE RIDGE</t>
  </si>
  <si>
    <t>E OF SUNNILAND BLVD</t>
  </si>
  <si>
    <t>N OF E 15TH ST</t>
  </si>
  <si>
    <t>N OF WILLIAMS</t>
  </si>
  <si>
    <t>CEMETERY RD</t>
  </si>
  <si>
    <t>MICHAEL RIPPE PKWY</t>
  </si>
  <si>
    <t>S OF SIX MILE CYPRESS PKWY</t>
  </si>
  <si>
    <t>N OF ESTERO PKWY</t>
  </si>
  <si>
    <t>N OF MATTHEWS RD</t>
  </si>
  <si>
    <t>E OF OVERLOOK DR</t>
  </si>
  <si>
    <t>S OF ESTERO PKWY</t>
  </si>
  <si>
    <t>BUSINESS 41 (SR 739)</t>
  </si>
  <si>
    <t>HANCOCK BRIDGE PKWY</t>
  </si>
  <si>
    <t>IMMOKALEE RD (SR 82)</t>
  </si>
  <si>
    <t>DR. M. L. KING BLVD (SR 82)</t>
  </si>
  <si>
    <t>McGREGOR BLVD (SR 867)</t>
  </si>
  <si>
    <t>METRO PKWY (SR 739)</t>
  </si>
  <si>
    <t>PALM BEACH BLVD (SR 80)</t>
  </si>
  <si>
    <t>PINE ISLAND RD (SR 78)</t>
  </si>
  <si>
    <t>SAN CARLOS BL</t>
  </si>
  <si>
    <t>SIX MILE CYPRESS PKWY</t>
  </si>
  <si>
    <t>N OF PARK MEADOWS</t>
  </si>
  <si>
    <t>AT SANIBEL TOLL PLAZA</t>
  </si>
  <si>
    <t>AT TOLL PLAZA</t>
  </si>
  <si>
    <t>EAST OF MERCHANTS CROSSING</t>
  </si>
  <si>
    <t>W OF HART RD</t>
  </si>
  <si>
    <t>N OF CONSTITUTION BLVD</t>
  </si>
  <si>
    <t>N OF ANDREA LN</t>
  </si>
  <si>
    <t>S OF TARA WOODS BLVD</t>
  </si>
  <si>
    <t>W OF GATEWAY BLVD</t>
  </si>
  <si>
    <t>S OF UNINVERSITY DR</t>
  </si>
  <si>
    <t>S OF BUCKINGHAM RD</t>
  </si>
  <si>
    <t>W OF NEW BRITTANY</t>
  </si>
  <si>
    <t>W OF TREELINE AVE</t>
  </si>
  <si>
    <t>E OF REFLECTION PKWY</t>
  </si>
  <si>
    <t>E OF CRANFORD AVE</t>
  </si>
  <si>
    <t>S OF COCONUT RD</t>
  </si>
  <si>
    <t>N OF OLD 41 RD</t>
  </si>
  <si>
    <t>S OF VICTORIA AVE</t>
  </si>
  <si>
    <t>N OF E 10TH ST</t>
  </si>
  <si>
    <t>SUNNILAND BLVD</t>
  </si>
  <si>
    <t>TERMINAL ACCESS RD</t>
  </si>
  <si>
    <t>S OF MORENO ST</t>
  </si>
  <si>
    <t>BEN HILL GRIFFIN</t>
  </si>
  <si>
    <t>PCS 1 - US 41 North of North Key Dr</t>
  </si>
  <si>
    <t>VPD</t>
  </si>
  <si>
    <t>Hour</t>
  </si>
  <si>
    <t>NB</t>
  </si>
  <si>
    <t>SB</t>
  </si>
  <si>
    <t>Total</t>
  </si>
  <si>
    <t>Month of Year</t>
  </si>
  <si>
    <t>Average</t>
  </si>
  <si>
    <t>Fraction</t>
  </si>
  <si>
    <t>Directional</t>
  </si>
  <si>
    <t>January</t>
  </si>
  <si>
    <t>Factor</t>
  </si>
  <si>
    <t>February</t>
  </si>
  <si>
    <t>AM</t>
  </si>
  <si>
    <t>March</t>
  </si>
  <si>
    <t>PM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</si>
  <si>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</si>
  <si>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</si>
  <si>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</si>
  <si>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</si>
  <si>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</si>
  <si>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</si>
  <si>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</si>
  <si>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</si>
  <si>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</si>
  <si>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Day of Week</t>
  </si>
  <si>
    <t>Design Hour Volume</t>
  </si>
  <si>
    <t>Sunday</t>
  </si>
  <si>
    <t>#</t>
  </si>
  <si>
    <t>Volume</t>
  </si>
  <si>
    <t>Date</t>
  </si>
  <si>
    <t>Monday</t>
  </si>
  <si>
    <t>Tuesday</t>
  </si>
  <si>
    <t>Wednesday</t>
  </si>
  <si>
    <t>Thursday</t>
  </si>
  <si>
    <t>Friday</t>
  </si>
  <si>
    <t>Saturday</t>
  </si>
  <si>
    <t>EB</t>
  </si>
  <si>
    <t>WB</t>
  </si>
  <si>
    <t>PCS 12 - Burnt Store Rd south of Charlotte County Line</t>
  </si>
  <si>
    <t>PCS 14 - Colonial Blvd east of Summerlin Rd</t>
  </si>
  <si>
    <t>PCS 16 - Old 41 Rd north of Collier County Line</t>
  </si>
  <si>
    <t>PCS 17 - Hancock Bridge Pkwy west of Beau Dr</t>
  </si>
  <si>
    <t>PCS 23 - US 41 north of Collier County Line</t>
  </si>
  <si>
    <t>PCS 30 - Daniels Pkwy west of Metro Pkwy</t>
  </si>
  <si>
    <t>PCS 38 - McGregor Blvd north of Kelly Rd</t>
  </si>
  <si>
    <t>PCS 96 - US 41 north of Boy Scout Dr</t>
  </si>
  <si>
    <t>High Hour</t>
  </si>
  <si>
    <t>DOW</t>
  </si>
  <si>
    <t>K Factor</t>
  </si>
  <si>
    <t>Peak Dir</t>
  </si>
  <si>
    <t>Dir Dist</t>
  </si>
  <si>
    <t>5pm-6pm</t>
  </si>
  <si>
    <t>4pm-5pm</t>
  </si>
  <si>
    <t>3pm-4pm</t>
  </si>
  <si>
    <t>12pm-1pm</t>
  </si>
  <si>
    <t>2pm-3pm</t>
  </si>
  <si>
    <t>1pm-2pm</t>
  </si>
  <si>
    <t>10am-11am</t>
  </si>
  <si>
    <t>11am-12pm</t>
  </si>
  <si>
    <t>6pm-7pm</t>
  </si>
  <si>
    <t>8am-9am</t>
  </si>
  <si>
    <t>9am-10am</t>
  </si>
  <si>
    <t>7am-8am</t>
  </si>
  <si>
    <t>9pm-10pm</t>
  </si>
  <si>
    <t>PCS 3 - Pine Island Rd at Matlacha</t>
  </si>
  <si>
    <t>PCS 5 - Palm Beach Blvd (SR 80) east of Verandah Blvd</t>
  </si>
  <si>
    <t>PCS 11 - Buckingham Rd south of SR 80</t>
  </si>
  <si>
    <t>PCS 13 - Cape Coral Pkwy east of Skyline Blvd</t>
  </si>
  <si>
    <t>PCS 20 - Dr. Martin Luther King, Jr. Blvd west of I-75</t>
  </si>
  <si>
    <t>PCS 27 - Stringfellow Rd north of Castille Rd</t>
  </si>
  <si>
    <t>PCS 28 - Fowler Street south of Moreno Ave</t>
  </si>
  <si>
    <t>5am-6am</t>
  </si>
  <si>
    <t>6am-7am</t>
  </si>
  <si>
    <t>PCS 29 - McGregor Blvd north of Manuels Dr</t>
  </si>
  <si>
    <t>PCS 34 - Pondella Road east of Betmar Blvd</t>
  </si>
  <si>
    <t>PCS 35 - Summerlin Rd north of Park Meadows Dr</t>
  </si>
  <si>
    <t>PCS 40 - Del Prado Blvd south of Four Mile Cove Pkwy</t>
  </si>
  <si>
    <t>PCS 45 - Metro Pkwy north of Arc Way</t>
  </si>
  <si>
    <t>PCS 46 - Gladiolus Dr west of US 41</t>
  </si>
  <si>
    <t>PCS 47 - Summerlin Rd north of Gladiolus Dr</t>
  </si>
  <si>
    <t>PCS 49 - Pine Island Rd east of Pondella Rd</t>
  </si>
  <si>
    <t>PCS 50 - Veterans Pkwy west of Aviation Blvd</t>
  </si>
  <si>
    <t>PCS 55 - Santa Barbara Blvd south of Kamal Pkwy</t>
  </si>
  <si>
    <t>PCS 62 - Treeline Ave south of Pelican Preserve Blvd</t>
  </si>
  <si>
    <t>PCS 63 - Imperial Pkwy north of Strike Ln</t>
  </si>
  <si>
    <t>PCS 68 - Dr. Martin Luther King, Jr. Blvd east of I-75</t>
  </si>
  <si>
    <t>PCS 69 - Joel Blvd north of E 10th St</t>
  </si>
  <si>
    <t>PCS 70 - Corkscrew Rd west of Ben Hill Griffin Pkwy</t>
  </si>
  <si>
    <t>PCS 71 - Ben Hill Griffin Pkwy north of Estero Pkwy</t>
  </si>
  <si>
    <t>PCS 74 - Summerlin Rd north of Matthews Dr</t>
  </si>
  <si>
    <t>PCS 93 - US 41 south of Coconut Rd</t>
  </si>
  <si>
    <t>PCS 103 - US 41 south of Tara Woods Blvd</t>
  </si>
  <si>
    <t>PCS 25 - US 41 south of Hickory Dr</t>
  </si>
  <si>
    <t>PCS 39 - Gladiolus Dr east of A&amp;W Bulb Rd</t>
  </si>
  <si>
    <t>PCS 104 - Bayshore Rd west of Hart Rd</t>
  </si>
  <si>
    <t>DAVID AVE</t>
  </si>
  <si>
    <t>N of JOEL BLVD</t>
  </si>
  <si>
    <t>GATEWAY BLVD</t>
  </si>
  <si>
    <t>N OF GRIFFIN DR</t>
  </si>
  <si>
    <t>GRIFFIN DR</t>
  </si>
  <si>
    <t>S OF SR 82</t>
  </si>
  <si>
    <t>PCS 31 - Daniels Pkwy east of Six Mile Cypress Pkwy</t>
  </si>
  <si>
    <t>PCS 59 - Midfield Terminal Rd east of Treeline Ave</t>
  </si>
  <si>
    <t>PCS 120 - Sanibel Toll Plaza</t>
  </si>
  <si>
    <t>PCS 122 - Cape Coral Toll Plaza</t>
  </si>
  <si>
    <t>PCS 121 - Veterans Parkway at Toll Plaza</t>
  </si>
  <si>
    <t>PCS 2 - Del Prado Blvd north of Cornwallis Pkwy</t>
  </si>
  <si>
    <t>PCS 7 - Bonita Beach Rd east of Vanderbilt Rd</t>
  </si>
  <si>
    <t>PCS 48- Daniels Pkwy east of Chamberlin Pkwy</t>
  </si>
  <si>
    <t>PCS 72 - Three Oaks Pkwy south of Estero Pkwy</t>
  </si>
  <si>
    <t>PCS 95 - US 41 north of Andrea Ln</t>
  </si>
  <si>
    <t>PCS 108 - Pine Island east of Merchants Crossing</t>
  </si>
  <si>
    <t>N OF CORONADO PKWY</t>
  </si>
  <si>
    <t>S OF FOUR MILE COVE RD</t>
  </si>
  <si>
    <t>S OF BEACH PKWY</t>
  </si>
  <si>
    <t>W OF WINKLER AVE</t>
  </si>
  <si>
    <t>W OF COLONIAL BLVD</t>
  </si>
  <si>
    <t>PCS 53 - Alico Rd east of I-75</t>
  </si>
  <si>
    <t>PCS 41 - N Tamiami Trail (SR 739) north of Edison Bridge</t>
  </si>
  <si>
    <t>PCS 92 - US 41 North of Bonita Beach Rd</t>
  </si>
  <si>
    <t>S OF GRIFFIN</t>
  </si>
  <si>
    <t>RAY AVE</t>
  </si>
  <si>
    <t>N OF MEADOW RD</t>
  </si>
  <si>
    <t>VISCAYA PKWY</t>
  </si>
  <si>
    <t>W OF 13TH PL</t>
  </si>
  <si>
    <t>W OF NICHOLAS BLVD</t>
  </si>
  <si>
    <t>E OF 11TH CT</t>
  </si>
  <si>
    <t>W OF BUCKINGHAM RD</t>
  </si>
  <si>
    <t>W OF BROADWAY</t>
  </si>
  <si>
    <t>S OF CRYSTAL DR</t>
  </si>
  <si>
    <t>N  OF A&amp;W BULB RD</t>
  </si>
  <si>
    <t>S OF PINE RIDGE</t>
  </si>
  <si>
    <t>S OF COKSCREW RD</t>
  </si>
  <si>
    <t>E OF RACE TRACK RD</t>
  </si>
  <si>
    <t>W OF SPANISH WELLS</t>
  </si>
  <si>
    <t>E OF HICKORY BLVD</t>
  </si>
  <si>
    <t xml:space="preserve">2020 AADT = </t>
  </si>
  <si>
    <t>PCS 9 - US 41 North of Brantley Rd</t>
  </si>
  <si>
    <t>PCS 19 - Summerlin Rd east of Pine Ridge Rd</t>
  </si>
  <si>
    <t>PCS 18 - Six Mile Cypress Pkwy at Winkler Rd</t>
  </si>
  <si>
    <t>PCS 21 - Immokalee Rd (SR 82) east of Gunnery Rd</t>
  </si>
  <si>
    <t>PCS 22 - Lee Boulevard west of Gunnery Rd</t>
  </si>
  <si>
    <t>PCS 37 - McGregor Blvd south of Pine Ridge Rd</t>
  </si>
  <si>
    <t>PCS 42 - Bonita Beach Rd west of Oakland Dr</t>
  </si>
  <si>
    <t>PCS 61 - Treeline Ave north of Termial Road</t>
  </si>
  <si>
    <t>PCS 73 - Cypress Lake Dr east of Overlook Dr</t>
  </si>
  <si>
    <t>PCS 81 - Cypress Lake  Dr east of South Pointe Blvd</t>
  </si>
  <si>
    <t>PCS 82 - Cypress Lake  Dr east of Reflections Blvd</t>
  </si>
  <si>
    <t>PCS 84 - Dr. Martin Luther King, Jr. Blvd east of Cranford St</t>
  </si>
  <si>
    <t>PCS 94 - US 41 north of Constitution Blvd</t>
  </si>
  <si>
    <t>PCS 97 - US 41 north of Winkler Ave</t>
  </si>
  <si>
    <t xml:space="preserve">PCS 109 - US 41 south of Jamica Bay </t>
  </si>
  <si>
    <t>PCS 110 - US 41 n of Alico Rd</t>
  </si>
  <si>
    <t>PCS 112 - Viscaya Pkwy w. of SE 13th Ave</t>
  </si>
  <si>
    <t>PCS 113 - Pine Island Rd w of Nicholas Pkwy</t>
  </si>
  <si>
    <t>PCS 114 - Cape Coral Pkwy e of SW 11th Ct</t>
  </si>
  <si>
    <t>PCS 118 - Palm Beach Blvd w of Buckingham Rd</t>
  </si>
  <si>
    <t>PCS 119 - Fowler St s of SR 82</t>
  </si>
  <si>
    <t>PCS 44 - Estero Blvd n of Denora Blvd</t>
  </si>
  <si>
    <t>S OF JAMAICA BAY BLVD</t>
  </si>
  <si>
    <t>Notes:</t>
  </si>
  <si>
    <t>2) Low confidnece that equipment was working properly in previous years</t>
  </si>
  <si>
    <t>PCS 8 - San Carlos Blvd (SR 865) south of Prescott St</t>
  </si>
  <si>
    <t xml:space="preserve">2021 AADT = </t>
  </si>
  <si>
    <t>PCS 6 - Homestead Rd south of Westminster St</t>
  </si>
  <si>
    <t>10pm-11pm</t>
  </si>
  <si>
    <t>7pm-8pm</t>
  </si>
  <si>
    <t>8pm-9pm</t>
  </si>
  <si>
    <t>3am-4am</t>
  </si>
  <si>
    <t>4am-5am</t>
  </si>
  <si>
    <t>GILCHRIST AVE</t>
  </si>
  <si>
    <t>S OF 4TH STREET W</t>
  </si>
  <si>
    <t>1) PCS adjustment factor likely produced unusually high number</t>
  </si>
  <si>
    <t>Station #</t>
  </si>
  <si>
    <t>1985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</si>
  <si>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</si>
  <si>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</si>
  <si>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</si>
  <si>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</si>
  <si>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</si>
  <si>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</si>
  <si>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</si>
  <si>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</si>
  <si>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</si>
  <si>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</si>
  <si>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</si>
  <si>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</si>
  <si>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</si>
  <si>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</si>
  <si>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</si>
  <si>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</si>
  <si>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</si>
  <si>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</si>
  <si>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</si>
  <si>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</si>
  <si>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</si>
  <si>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</si>
  <si>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</si>
  <si>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</si>
  <si>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</si>
  <si>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</si>
  <si>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</si>
  <si>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</si>
  <si>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</si>
  <si>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</si>
  <si>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</si>
  <si>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</si>
  <si>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</si>
  <si>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</si>
  <si>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NB </t>
  </si>
  <si>
    <t xml:space="preserve">SB </t>
  </si>
  <si>
    <t xml:space="preserve">WB </t>
  </si>
  <si>
    <t>PCS 52 - Daniels Pkwy east of I-75</t>
  </si>
  <si>
    <t>PCS 64 - Bayshore Rd east of First St</t>
  </si>
  <si>
    <t>PCS 66 - Summerlin Rd south of FSW Pkwy</t>
  </si>
  <si>
    <t xml:space="preserve">Detector issues caused data inconsistancies, station removed for 2021 due to these inconsistancy. </t>
  </si>
  <si>
    <t>Construction through this area, data is not accurate. Removed for 2021</t>
  </si>
  <si>
    <t>Column1</t>
  </si>
  <si>
    <t>Updated 3/31/22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</si>
</sst>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"/>
    <numFmt numFmtId="165" formatCode="0.000"/>
    <numFmt numFmtId="166" formatCode="_(* #,##0_);_(* \(#,##0\);_(* &quot;-&quot;??_);_(@_)"/>
  </numFmts>
  <fonts count="40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0"/>
      <color indexed="8"/>
      <name val="Arial Narrow"/>
      <family val="2"/>
    </font>
    <font>
      <b/>
      <sz val="12"/>
      <name val="Arial Narrow"/>
      <family val="2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u/>
      <sz val="11"/>
      <color theme="10"/>
      <name val="Arial"/>
      <family val="2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 Narrow"/>
      <family val="2"/>
    </font>
    <font>
      <sz val="11"/>
      <name val="Arial"/>
      <family val="2"/>
    </font>
    <font>
      <sz val="11"/>
      <color rgb="FF9C6500"/>
      <name val="Calibri"/>
      <family val="2"/>
      <scheme val="minor"/>
    </font>
    <font>
      <sz val="11"/>
      <name val="Arial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0"/>
      <name val="Calibri"/>
      <family val="2"/>
      <scheme val="minor"/>
    </font>
    <font>
      <sz val="8"/>
      <color theme="0"/>
      <name val="Arial"/>
      <family val="2"/>
    </font>
    <font>
      <sz val="18"/>
      <color theme="1"/>
      <name val="Arial"/>
      <family val="2"/>
    </font>
    <font>
      <sz val="16"/>
      <color theme="1"/>
      <name val="Arial"/>
      <family val="2"/>
    </font>
    <font>
      <u/>
      <sz val="10"/>
      <color theme="10"/>
      <name val="Arial Narrow"/>
      <family val="2"/>
    </font>
    <font>
      <sz val="10"/>
      <color rgb="FF9C6500"/>
      <name val="Arial Narrow"/>
      <family val="2"/>
    </font>
    <font>
      <u/>
      <sz val="10"/>
      <color theme="3" tint="-0.249977111117893"/>
      <name val="Arial Narrow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sz val="10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6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</borders>
  <cellStyleXfs count="8">
    <xf numFmtId="0" fontId="0" fillId="0" borderId="0"/>
    <xf numFmtId="0" fontId="2" fillId="0" borderId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22" fillId="6" borderId="0" applyNumberFormat="0" applyBorder="0" applyAlignment="0" applyProtection="0"/>
    <xf numFmtId="9" fontId="23" fillId="0" borderId="0" applyFont="0" applyFill="0" applyBorder="0" applyAlignment="0" applyProtection="0"/>
  </cellStyleXfs>
  <cellXfs count="179">
    <xf numFmtId="0" fontId="0" fillId="0" borderId="0" xfId="0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1" fontId="3" fillId="0" borderId="0" xfId="0" applyNumberFormat="1" applyFont="1" applyFill="1" applyBorder="1" applyAlignment="1">
      <alignment horizontal="center"/>
    </xf>
    <xf numFmtId="0" fontId="5" fillId="0" borderId="0" xfId="0" applyFont="1" applyFill="1"/>
    <xf numFmtId="0" fontId="10" fillId="0" borderId="0" xfId="0" applyFont="1" applyAlignment="1">
      <alignment horizontal="right"/>
    </xf>
    <xf numFmtId="3" fontId="11" fillId="0" borderId="0" xfId="0" applyNumberFormat="1" applyFont="1"/>
    <xf numFmtId="0" fontId="10" fillId="0" borderId="0" xfId="0" applyFont="1"/>
    <xf numFmtId="0" fontId="12" fillId="3" borderId="6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wrapText="1"/>
    </xf>
    <xf numFmtId="0" fontId="15" fillId="4" borderId="17" xfId="0" applyFont="1" applyFill="1" applyBorder="1" applyAlignment="1">
      <alignment horizontal="center" wrapText="1"/>
    </xf>
    <xf numFmtId="2" fontId="15" fillId="4" borderId="17" xfId="0" applyNumberFormat="1" applyFont="1" applyFill="1" applyBorder="1" applyAlignment="1">
      <alignment horizontal="center" wrapText="1"/>
    </xf>
    <xf numFmtId="0" fontId="15" fillId="4" borderId="10" xfId="0" applyFont="1" applyFill="1" applyBorder="1" applyAlignment="1">
      <alignment horizontal="center" wrapText="1"/>
    </xf>
    <xf numFmtId="0" fontId="8" fillId="0" borderId="0" xfId="0" applyFont="1"/>
    <xf numFmtId="0" fontId="12" fillId="3" borderId="17" xfId="0" applyFont="1" applyFill="1" applyBorder="1" applyAlignment="1">
      <alignment horizontal="center" vertical="center" wrapText="1"/>
    </xf>
    <xf numFmtId="14" fontId="13" fillId="4" borderId="10" xfId="0" applyNumberFormat="1" applyFont="1" applyFill="1" applyBorder="1" applyAlignment="1">
      <alignment horizontal="center" wrapText="1"/>
    </xf>
    <xf numFmtId="0" fontId="0" fillId="0" borderId="20" xfId="0" applyBorder="1"/>
    <xf numFmtId="165" fontId="15" fillId="4" borderId="10" xfId="0" applyNumberFormat="1" applyFont="1" applyFill="1" applyBorder="1" applyAlignment="1">
      <alignment horizontal="center" wrapText="1"/>
    </xf>
    <xf numFmtId="0" fontId="13" fillId="4" borderId="10" xfId="0" applyFont="1" applyFill="1" applyBorder="1" applyAlignment="1">
      <alignment horizontal="center" vertical="center" wrapText="1"/>
    </xf>
    <xf numFmtId="10" fontId="13" fillId="4" borderId="10" xfId="0" applyNumberFormat="1" applyFont="1" applyFill="1" applyBorder="1" applyAlignment="1">
      <alignment horizontal="center" vertical="center" wrapText="1"/>
    </xf>
    <xf numFmtId="3" fontId="13" fillId="4" borderId="10" xfId="0" applyNumberFormat="1" applyFont="1" applyFill="1" applyBorder="1" applyAlignment="1">
      <alignment horizontal="center" vertical="center" wrapText="1"/>
    </xf>
    <xf numFmtId="14" fontId="13" fillId="4" borderId="10" xfId="0" applyNumberFormat="1" applyFont="1" applyFill="1" applyBorder="1" applyAlignment="1">
      <alignment horizontal="center" vertical="center" wrapText="1"/>
    </xf>
    <xf numFmtId="4" fontId="13" fillId="4" borderId="10" xfId="0" applyNumberFormat="1" applyFont="1" applyFill="1" applyBorder="1" applyAlignment="1">
      <alignment horizontal="center" vertical="center" wrapText="1"/>
    </xf>
    <xf numFmtId="2" fontId="13" fillId="4" borderId="10" xfId="0" applyNumberFormat="1" applyFont="1" applyFill="1" applyBorder="1" applyAlignment="1">
      <alignment horizontal="center" vertical="center" wrapText="1"/>
    </xf>
    <xf numFmtId="3" fontId="13" fillId="4" borderId="10" xfId="0" applyNumberFormat="1" applyFont="1" applyFill="1" applyBorder="1" applyAlignment="1">
      <alignment horizontal="center" wrapText="1"/>
    </xf>
    <xf numFmtId="0" fontId="21" fillId="0" borderId="0" xfId="0" applyFont="1"/>
    <xf numFmtId="0" fontId="0" fillId="0" borderId="0" xfId="0" applyBorder="1"/>
    <xf numFmtId="0" fontId="0" fillId="0" borderId="3" xfId="0" applyBorder="1"/>
    <xf numFmtId="0" fontId="0" fillId="0" borderId="4" xfId="0" applyBorder="1"/>
    <xf numFmtId="0" fontId="0" fillId="0" borderId="1" xfId="0" applyBorder="1"/>
    <xf numFmtId="0" fontId="0" fillId="0" borderId="5" xfId="0" applyBorder="1"/>
    <xf numFmtId="0" fontId="0" fillId="0" borderId="21" xfId="0" applyBorder="1"/>
    <xf numFmtId="0" fontId="0" fillId="0" borderId="22" xfId="0" applyBorder="1"/>
    <xf numFmtId="0" fontId="21" fillId="2" borderId="7" xfId="0" applyFont="1" applyFill="1" applyBorder="1" applyAlignment="1">
      <alignment horizontal="center"/>
    </xf>
    <xf numFmtId="0" fontId="21" fillId="2" borderId="8" xfId="0" applyFont="1" applyFill="1" applyBorder="1" applyAlignment="1">
      <alignment horizontal="center"/>
    </xf>
    <xf numFmtId="10" fontId="24" fillId="0" borderId="0" xfId="0" applyNumberFormat="1" applyFont="1" applyAlignment="1">
      <alignment horizontal="center"/>
    </xf>
    <xf numFmtId="0" fontId="0" fillId="2" borderId="8" xfId="0" applyFill="1" applyBorder="1" applyAlignment="1">
      <alignment horizontal="center"/>
    </xf>
    <xf numFmtId="10" fontId="13" fillId="4" borderId="10" xfId="7" applyNumberFormat="1" applyFont="1" applyFill="1" applyBorder="1" applyAlignment="1">
      <alignment horizontal="center" vertical="center" wrapText="1"/>
    </xf>
    <xf numFmtId="14" fontId="0" fillId="0" borderId="0" xfId="0" applyNumberFormat="1"/>
    <xf numFmtId="0" fontId="0" fillId="2" borderId="8" xfId="0" applyFill="1" applyBorder="1" applyAlignment="1">
      <alignment horizontal="center"/>
    </xf>
    <xf numFmtId="0" fontId="0" fillId="0" borderId="2" xfId="0" applyBorder="1"/>
    <xf numFmtId="0" fontId="10" fillId="0" borderId="0" xfId="0" applyFont="1" applyBorder="1" applyAlignment="1">
      <alignment horizontal="right"/>
    </xf>
    <xf numFmtId="3" fontId="11" fillId="0" borderId="0" xfId="0" applyNumberFormat="1" applyFont="1" applyBorder="1"/>
    <xf numFmtId="0" fontId="10" fillId="0" borderId="0" xfId="0" applyFont="1" applyBorder="1"/>
    <xf numFmtId="0" fontId="12" fillId="3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13" fillId="4" borderId="25" xfId="0" applyFont="1" applyFill="1" applyBorder="1" applyAlignment="1">
      <alignment horizontal="center" wrapText="1"/>
    </xf>
    <xf numFmtId="0" fontId="25" fillId="0" borderId="0" xfId="0" applyFont="1" applyBorder="1"/>
    <xf numFmtId="0" fontId="21" fillId="0" borderId="0" xfId="0" applyFont="1" applyBorder="1"/>
    <xf numFmtId="0" fontId="26" fillId="0" borderId="0" xfId="0" applyFont="1" applyBorder="1"/>
    <xf numFmtId="10" fontId="13" fillId="4" borderId="17" xfId="0" applyNumberFormat="1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/>
    <xf numFmtId="0" fontId="3" fillId="0" borderId="21" xfId="0" applyFont="1" applyFill="1" applyBorder="1" applyAlignment="1">
      <alignment horizontal="center"/>
    </xf>
    <xf numFmtId="0" fontId="26" fillId="0" borderId="1" xfId="0" applyFont="1" applyBorder="1"/>
    <xf numFmtId="0" fontId="26" fillId="0" borderId="0" xfId="0" applyFont="1"/>
    <xf numFmtId="0" fontId="26" fillId="0" borderId="0" xfId="0" applyFont="1" applyBorder="1" applyAlignment="1">
      <alignment vertical="center"/>
    </xf>
    <xf numFmtId="0" fontId="13" fillId="4" borderId="17" xfId="0" applyFont="1" applyFill="1" applyBorder="1" applyAlignment="1">
      <alignment horizontal="center" vertical="center" wrapText="1"/>
    </xf>
    <xf numFmtId="2" fontId="13" fillId="4" borderId="17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vertical="center"/>
    </xf>
    <xf numFmtId="165" fontId="13" fillId="4" borderId="10" xfId="0" applyNumberFormat="1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1" fillId="0" borderId="2" xfId="0" applyFont="1" applyBorder="1"/>
    <xf numFmtId="0" fontId="31" fillId="0" borderId="0" xfId="0" applyFont="1" applyBorder="1" applyAlignment="1">
      <alignment horizontal="right"/>
    </xf>
    <xf numFmtId="0" fontId="31" fillId="0" borderId="0" xfId="0" applyFont="1" applyBorder="1"/>
    <xf numFmtId="0" fontId="21" fillId="0" borderId="3" xfId="0" applyFont="1" applyBorder="1"/>
    <xf numFmtId="0" fontId="21" fillId="0" borderId="4" xfId="0" applyFont="1" applyBorder="1"/>
    <xf numFmtId="0" fontId="21" fillId="0" borderId="1" xfId="0" applyFont="1" applyBorder="1"/>
    <xf numFmtId="0" fontId="21" fillId="0" borderId="5" xfId="0" applyFont="1" applyBorder="1"/>
    <xf numFmtId="0" fontId="27" fillId="0" borderId="0" xfId="0" applyFont="1" applyBorder="1" applyAlignment="1">
      <alignment vertical="center"/>
    </xf>
    <xf numFmtId="0" fontId="25" fillId="0" borderId="3" xfId="0" applyFont="1" applyBorder="1"/>
    <xf numFmtId="0" fontId="25" fillId="0" borderId="0" xfId="0" applyFont="1"/>
    <xf numFmtId="0" fontId="12" fillId="4" borderId="10" xfId="0" applyFont="1" applyFill="1" applyBorder="1" applyAlignment="1">
      <alignment horizontal="center" vertical="center" wrapText="1"/>
    </xf>
    <xf numFmtId="14" fontId="12" fillId="4" borderId="10" xfId="0" applyNumberFormat="1" applyFont="1" applyFill="1" applyBorder="1" applyAlignment="1">
      <alignment horizontal="center" vertical="center" wrapText="1"/>
    </xf>
    <xf numFmtId="3" fontId="26" fillId="0" borderId="0" xfId="0" applyNumberFormat="1" applyFont="1" applyBorder="1" applyAlignment="1">
      <alignment vertical="center"/>
    </xf>
    <xf numFmtId="0" fontId="26" fillId="0" borderId="4" xfId="0" applyFont="1" applyBorder="1"/>
    <xf numFmtId="166" fontId="26" fillId="0" borderId="0" xfId="0" applyNumberFormat="1" applyFont="1" applyBorder="1" applyAlignment="1">
      <alignment vertical="center"/>
    </xf>
    <xf numFmtId="0" fontId="6" fillId="0" borderId="4" xfId="0" applyFont="1" applyFill="1" applyBorder="1" applyAlignment="1"/>
    <xf numFmtId="0" fontId="6" fillId="0" borderId="1" xfId="0" applyFont="1" applyFill="1" applyBorder="1" applyAlignment="1"/>
    <xf numFmtId="0" fontId="6" fillId="0" borderId="1" xfId="0" quotePrefix="1" applyFont="1" applyFill="1" applyBorder="1" applyAlignment="1">
      <alignment horizontal="center" wrapText="1"/>
    </xf>
    <xf numFmtId="164" fontId="6" fillId="0" borderId="1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horizontal="right"/>
    </xf>
    <xf numFmtId="0" fontId="6" fillId="0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3" fillId="0" borderId="2" xfId="0" applyFont="1" applyFill="1" applyBorder="1" applyAlignment="1"/>
    <xf numFmtId="0" fontId="3" fillId="0" borderId="3" xfId="0" applyFont="1" applyFill="1" applyBorder="1" applyAlignment="1">
      <alignment horizontal="center"/>
    </xf>
    <xf numFmtId="0" fontId="32" fillId="0" borderId="0" xfId="3" applyFont="1" applyFill="1" applyBorder="1" applyAlignment="1" applyProtection="1">
      <alignment horizontal="center"/>
    </xf>
    <xf numFmtId="0" fontId="4" fillId="0" borderId="2" xfId="5" applyFont="1" applyFill="1" applyBorder="1" applyAlignment="1"/>
    <xf numFmtId="0" fontId="4" fillId="0" borderId="0" xfId="5" applyFont="1" applyFill="1" applyBorder="1" applyAlignment="1"/>
    <xf numFmtId="0" fontId="4" fillId="0" borderId="0" xfId="5" applyFont="1" applyFill="1" applyBorder="1" applyAlignment="1">
      <alignment horizontal="center"/>
    </xf>
    <xf numFmtId="0" fontId="4" fillId="0" borderId="3" xfId="5" applyFont="1" applyFill="1" applyBorder="1" applyAlignment="1">
      <alignment horizontal="center"/>
    </xf>
    <xf numFmtId="0" fontId="33" fillId="0" borderId="0" xfId="6" applyFont="1" applyFill="1" applyBorder="1" applyAlignment="1">
      <alignment horizontal="center"/>
    </xf>
    <xf numFmtId="0" fontId="4" fillId="0" borderId="2" xfId="4" applyFont="1" applyFill="1" applyBorder="1" applyAlignment="1"/>
    <xf numFmtId="0" fontId="4" fillId="0" borderId="0" xfId="4" applyFont="1" applyFill="1" applyBorder="1" applyAlignment="1"/>
    <xf numFmtId="0" fontId="34" fillId="0" borderId="0" xfId="3" applyFont="1" applyFill="1" applyBorder="1" applyAlignment="1" applyProtection="1">
      <alignment horizontal="center"/>
    </xf>
    <xf numFmtId="0" fontId="4" fillId="0" borderId="0" xfId="4" applyFont="1" applyFill="1" applyBorder="1" applyAlignment="1">
      <alignment horizontal="center"/>
    </xf>
    <xf numFmtId="0" fontId="4" fillId="0" borderId="0" xfId="0" applyFont="1" applyFill="1"/>
    <xf numFmtId="0" fontId="4" fillId="0" borderId="0" xfId="6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3" xfId="4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164" fontId="4" fillId="0" borderId="0" xfId="0" applyNumberFormat="1" applyFont="1" applyFill="1"/>
    <xf numFmtId="0" fontId="4" fillId="0" borderId="0" xfId="0" applyFont="1" applyFill="1" applyAlignment="1">
      <alignment horizontal="right"/>
    </xf>
    <xf numFmtId="1" fontId="4" fillId="0" borderId="0" xfId="0" applyNumberFormat="1" applyFont="1" applyFill="1" applyAlignment="1">
      <alignment horizontal="right"/>
    </xf>
    <xf numFmtId="0" fontId="0" fillId="0" borderId="0" xfId="0" applyFill="1"/>
    <xf numFmtId="0" fontId="5" fillId="0" borderId="0" xfId="0" quotePrefix="1" applyFont="1" applyFill="1"/>
    <xf numFmtId="0" fontId="3" fillId="0" borderId="4" xfId="0" applyFont="1" applyFill="1" applyBorder="1" applyAlignment="1"/>
    <xf numFmtId="0" fontId="3" fillId="0" borderId="1" xfId="0" applyFont="1" applyFill="1" applyBorder="1" applyAlignment="1"/>
    <xf numFmtId="0" fontId="3" fillId="0" borderId="1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0" fillId="0" borderId="0" xfId="0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20" fillId="0" borderId="23" xfId="0" applyFont="1" applyFill="1" applyBorder="1" applyAlignment="1">
      <alignment horizontal="left"/>
    </xf>
    <xf numFmtId="0" fontId="5" fillId="0" borderId="21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center"/>
    </xf>
    <xf numFmtId="0" fontId="19" fillId="0" borderId="3" xfId="5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0" fontId="19" fillId="0" borderId="3" xfId="4" applyFont="1" applyFill="1" applyBorder="1" applyAlignment="1">
      <alignment horizontal="center"/>
    </xf>
    <xf numFmtId="0" fontId="36" fillId="2" borderId="7" xfId="0" applyFont="1" applyFill="1" applyBorder="1" applyAlignment="1">
      <alignment horizontal="center" vertical="center"/>
    </xf>
    <xf numFmtId="0" fontId="36" fillId="2" borderId="8" xfId="0" applyFont="1" applyFill="1" applyBorder="1" applyAlignment="1">
      <alignment horizontal="center" vertical="center"/>
    </xf>
    <xf numFmtId="0" fontId="35" fillId="0" borderId="2" xfId="0" applyFont="1" applyBorder="1"/>
    <xf numFmtId="0" fontId="35" fillId="0" borderId="0" xfId="0" applyFont="1" applyBorder="1"/>
    <xf numFmtId="0" fontId="35" fillId="0" borderId="3" xfId="0" applyFont="1" applyBorder="1"/>
    <xf numFmtId="0" fontId="24" fillId="0" borderId="0" xfId="0" applyFont="1" applyBorder="1" applyAlignment="1">
      <alignment vertical="center"/>
    </xf>
    <xf numFmtId="0" fontId="35" fillId="0" borderId="4" xfId="0" applyFont="1" applyBorder="1"/>
    <xf numFmtId="0" fontId="35" fillId="0" borderId="1" xfId="0" applyFont="1" applyBorder="1"/>
    <xf numFmtId="0" fontId="35" fillId="0" borderId="5" xfId="0" applyFont="1" applyBorder="1"/>
    <xf numFmtId="0" fontId="24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7" fillId="2" borderId="8" xfId="0" applyFont="1" applyFill="1" applyBorder="1" applyAlignment="1">
      <alignment horizontal="center" vertical="center"/>
    </xf>
    <xf numFmtId="0" fontId="36" fillId="2" borderId="8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/>
    </xf>
    <xf numFmtId="0" fontId="30" fillId="0" borderId="23" xfId="0" applyFont="1" applyBorder="1" applyAlignment="1">
      <alignment horizontal="center"/>
    </xf>
    <xf numFmtId="0" fontId="30" fillId="0" borderId="21" xfId="0" applyFont="1" applyBorder="1" applyAlignment="1">
      <alignment horizontal="center"/>
    </xf>
    <xf numFmtId="0" fontId="30" fillId="0" borderId="22" xfId="0" applyFont="1" applyBorder="1" applyAlignment="1">
      <alignment horizontal="center"/>
    </xf>
    <xf numFmtId="0" fontId="27" fillId="2" borderId="11" xfId="0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0" fontId="27" fillId="2" borderId="13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27" fillId="2" borderId="18" xfId="0" applyFont="1" applyFill="1" applyBorder="1" applyAlignment="1">
      <alignment horizontal="center" vertical="center"/>
    </xf>
    <xf numFmtId="0" fontId="27" fillId="2" borderId="19" xfId="0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/>
    </xf>
    <xf numFmtId="0" fontId="38" fillId="0" borderId="0" xfId="0" applyFont="1" applyAlignment="1">
      <alignment vertical="center" wrapText="1"/>
    </xf>
    <xf numFmtId="0" fontId="36" fillId="2" borderId="11" xfId="0" applyFont="1" applyFill="1" applyBorder="1" applyAlignment="1">
      <alignment horizontal="center" vertical="center"/>
    </xf>
    <xf numFmtId="0" fontId="36" fillId="2" borderId="12" xfId="0" applyFont="1" applyFill="1" applyBorder="1" applyAlignment="1">
      <alignment horizontal="center" vertical="center"/>
    </xf>
    <xf numFmtId="0" fontId="36" fillId="2" borderId="13" xfId="0" applyFont="1" applyFill="1" applyBorder="1" applyAlignment="1">
      <alignment horizontal="center" vertical="center"/>
    </xf>
    <xf numFmtId="0" fontId="36" fillId="2" borderId="18" xfId="0" applyFont="1" applyFill="1" applyBorder="1" applyAlignment="1">
      <alignment horizontal="center" vertical="center"/>
    </xf>
    <xf numFmtId="0" fontId="36" fillId="2" borderId="19" xfId="0" applyFont="1" applyFill="1" applyBorder="1" applyAlignment="1">
      <alignment horizontal="center" vertical="center"/>
    </xf>
    <xf numFmtId="0" fontId="36" fillId="2" borderId="8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/>
    </xf>
    <xf numFmtId="0" fontId="27" fillId="2" borderId="12" xfId="0" applyFont="1" applyFill="1" applyBorder="1" applyAlignment="1">
      <alignment horizontal="center"/>
    </xf>
    <xf numFmtId="0" fontId="27" fillId="2" borderId="13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37" fillId="0" borderId="26" xfId="0" applyFont="1" applyBorder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5" xfId="0" applyFont="1" applyFill="1" applyBorder="1" applyAlignment="1">
      <alignment horizontal="center" wrapText="1"/>
    </xf>
    <xf numFmtId="0" fontId="26" fillId="0" borderId="0" xfId="0" applyFont="1" applyAlignment="1">
      <alignment vertical="center"/>
    </xf>
  </cellXfs>
  <cellStyles count="8">
    <cellStyle name="Bad" xfId="4" builtinId="27"/>
    <cellStyle name="Explanatory Text" xfId="5" builtinId="53"/>
    <cellStyle name="Hyperlink" xfId="3" builtinId="8"/>
    <cellStyle name="Neutral" xfId="6" builtinId="28"/>
    <cellStyle name="Normal" xfId="0" builtinId="0"/>
    <cellStyle name="Normal 2" xfId="1"/>
    <cellStyle name="Normal 3" xfId="2"/>
    <cellStyle name="Percent" xfId="7" builtinId="5"/>
  </cellStyles>
  <dxfs count="4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24"/>
          <bgColor auto="1"/>
        </patternFill>
      </fill>
      <alignment horizontal="center" vertical="bottom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4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sharedStrings" Target="sharedStrings.xml"/><Relationship Id="rId9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1'!$B$4</c:f>
              <c:strCache>
                <c:ptCount val="1"/>
                <c:pt idx="0">
                  <c:v>NB</c:v>
                </c:pt>
              </c:strCache>
            </c:strRef>
          </c:tx>
          <c:cat>
            <c:numRef>
              <c:f>'PCS 1'!$A$5:$A$28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'PCS 1'!$B$5:$B$28</c:f>
              <c:numCache>
                <c:formatCode>0.00%</c:formatCode>
                <c:ptCount val="24"/>
                <c:pt idx="0">
                  <c:v>5.9439252336448596E-3</c:v>
                </c:pt>
                <c:pt idx="1">
                  <c:v>3.9252336448598133E-3</c:v>
                </c:pt>
                <c:pt idx="2">
                  <c:v>3.5327102803738315E-3</c:v>
                </c:pt>
                <c:pt idx="3">
                  <c:v>2.4112149532710282E-3</c:v>
                </c:pt>
                <c:pt idx="4">
                  <c:v>2.1308411214953273E-3</c:v>
                </c:pt>
                <c:pt idx="5">
                  <c:v>4.5420560747663546E-3</c:v>
                </c:pt>
                <c:pt idx="6">
                  <c:v>1.0373831775700934E-2</c:v>
                </c:pt>
                <c:pt idx="7">
                  <c:v>1.8785046728971962E-2</c:v>
                </c:pt>
                <c:pt idx="8">
                  <c:v>2.1813084112149529E-2</c:v>
                </c:pt>
                <c:pt idx="9">
                  <c:v>2.3887850467289719E-2</c:v>
                </c:pt>
                <c:pt idx="10">
                  <c:v>2.7364485981308414E-2</c:v>
                </c:pt>
                <c:pt idx="11">
                  <c:v>3.1794392523364488E-2</c:v>
                </c:pt>
                <c:pt idx="12">
                  <c:v>3.6280373831775702E-2</c:v>
                </c:pt>
                <c:pt idx="13">
                  <c:v>3.7514018691588789E-2</c:v>
                </c:pt>
                <c:pt idx="14">
                  <c:v>4.0542056074766353E-2</c:v>
                </c:pt>
                <c:pt idx="15">
                  <c:v>4.5364485981308413E-2</c:v>
                </c:pt>
                <c:pt idx="16">
                  <c:v>5.1981308411214955E-2</c:v>
                </c:pt>
                <c:pt idx="17">
                  <c:v>5.4112149532710277E-2</c:v>
                </c:pt>
                <c:pt idx="18">
                  <c:v>3.9757009345794396E-2</c:v>
                </c:pt>
                <c:pt idx="19">
                  <c:v>3.1009345794392525E-2</c:v>
                </c:pt>
                <c:pt idx="20">
                  <c:v>2.4224299065420559E-2</c:v>
                </c:pt>
                <c:pt idx="21">
                  <c:v>1.9121495327102802E-2</c:v>
                </c:pt>
                <c:pt idx="22">
                  <c:v>1.4579439252336448E-2</c:v>
                </c:pt>
                <c:pt idx="23">
                  <c:v>9.8130841121495341E-3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D-4423-8E66-2322ACB48A51}"/>
            </c:ext>
          </c:extLst>
        </c:ser>
        <c:ser>
          <c:idx val="1"/>
          <c:order val="1"/>
          <c:tx>
            <c:strRef>
              <c:f>'PCS 1'!$C$4</c:f>
              <c:strCache>
                <c:ptCount val="1"/>
                <c:pt idx="0">
                  <c:v>SB</c:v>
                </c:pt>
              </c:strCache>
            </c:strRef>
          </c:tx>
          <c:cat>
            <c:numRef>
              <c:f>'PCS 1'!$A$5:$A$28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'PCS 1'!$C$5:$C$28</c:f>
              <c:numCache>
                <c:formatCode>0.00%</c:formatCode>
                <c:ptCount val="24"/>
                <c:pt idx="0">
                  <c:v>2.8112149532710283E-3</c:v>
                </c:pt>
                <c:pt idx="1">
                  <c:v>1.7570093457943926E-3</c:v>
                </c:pt>
                <c:pt idx="2">
                  <c:v>1.4056074766355142E-3</c:v>
                </c:pt>
                <c:pt idx="3">
                  <c:v>1.6252336448598131E-3</c:v>
                </c:pt>
                <c:pt idx="4">
                  <c:v>3.0308411214953271E-3</c:v>
                </c:pt>
                <c:pt idx="5">
                  <c:v>7.8626168224299065E-3</c:v>
                </c:pt>
                <c:pt idx="6">
                  <c:v>2.4905607476635516E-2</c:v>
                </c:pt>
                <c:pt idx="7">
                  <c:v>4.0982242990654207E-2</c:v>
                </c:pt>
                <c:pt idx="8">
                  <c:v>3.6853271028037385E-2</c:v>
                </c:pt>
                <c:pt idx="9">
                  <c:v>2.9605607476635518E-2</c:v>
                </c:pt>
                <c:pt idx="10">
                  <c:v>2.8990654205607477E-2</c:v>
                </c:pt>
                <c:pt idx="11">
                  <c:v>2.8551401869158877E-2</c:v>
                </c:pt>
                <c:pt idx="12">
                  <c:v>2.877102803738318E-2</c:v>
                </c:pt>
                <c:pt idx="13">
                  <c:v>2.8068224299065418E-2</c:v>
                </c:pt>
                <c:pt idx="14">
                  <c:v>2.7189719626168226E-2</c:v>
                </c:pt>
                <c:pt idx="15">
                  <c:v>2.6355140186915888E-2</c:v>
                </c:pt>
                <c:pt idx="16">
                  <c:v>2.5784112149532711E-2</c:v>
                </c:pt>
                <c:pt idx="17">
                  <c:v>2.4993457943925233E-2</c:v>
                </c:pt>
                <c:pt idx="18">
                  <c:v>2.1918691588785046E-2</c:v>
                </c:pt>
                <c:pt idx="19">
                  <c:v>1.5593457943925233E-2</c:v>
                </c:pt>
                <c:pt idx="20">
                  <c:v>1.1728037383177571E-2</c:v>
                </c:pt>
                <c:pt idx="21">
                  <c:v>9.1364485981308401E-3</c:v>
                </c:pt>
                <c:pt idx="22">
                  <c:v>6.6766355140186915E-3</c:v>
                </c:pt>
                <c:pt idx="23">
                  <c:v>4.7000000000000002E-3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D-4423-8E66-2322ACB48A51}"/>
            </c:ext>
          </c:extLst>
        </c:ser>
        <c:ser>
          <c:idx val="2"/>
          <c:order val="2"/>
          <c:tx>
            <c:strRef>
              <c:f>'PCS 1'!$D$4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'PCS 1'!$A$5:$A$28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'PCS 1'!$D$5:$D$28</c:f>
              <c:numCache>
                <c:formatCode>0.00%</c:formatCode>
                <c:ptCount val="24"/>
                <c:pt idx="0">
                  <c:v>8.6999999999999994E-3</c:v>
                </c:pt>
                <c:pt idx="1">
                  <c:v>5.5999999999999999E-3</c:v>
                </c:pt>
                <c:pt idx="2">
                  <c:v>5.0000000000000001E-3</c:v>
                </c:pt>
                <c:pt idx="3">
                  <c:v>4.0000000000000001E-3</c:v>
                </c:pt>
                <c:pt idx="4">
                  <c:v>5.1000000000000004E-3</c:v>
                </c:pt>
                <c:pt idx="5">
                  <c:v>1.24E-2</c:v>
                </c:pt>
                <c:pt idx="6">
                  <c:v>3.5200000000000002E-2</c:v>
                </c:pt>
                <c:pt idx="7">
                  <c:v>5.9700000000000003E-2</c:v>
                </c:pt>
                <c:pt idx="8">
                  <c:v>5.8700000000000002E-2</c:v>
                </c:pt>
                <c:pt idx="9">
                  <c:v>5.3499999999999999E-2</c:v>
                </c:pt>
                <c:pt idx="10">
                  <c:v>5.6399999999999999E-2</c:v>
                </c:pt>
                <c:pt idx="11">
                  <c:v>6.0299999999999999E-2</c:v>
                </c:pt>
                <c:pt idx="12">
                  <c:v>6.5100000000000005E-2</c:v>
                </c:pt>
                <c:pt idx="13">
                  <c:v>6.5600000000000006E-2</c:v>
                </c:pt>
                <c:pt idx="14">
                  <c:v>6.7699999999999996E-2</c:v>
                </c:pt>
                <c:pt idx="15">
                  <c:v>7.17E-2</c:v>
                </c:pt>
                <c:pt idx="16">
                  <c:v>7.7700000000000005E-2</c:v>
                </c:pt>
                <c:pt idx="17">
                  <c:v>7.9100000000000004E-2</c:v>
                </c:pt>
                <c:pt idx="18">
                  <c:v>6.1699999999999998E-2</c:v>
                </c:pt>
                <c:pt idx="19">
                  <c:v>4.6600000000000003E-2</c:v>
                </c:pt>
                <c:pt idx="20">
                  <c:v>3.5900000000000001E-2</c:v>
                </c:pt>
                <c:pt idx="21">
                  <c:v>2.8299999999999999E-2</c:v>
                </c:pt>
                <c:pt idx="22">
                  <c:v>2.12E-2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D-4423-8E66-2322ACB48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A90-4577-9C72-F02BB6438BF3}"/>
            </c:ext>
          </c:extLst>
        </c:ser>
        <c:ser>
          <c:idx val="1"/>
          <c:order val="1"/>
          <c:tx>
            <c:strRef>
              <c:f>'PCS 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6'!$H$5:$H$16</c:f>
              <c:numCache>
                <c:formatCode>General</c:formatCode>
                <c:ptCount val="12"/>
                <c:pt idx="0">
                  <c:v>0.94</c:v>
                </c:pt>
                <c:pt idx="1">
                  <c:v>0.99</c:v>
                </c:pt>
                <c:pt idx="2">
                  <c:v>1.01</c:v>
                </c:pt>
                <c:pt idx="3">
                  <c:v>1.03</c:v>
                </c:pt>
                <c:pt idx="4">
                  <c:v>1.02</c:v>
                </c:pt>
                <c:pt idx="5">
                  <c:v>0.98</c:v>
                </c:pt>
                <c:pt idx="6">
                  <c:v>0.95</c:v>
                </c:pt>
                <c:pt idx="7">
                  <c:v>1.01</c:v>
                </c:pt>
                <c:pt idx="8">
                  <c:v>1</c:v>
                </c:pt>
                <c:pt idx="9">
                  <c:v>1.02</c:v>
                </c:pt>
                <c:pt idx="10">
                  <c:v>1.02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90-4577-9C72-F02BB643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992872450576705"/>
          <c:y val="7.33485848052777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6B8-4C72-81FC-3A5D3D07FE9F}"/>
            </c:ext>
          </c:extLst>
        </c:ser>
        <c:ser>
          <c:idx val="1"/>
          <c:order val="1"/>
          <c:tx>
            <c:strRef>
              <c:f>'PCS 66'!$H$4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66'!$H$5:$H$16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1.06</c:v>
                </c:pt>
                <c:pt idx="2">
                  <c:v>1.0900000000000001</c:v>
                </c:pt>
                <c:pt idx="3">
                  <c:v>1.07</c:v>
                </c:pt>
                <c:pt idx="4">
                  <c:v>1.02</c:v>
                </c:pt>
                <c:pt idx="5">
                  <c:v>0.94</c:v>
                </c:pt>
                <c:pt idx="6">
                  <c:v>0.91</c:v>
                </c:pt>
                <c:pt idx="7">
                  <c:v>0.94</c:v>
                </c:pt>
                <c:pt idx="8">
                  <c:v>0.95</c:v>
                </c:pt>
                <c:pt idx="9">
                  <c:v>0.99</c:v>
                </c:pt>
                <c:pt idx="10">
                  <c:v>1.03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8-4C72-81FC-3A5D3D07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68'!$B$5:$B$28</c:f>
              <c:numCache>
                <c:formatCode>0.00%</c:formatCode>
                <c:ptCount val="24"/>
                <c:pt idx="0">
                  <c:v>5.0661971830985916E-3</c:v>
                </c:pt>
                <c:pt idx="1">
                  <c:v>3.5323943661971827E-3</c:v>
                </c:pt>
                <c:pt idx="2">
                  <c:v>3.1605633802816897E-3</c:v>
                </c:pt>
                <c:pt idx="3">
                  <c:v>2.184507042253521E-3</c:v>
                </c:pt>
                <c:pt idx="4">
                  <c:v>2.928169014084507E-3</c:v>
                </c:pt>
                <c:pt idx="5">
                  <c:v>6.6000000000000008E-3</c:v>
                </c:pt>
                <c:pt idx="6">
                  <c:v>1.5105633802816902E-2</c:v>
                </c:pt>
                <c:pt idx="7">
                  <c:v>1.9892957746478871E-2</c:v>
                </c:pt>
                <c:pt idx="8">
                  <c:v>1.9985915492957747E-2</c:v>
                </c:pt>
                <c:pt idx="9">
                  <c:v>1.9521126760563379E-2</c:v>
                </c:pt>
                <c:pt idx="10">
                  <c:v>2.0961971830985915E-2</c:v>
                </c:pt>
                <c:pt idx="11">
                  <c:v>2.3518309859154929E-2</c:v>
                </c:pt>
                <c:pt idx="12">
                  <c:v>2.6585915492957746E-2</c:v>
                </c:pt>
                <c:pt idx="13">
                  <c:v>2.7654929577464786E-2</c:v>
                </c:pt>
                <c:pt idx="14">
                  <c:v>3.0815492957746479E-2</c:v>
                </c:pt>
                <c:pt idx="15">
                  <c:v>3.6485915492957745E-2</c:v>
                </c:pt>
                <c:pt idx="16">
                  <c:v>4.2574647887323944E-2</c:v>
                </c:pt>
                <c:pt idx="17">
                  <c:v>4.5316901408450704E-2</c:v>
                </c:pt>
                <c:pt idx="18">
                  <c:v>3.2953521126760567E-2</c:v>
                </c:pt>
                <c:pt idx="19">
                  <c:v>2.4680281690140849E-2</c:v>
                </c:pt>
                <c:pt idx="20">
                  <c:v>1.9892957746478871E-2</c:v>
                </c:pt>
                <c:pt idx="21">
                  <c:v>1.5756338028169014E-2</c:v>
                </c:pt>
                <c:pt idx="22">
                  <c:v>1.1619718309859155E-2</c:v>
                </c:pt>
                <c:pt idx="23">
                  <c:v>7.994366197183099E-3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C-45A1-AF44-2A960D56A978}"/>
            </c:ext>
          </c:extLst>
        </c:ser>
        <c:ser>
          <c:idx val="1"/>
          <c:order val="1"/>
          <c:tx>
            <c:strRef>
              <c:f>'PCS 68'!$C$4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68'!$C$5:$C$28</c:f>
              <c:numCache>
                <c:formatCode>0.00%</c:formatCode>
                <c:ptCount val="24"/>
                <c:pt idx="0">
                  <c:v>3.9605633802816901E-3</c:v>
                </c:pt>
                <c:pt idx="1">
                  <c:v>2.7830985915492956E-3</c:v>
                </c:pt>
                <c:pt idx="2">
                  <c:v>2.7295774647887326E-3</c:v>
                </c:pt>
                <c:pt idx="3">
                  <c:v>3.6394366197183099E-3</c:v>
                </c:pt>
                <c:pt idx="4">
                  <c:v>7.1183098591549301E-3</c:v>
                </c:pt>
                <c:pt idx="5">
                  <c:v>2.0712676056338027E-2</c:v>
                </c:pt>
                <c:pt idx="6">
                  <c:v>4.3459154929577463E-2</c:v>
                </c:pt>
                <c:pt idx="7">
                  <c:v>5.2022535211267602E-2</c:v>
                </c:pt>
                <c:pt idx="8">
                  <c:v>3.7464788732394373E-2</c:v>
                </c:pt>
                <c:pt idx="9">
                  <c:v>3.0453521126760561E-2</c:v>
                </c:pt>
                <c:pt idx="10">
                  <c:v>2.9061971830985914E-2</c:v>
                </c:pt>
                <c:pt idx="11">
                  <c:v>2.8366197183098588E-2</c:v>
                </c:pt>
                <c:pt idx="12">
                  <c:v>2.9222535211267608E-2</c:v>
                </c:pt>
                <c:pt idx="13">
                  <c:v>2.9329577464788734E-2</c:v>
                </c:pt>
                <c:pt idx="14">
                  <c:v>2.9811267605633802E-2</c:v>
                </c:pt>
                <c:pt idx="15">
                  <c:v>3.0346478873239435E-2</c:v>
                </c:pt>
                <c:pt idx="16">
                  <c:v>3.163098591549296E-2</c:v>
                </c:pt>
                <c:pt idx="17">
                  <c:v>3.0988732394366194E-2</c:v>
                </c:pt>
                <c:pt idx="18">
                  <c:v>2.7188732394366196E-2</c:v>
                </c:pt>
                <c:pt idx="19">
                  <c:v>2.0926760563380283E-2</c:v>
                </c:pt>
                <c:pt idx="20">
                  <c:v>1.594929577464789E-2</c:v>
                </c:pt>
                <c:pt idx="21">
                  <c:v>1.2309859154929577E-2</c:v>
                </c:pt>
                <c:pt idx="22">
                  <c:v>9.5267605633802804E-3</c:v>
                </c:pt>
                <c:pt idx="23">
                  <c:v>6.1549295774647886E-3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C-45A1-AF44-2A960D56A978}"/>
            </c:ext>
          </c:extLst>
        </c:ser>
        <c:ser>
          <c:idx val="2"/>
          <c:order val="2"/>
          <c:tx>
            <c:strRef>
              <c:f>'PCS 68'!$D$4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68'!$D$5:$D$28</c:f>
              <c:numCache>
                <c:formatCode>0.00%</c:formatCode>
                <c:ptCount val="24"/>
                <c:pt idx="0">
                  <c:v>9.1000000000000004E-3</c:v>
                </c:pt>
                <c:pt idx="1">
                  <c:v>6.3E-3</c:v>
                </c:pt>
                <c:pt idx="2">
                  <c:v>5.8999999999999999E-3</c:v>
                </c:pt>
                <c:pt idx="3">
                  <c:v>5.7999999999999996E-3</c:v>
                </c:pt>
                <c:pt idx="4">
                  <c:v>0.01</c:v>
                </c:pt>
                <c:pt idx="5">
                  <c:v>2.7199999999999998E-2</c:v>
                </c:pt>
                <c:pt idx="6">
                  <c:v>5.8299999999999998E-2</c:v>
                </c:pt>
                <c:pt idx="7">
                  <c:v>7.17E-2</c:v>
                </c:pt>
                <c:pt idx="8">
                  <c:v>5.7299999999999997E-2</c:v>
                </c:pt>
                <c:pt idx="9">
                  <c:v>4.99E-2</c:v>
                </c:pt>
                <c:pt idx="10">
                  <c:v>0.05</c:v>
                </c:pt>
                <c:pt idx="11">
                  <c:v>5.1900000000000002E-2</c:v>
                </c:pt>
                <c:pt idx="12">
                  <c:v>5.5800000000000002E-2</c:v>
                </c:pt>
                <c:pt idx="13">
                  <c:v>5.7000000000000002E-2</c:v>
                </c:pt>
                <c:pt idx="14">
                  <c:v>6.0699999999999997E-2</c:v>
                </c:pt>
                <c:pt idx="15">
                  <c:v>6.7000000000000004E-2</c:v>
                </c:pt>
                <c:pt idx="16">
                  <c:v>7.4399999999999994E-2</c:v>
                </c:pt>
                <c:pt idx="17">
                  <c:v>7.6499999999999999E-2</c:v>
                </c:pt>
                <c:pt idx="18">
                  <c:v>6.0199999999999997E-2</c:v>
                </c:pt>
                <c:pt idx="19">
                  <c:v>4.5699999999999998E-2</c:v>
                </c:pt>
                <c:pt idx="20">
                  <c:v>3.5900000000000001E-2</c:v>
                </c:pt>
                <c:pt idx="21">
                  <c:v>2.81E-2</c:v>
                </c:pt>
                <c:pt idx="22">
                  <c:v>2.12E-2</c:v>
                </c:pt>
                <c:pt idx="23">
                  <c:v>1.4200000000000001E-2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C-45A1-AF44-2A960D56A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49323110926923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184-4A89-937D-9FEAB2F6DC51}"/>
            </c:ext>
          </c:extLst>
        </c:ser>
        <c:ser>
          <c:idx val="1"/>
          <c:order val="1"/>
          <c:tx>
            <c:strRef>
              <c:f>'PCS 68'!$H$4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68'!$H$5:$H$16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1.02</c:v>
                </c:pt>
                <c:pt idx="2">
                  <c:v>1.07</c:v>
                </c:pt>
                <c:pt idx="3">
                  <c:v>1.07</c:v>
                </c:pt>
                <c:pt idx="4">
                  <c:v>1.03</c:v>
                </c:pt>
                <c:pt idx="5">
                  <c:v>1.03</c:v>
                </c:pt>
                <c:pt idx="6">
                  <c:v>0.98</c:v>
                </c:pt>
                <c:pt idx="7">
                  <c:v>0.99</c:v>
                </c:pt>
                <c:pt idx="9">
                  <c:v>0.93</c:v>
                </c:pt>
                <c:pt idx="10">
                  <c:v>0.91</c:v>
                </c:pt>
                <c:pt idx="11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F-4938-B131-5117693CA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69'!$B$5:$B$28</c:f>
              <c:numCache>
                <c:formatCode>0.00%</c:formatCode>
                <c:ptCount val="24"/>
                <c:pt idx="0">
                  <c:v>3.2184466019417476E-3</c:v>
                </c:pt>
                <c:pt idx="1">
                  <c:v>2.1786407766990292E-3</c:v>
                </c:pt>
                <c:pt idx="2">
                  <c:v>1.8815533980582524E-3</c:v>
                </c:pt>
                <c:pt idx="3">
                  <c:v>2.4262135922330096E-3</c:v>
                </c:pt>
                <c:pt idx="4">
                  <c:v>5.8922330097087383E-3</c:v>
                </c:pt>
                <c:pt idx="5">
                  <c:v>1.4359223300970874E-2</c:v>
                </c:pt>
                <c:pt idx="6">
                  <c:v>3.1540776699029133E-2</c:v>
                </c:pt>
                <c:pt idx="7">
                  <c:v>3.2085436893203881E-2</c:v>
                </c:pt>
                <c:pt idx="8">
                  <c:v>2.5698058252427183E-2</c:v>
                </c:pt>
                <c:pt idx="9">
                  <c:v>2.6143689320388346E-2</c:v>
                </c:pt>
                <c:pt idx="10">
                  <c:v>2.7381553398058256E-2</c:v>
                </c:pt>
                <c:pt idx="11">
                  <c:v>2.8074757281553401E-2</c:v>
                </c:pt>
                <c:pt idx="12">
                  <c:v>2.9461165048543687E-2</c:v>
                </c:pt>
                <c:pt idx="13">
                  <c:v>3.035242718446602E-2</c:v>
                </c:pt>
                <c:pt idx="14">
                  <c:v>3.1194174757281555E-2</c:v>
                </c:pt>
                <c:pt idx="15">
                  <c:v>3.31252427184466E-2</c:v>
                </c:pt>
                <c:pt idx="16">
                  <c:v>3.5303883495145634E-2</c:v>
                </c:pt>
                <c:pt idx="17">
                  <c:v>3.6294174757281555E-2</c:v>
                </c:pt>
                <c:pt idx="18">
                  <c:v>3.0055339805825244E-2</c:v>
                </c:pt>
                <c:pt idx="19">
                  <c:v>2.371747572815534E-2</c:v>
                </c:pt>
                <c:pt idx="20">
                  <c:v>1.8122330097087379E-2</c:v>
                </c:pt>
                <c:pt idx="21">
                  <c:v>1.3319417475728155E-2</c:v>
                </c:pt>
                <c:pt idx="22">
                  <c:v>8.3184466019417466E-3</c:v>
                </c:pt>
                <c:pt idx="23">
                  <c:v>5.0009708737864074E-3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A-4962-A3E4-44548DE5F99D}"/>
            </c:ext>
          </c:extLst>
        </c:ser>
        <c:ser>
          <c:idx val="1"/>
          <c:order val="1"/>
          <c:tx>
            <c:strRef>
              <c:f>'PCS 69'!$C$4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69'!$C$5:$C$28</c:f>
              <c:numCache>
                <c:formatCode>0.00%</c:formatCode>
                <c:ptCount val="24"/>
                <c:pt idx="0">
                  <c:v>3.7864077669902915E-3</c:v>
                </c:pt>
                <c:pt idx="1">
                  <c:v>2.4737864077669903E-3</c:v>
                </c:pt>
                <c:pt idx="2">
                  <c:v>1.7669902912621359E-3</c:v>
                </c:pt>
                <c:pt idx="3">
                  <c:v>1.7669902912621359E-3</c:v>
                </c:pt>
                <c:pt idx="4">
                  <c:v>2.928155339805825E-3</c:v>
                </c:pt>
                <c:pt idx="5">
                  <c:v>8.4815533980582523E-3</c:v>
                </c:pt>
                <c:pt idx="6">
                  <c:v>1.5902912621359223E-2</c:v>
                </c:pt>
                <c:pt idx="7">
                  <c:v>2.3475728155339808E-2</c:v>
                </c:pt>
                <c:pt idx="8">
                  <c:v>2.5293203883495145E-2</c:v>
                </c:pt>
                <c:pt idx="9">
                  <c:v>2.534368932038835E-2</c:v>
                </c:pt>
                <c:pt idx="10">
                  <c:v>2.6706796116504859E-2</c:v>
                </c:pt>
                <c:pt idx="11">
                  <c:v>2.7615533980582523E-2</c:v>
                </c:pt>
                <c:pt idx="12">
                  <c:v>3.0543689320388347E-2</c:v>
                </c:pt>
                <c:pt idx="13">
                  <c:v>3.2007766990291266E-2</c:v>
                </c:pt>
                <c:pt idx="14">
                  <c:v>3.6248543689320387E-2</c:v>
                </c:pt>
                <c:pt idx="15">
                  <c:v>3.7712621359223299E-2</c:v>
                </c:pt>
                <c:pt idx="16">
                  <c:v>4.2508737864077668E-2</c:v>
                </c:pt>
                <c:pt idx="17">
                  <c:v>4.4780582524271847E-2</c:v>
                </c:pt>
                <c:pt idx="18">
                  <c:v>3.5592233009708735E-2</c:v>
                </c:pt>
                <c:pt idx="19">
                  <c:v>2.7060194174757284E-2</c:v>
                </c:pt>
                <c:pt idx="20">
                  <c:v>2.0699029126213592E-2</c:v>
                </c:pt>
                <c:pt idx="21">
                  <c:v>1.5347572815533983E-2</c:v>
                </c:pt>
                <c:pt idx="22">
                  <c:v>1.0400000000000001E-2</c:v>
                </c:pt>
                <c:pt idx="23">
                  <c:v>6.3611650485436893E-3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A-4962-A3E4-44548DE5F99D}"/>
            </c:ext>
          </c:extLst>
        </c:ser>
        <c:ser>
          <c:idx val="2"/>
          <c:order val="2"/>
          <c:tx>
            <c:strRef>
              <c:f>'PCS 69'!$D$4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69'!$D$5:$D$28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4.5999999999999999E-3</c:v>
                </c:pt>
                <c:pt idx="2">
                  <c:v>3.5999999999999999E-3</c:v>
                </c:pt>
                <c:pt idx="3">
                  <c:v>4.1999999999999997E-3</c:v>
                </c:pt>
                <c:pt idx="4">
                  <c:v>8.8000000000000005E-3</c:v>
                </c:pt>
                <c:pt idx="5">
                  <c:v>2.2800000000000001E-2</c:v>
                </c:pt>
                <c:pt idx="6">
                  <c:v>4.7500000000000001E-2</c:v>
                </c:pt>
                <c:pt idx="7">
                  <c:v>5.5599999999999997E-2</c:v>
                </c:pt>
                <c:pt idx="8">
                  <c:v>5.0999999999999997E-2</c:v>
                </c:pt>
                <c:pt idx="9">
                  <c:v>5.1499999999999997E-2</c:v>
                </c:pt>
                <c:pt idx="10">
                  <c:v>5.4100000000000002E-2</c:v>
                </c:pt>
                <c:pt idx="11">
                  <c:v>5.57E-2</c:v>
                </c:pt>
                <c:pt idx="12">
                  <c:v>0.06</c:v>
                </c:pt>
                <c:pt idx="13">
                  <c:v>6.2399999999999997E-2</c:v>
                </c:pt>
                <c:pt idx="14">
                  <c:v>6.7500000000000004E-2</c:v>
                </c:pt>
                <c:pt idx="15">
                  <c:v>7.0900000000000005E-2</c:v>
                </c:pt>
                <c:pt idx="16">
                  <c:v>7.7799999999999994E-2</c:v>
                </c:pt>
                <c:pt idx="17">
                  <c:v>8.1100000000000005E-2</c:v>
                </c:pt>
                <c:pt idx="18">
                  <c:v>6.5699999999999995E-2</c:v>
                </c:pt>
                <c:pt idx="19">
                  <c:v>5.0700000000000002E-2</c:v>
                </c:pt>
                <c:pt idx="20">
                  <c:v>3.8800000000000001E-2</c:v>
                </c:pt>
                <c:pt idx="21">
                  <c:v>2.86E-2</c:v>
                </c:pt>
                <c:pt idx="22">
                  <c:v>1.8700000000000001E-2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A-4962-A3E4-44548DE5F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93182760049730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BA12-431F-A013-C65502E08BAC}"/>
            </c:ext>
          </c:extLst>
        </c:ser>
        <c:ser>
          <c:idx val="1"/>
          <c:order val="1"/>
          <c:tx>
            <c:strRef>
              <c:f>'PCS 69'!$H$4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69'!$H$5:$H$16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1.01</c:v>
                </c:pt>
                <c:pt idx="2">
                  <c:v>1.04</c:v>
                </c:pt>
                <c:pt idx="3">
                  <c:v>1.04</c:v>
                </c:pt>
                <c:pt idx="4">
                  <c:v>1.02</c:v>
                </c:pt>
                <c:pt idx="5">
                  <c:v>0.97</c:v>
                </c:pt>
                <c:pt idx="6">
                  <c:v>0.94</c:v>
                </c:pt>
                <c:pt idx="7">
                  <c:v>0.98</c:v>
                </c:pt>
                <c:pt idx="8">
                  <c:v>0.99</c:v>
                </c:pt>
                <c:pt idx="9">
                  <c:v>1.03</c:v>
                </c:pt>
                <c:pt idx="10">
                  <c:v>1.01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2-47EE-855B-DF5C5AB56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70'!$B$5:$B$28</c:f>
              <c:numCache>
                <c:formatCode>0.00%</c:formatCode>
                <c:ptCount val="24"/>
                <c:pt idx="0">
                  <c:v>3.0988636363636366E-3</c:v>
                </c:pt>
                <c:pt idx="1">
                  <c:v>1.6068181818181819E-3</c:v>
                </c:pt>
                <c:pt idx="2">
                  <c:v>1.2625000000000002E-3</c:v>
                </c:pt>
                <c:pt idx="3">
                  <c:v>1.2625000000000002E-3</c:v>
                </c:pt>
                <c:pt idx="4">
                  <c:v>1.9511363636363634E-3</c:v>
                </c:pt>
                <c:pt idx="5">
                  <c:v>6.1403409090909087E-3</c:v>
                </c:pt>
                <c:pt idx="6">
                  <c:v>1.4117045454545455E-2</c:v>
                </c:pt>
                <c:pt idx="7">
                  <c:v>2.7028977272727274E-2</c:v>
                </c:pt>
                <c:pt idx="8">
                  <c:v>2.9611363636363634E-2</c:v>
                </c:pt>
                <c:pt idx="9">
                  <c:v>3.1734659090909091E-2</c:v>
                </c:pt>
                <c:pt idx="10">
                  <c:v>3.4431818181818181E-2</c:v>
                </c:pt>
                <c:pt idx="11">
                  <c:v>3.7989772727272726E-2</c:v>
                </c:pt>
                <c:pt idx="12">
                  <c:v>4.062954545454546E-2</c:v>
                </c:pt>
                <c:pt idx="13">
                  <c:v>4.1318181818181816E-2</c:v>
                </c:pt>
                <c:pt idx="14">
                  <c:v>4.1490340909090907E-2</c:v>
                </c:pt>
                <c:pt idx="15">
                  <c:v>4.3384090909090914E-2</c:v>
                </c:pt>
                <c:pt idx="16">
                  <c:v>4.6081249999999997E-2</c:v>
                </c:pt>
                <c:pt idx="17">
                  <c:v>4.6884659090909088E-2</c:v>
                </c:pt>
                <c:pt idx="18">
                  <c:v>3.8276704545454544E-2</c:v>
                </c:pt>
                <c:pt idx="19">
                  <c:v>2.8406250000000001E-2</c:v>
                </c:pt>
                <c:pt idx="20">
                  <c:v>2.3011931818181817E-2</c:v>
                </c:pt>
                <c:pt idx="21">
                  <c:v>1.6928977272727273E-2</c:v>
                </c:pt>
                <c:pt idx="22">
                  <c:v>1.1247727272727272E-2</c:v>
                </c:pt>
                <c:pt idx="23">
                  <c:v>6.0255681818181823E-3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6-4D7F-A816-BD5DD9B293E5}"/>
            </c:ext>
          </c:extLst>
        </c:ser>
        <c:ser>
          <c:idx val="1"/>
          <c:order val="1"/>
          <c:tx>
            <c:strRef>
              <c:f>'PCS 70'!$C$4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70'!$C$5:$C$28</c:f>
              <c:numCache>
                <c:formatCode>0.00%</c:formatCode>
                <c:ptCount val="24"/>
                <c:pt idx="0">
                  <c:v>1.6619318181818183E-3</c:v>
                </c:pt>
                <c:pt idx="1">
                  <c:v>1.0227272727272728E-3</c:v>
                </c:pt>
                <c:pt idx="2">
                  <c:v>8.0965909090909092E-4</c:v>
                </c:pt>
                <c:pt idx="3">
                  <c:v>7.2443181818181818E-4</c:v>
                </c:pt>
                <c:pt idx="4">
                  <c:v>1.9176136363636364E-3</c:v>
                </c:pt>
                <c:pt idx="5">
                  <c:v>5.8380681818181821E-3</c:v>
                </c:pt>
                <c:pt idx="6">
                  <c:v>2.0454545454545454E-2</c:v>
                </c:pt>
                <c:pt idx="7">
                  <c:v>3.2642045454545451E-2</c:v>
                </c:pt>
                <c:pt idx="8">
                  <c:v>3.2045454545454544E-2</c:v>
                </c:pt>
                <c:pt idx="9">
                  <c:v>2.8721590909090908E-2</c:v>
                </c:pt>
                <c:pt idx="10">
                  <c:v>2.9403409090909091E-2</c:v>
                </c:pt>
                <c:pt idx="11">
                  <c:v>2.9531249999999998E-2</c:v>
                </c:pt>
                <c:pt idx="12">
                  <c:v>3.012784090909091E-2</c:v>
                </c:pt>
                <c:pt idx="13">
                  <c:v>3.0767045454545453E-2</c:v>
                </c:pt>
                <c:pt idx="14">
                  <c:v>3.1534090909090907E-2</c:v>
                </c:pt>
                <c:pt idx="15">
                  <c:v>2.931818181818182E-2</c:v>
                </c:pt>
                <c:pt idx="16">
                  <c:v>2.8082386363636365E-2</c:v>
                </c:pt>
                <c:pt idx="17">
                  <c:v>2.5994318181818181E-2</c:v>
                </c:pt>
                <c:pt idx="18">
                  <c:v>2.0625000000000001E-2</c:v>
                </c:pt>
                <c:pt idx="19">
                  <c:v>1.5255681818181818E-2</c:v>
                </c:pt>
                <c:pt idx="20">
                  <c:v>1.1676136363636364E-2</c:v>
                </c:pt>
                <c:pt idx="21">
                  <c:v>8.5653409090909096E-3</c:v>
                </c:pt>
                <c:pt idx="22">
                  <c:v>6.3494318181818183E-3</c:v>
                </c:pt>
                <c:pt idx="23">
                  <c:v>3.1107954545454546E-3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6-4D7F-A816-BD5DD9B293E5}"/>
            </c:ext>
          </c:extLst>
        </c:ser>
        <c:ser>
          <c:idx val="2"/>
          <c:order val="2"/>
          <c:tx>
            <c:strRef>
              <c:f>'PCS 70'!$D$4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70'!$D$5:$D$28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2.5999999999999999E-3</c:v>
                </c:pt>
                <c:pt idx="2">
                  <c:v>2.0999999999999999E-3</c:v>
                </c:pt>
                <c:pt idx="3">
                  <c:v>2E-3</c:v>
                </c:pt>
                <c:pt idx="4">
                  <c:v>3.8999999999999998E-3</c:v>
                </c:pt>
                <c:pt idx="5">
                  <c:v>1.2E-2</c:v>
                </c:pt>
                <c:pt idx="6">
                  <c:v>3.4700000000000002E-2</c:v>
                </c:pt>
                <c:pt idx="7">
                  <c:v>5.9799999999999999E-2</c:v>
                </c:pt>
                <c:pt idx="8">
                  <c:v>6.1699999999999998E-2</c:v>
                </c:pt>
                <c:pt idx="9">
                  <c:v>6.0499999999999998E-2</c:v>
                </c:pt>
                <c:pt idx="10">
                  <c:v>6.3899999999999998E-2</c:v>
                </c:pt>
                <c:pt idx="11">
                  <c:v>6.7500000000000004E-2</c:v>
                </c:pt>
                <c:pt idx="12">
                  <c:v>7.0699999999999999E-2</c:v>
                </c:pt>
                <c:pt idx="13">
                  <c:v>7.1999999999999995E-2</c:v>
                </c:pt>
                <c:pt idx="14">
                  <c:v>7.2999999999999995E-2</c:v>
                </c:pt>
                <c:pt idx="15">
                  <c:v>7.2599999999999998E-2</c:v>
                </c:pt>
                <c:pt idx="16">
                  <c:v>7.3999999999999996E-2</c:v>
                </c:pt>
                <c:pt idx="17">
                  <c:v>7.2800000000000004E-2</c:v>
                </c:pt>
                <c:pt idx="18">
                  <c:v>5.8900000000000001E-2</c:v>
                </c:pt>
                <c:pt idx="19">
                  <c:v>4.36E-2</c:v>
                </c:pt>
                <c:pt idx="20">
                  <c:v>3.4700000000000002E-2</c:v>
                </c:pt>
                <c:pt idx="21">
                  <c:v>2.5499999999999998E-2</c:v>
                </c:pt>
                <c:pt idx="22">
                  <c:v>1.7600000000000001E-2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36-4D7F-A816-BD5DD9B29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50D-498F-A8FD-99ED02C6322D}"/>
            </c:ext>
          </c:extLst>
        </c:ser>
        <c:ser>
          <c:idx val="1"/>
          <c:order val="1"/>
          <c:tx>
            <c:strRef>
              <c:f>'PCS 70'!$H$4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70'!$H$5:$H$16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1.19</c:v>
                </c:pt>
                <c:pt idx="2">
                  <c:v>1.19</c:v>
                </c:pt>
                <c:pt idx="3">
                  <c:v>1.08</c:v>
                </c:pt>
                <c:pt idx="4">
                  <c:v>0.95</c:v>
                </c:pt>
                <c:pt idx="5">
                  <c:v>0.86</c:v>
                </c:pt>
                <c:pt idx="6">
                  <c:v>0.78</c:v>
                </c:pt>
                <c:pt idx="7">
                  <c:v>0.81</c:v>
                </c:pt>
                <c:pt idx="8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C-412E-8767-569A373A5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71'!$B$5:$B$28</c:f>
              <c:numCache>
                <c:formatCode>0.00%</c:formatCode>
                <c:ptCount val="24"/>
                <c:pt idx="0">
                  <c:v>3.2583333333333331E-3</c:v>
                </c:pt>
                <c:pt idx="1">
                  <c:v>2.1249999999999997E-3</c:v>
                </c:pt>
                <c:pt idx="2">
                  <c:v>1.3694444444444444E-3</c:v>
                </c:pt>
                <c:pt idx="3">
                  <c:v>8.4999999999999995E-4</c:v>
                </c:pt>
                <c:pt idx="4">
                  <c:v>1.3222222222222222E-3</c:v>
                </c:pt>
                <c:pt idx="5">
                  <c:v>2.8805555555555559E-3</c:v>
                </c:pt>
                <c:pt idx="6">
                  <c:v>6.2805555555555549E-3</c:v>
                </c:pt>
                <c:pt idx="7">
                  <c:v>1.5725000000000003E-2</c:v>
                </c:pt>
                <c:pt idx="8">
                  <c:v>2.191111111111111E-2</c:v>
                </c:pt>
                <c:pt idx="9">
                  <c:v>2.5405555555555556E-2</c:v>
                </c:pt>
                <c:pt idx="10">
                  <c:v>2.9702777777777776E-2</c:v>
                </c:pt>
                <c:pt idx="11">
                  <c:v>3.4661111111111115E-2</c:v>
                </c:pt>
                <c:pt idx="12">
                  <c:v>3.7258333333333331E-2</c:v>
                </c:pt>
                <c:pt idx="13">
                  <c:v>3.702222222222222E-2</c:v>
                </c:pt>
                <c:pt idx="14">
                  <c:v>3.5275000000000001E-2</c:v>
                </c:pt>
                <c:pt idx="15">
                  <c:v>3.4613888888888895E-2</c:v>
                </c:pt>
                <c:pt idx="16">
                  <c:v>3.7777777777777778E-2</c:v>
                </c:pt>
                <c:pt idx="17">
                  <c:v>3.9524999999999998E-2</c:v>
                </c:pt>
                <c:pt idx="18">
                  <c:v>3.2630555555555552E-2</c:v>
                </c:pt>
                <c:pt idx="19">
                  <c:v>2.4177777777777777E-2</c:v>
                </c:pt>
                <c:pt idx="20">
                  <c:v>1.8275E-2</c:v>
                </c:pt>
                <c:pt idx="21">
                  <c:v>1.3599999999999999E-2</c:v>
                </c:pt>
                <c:pt idx="22">
                  <c:v>1.0530555555555555E-2</c:v>
                </c:pt>
                <c:pt idx="23">
                  <c:v>6.0916666666666662E-3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8-44B6-BE64-F6EED419952E}"/>
            </c:ext>
          </c:extLst>
        </c:ser>
        <c:ser>
          <c:idx val="1"/>
          <c:order val="1"/>
          <c:tx>
            <c:strRef>
              <c:f>'PCS 71'!$C$4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71'!$C$5:$C$28</c:f>
              <c:numCache>
                <c:formatCode>0.00%</c:formatCode>
                <c:ptCount val="24"/>
                <c:pt idx="0">
                  <c:v>3.9583333333333337E-3</c:v>
                </c:pt>
                <c:pt idx="1">
                  <c:v>2.8500000000000001E-3</c:v>
                </c:pt>
                <c:pt idx="2">
                  <c:v>1.636111111111111E-3</c:v>
                </c:pt>
                <c:pt idx="3">
                  <c:v>1.0027777777777778E-3</c:v>
                </c:pt>
                <c:pt idx="4">
                  <c:v>1.3194444444444445E-3</c:v>
                </c:pt>
                <c:pt idx="5">
                  <c:v>3.8527777777777779E-3</c:v>
                </c:pt>
                <c:pt idx="6">
                  <c:v>9.3944444444444448E-3</c:v>
                </c:pt>
                <c:pt idx="7">
                  <c:v>1.8894444444444443E-2</c:v>
                </c:pt>
                <c:pt idx="8">
                  <c:v>2.1797222222222225E-2</c:v>
                </c:pt>
                <c:pt idx="9">
                  <c:v>2.3380555555555554E-2</c:v>
                </c:pt>
                <c:pt idx="10">
                  <c:v>3.1666666666666669E-2</c:v>
                </c:pt>
                <c:pt idx="11">
                  <c:v>3.8633333333333339E-2</c:v>
                </c:pt>
                <c:pt idx="12">
                  <c:v>4.2591666666666667E-2</c:v>
                </c:pt>
                <c:pt idx="13">
                  <c:v>4.4280555555555559E-2</c:v>
                </c:pt>
                <c:pt idx="14">
                  <c:v>4.2116666666666663E-2</c:v>
                </c:pt>
                <c:pt idx="15">
                  <c:v>4.1324999999999994E-2</c:v>
                </c:pt>
                <c:pt idx="16">
                  <c:v>4.0480555555555554E-2</c:v>
                </c:pt>
                <c:pt idx="17">
                  <c:v>3.9477777777777778E-2</c:v>
                </c:pt>
                <c:pt idx="18">
                  <c:v>3.3936111111111111E-2</c:v>
                </c:pt>
                <c:pt idx="19">
                  <c:v>2.9238888888888887E-2</c:v>
                </c:pt>
                <c:pt idx="20">
                  <c:v>2.2852777777777777E-2</c:v>
                </c:pt>
                <c:pt idx="21">
                  <c:v>1.6519444444444444E-2</c:v>
                </c:pt>
                <c:pt idx="22">
                  <c:v>1.0238888888888888E-2</c:v>
                </c:pt>
                <c:pt idx="23">
                  <c:v>6.2277777777777774E-3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8-44B6-BE64-F6EED419952E}"/>
            </c:ext>
          </c:extLst>
        </c:ser>
        <c:ser>
          <c:idx val="2"/>
          <c:order val="2"/>
          <c:tx>
            <c:strRef>
              <c:f>'PCS 71'!$D$4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71'!$D$5:$D$28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4.8999999999999998E-3</c:v>
                </c:pt>
                <c:pt idx="2">
                  <c:v>3.0000000000000001E-3</c:v>
                </c:pt>
                <c:pt idx="3">
                  <c:v>1.9E-3</c:v>
                </c:pt>
                <c:pt idx="4">
                  <c:v>2.5999999999999999E-3</c:v>
                </c:pt>
                <c:pt idx="5">
                  <c:v>6.7000000000000002E-3</c:v>
                </c:pt>
                <c:pt idx="6">
                  <c:v>1.5699999999999999E-2</c:v>
                </c:pt>
                <c:pt idx="7">
                  <c:v>3.4599999999999999E-2</c:v>
                </c:pt>
                <c:pt idx="8">
                  <c:v>4.3700000000000003E-2</c:v>
                </c:pt>
                <c:pt idx="9">
                  <c:v>4.8800000000000003E-2</c:v>
                </c:pt>
                <c:pt idx="10">
                  <c:v>6.1400000000000003E-2</c:v>
                </c:pt>
                <c:pt idx="11">
                  <c:v>7.3300000000000004E-2</c:v>
                </c:pt>
                <c:pt idx="12">
                  <c:v>7.9899999999999999E-2</c:v>
                </c:pt>
                <c:pt idx="13">
                  <c:v>8.1299999999999997E-2</c:v>
                </c:pt>
                <c:pt idx="14">
                  <c:v>7.7399999999999997E-2</c:v>
                </c:pt>
                <c:pt idx="15">
                  <c:v>7.5999999999999998E-2</c:v>
                </c:pt>
                <c:pt idx="16">
                  <c:v>7.8299999999999995E-2</c:v>
                </c:pt>
                <c:pt idx="17">
                  <c:v>7.9000000000000001E-2</c:v>
                </c:pt>
                <c:pt idx="18">
                  <c:v>6.6600000000000006E-2</c:v>
                </c:pt>
                <c:pt idx="19">
                  <c:v>5.3400000000000003E-2</c:v>
                </c:pt>
                <c:pt idx="20">
                  <c:v>4.1099999999999998E-2</c:v>
                </c:pt>
                <c:pt idx="21">
                  <c:v>3.0099999999999998E-2</c:v>
                </c:pt>
                <c:pt idx="22">
                  <c:v>2.0799999999999999E-2</c:v>
                </c:pt>
                <c:pt idx="23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08-44B6-BE64-F6EED419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010-418D-85FE-39FAA08B11D4}"/>
            </c:ext>
          </c:extLst>
        </c:ser>
        <c:ser>
          <c:idx val="1"/>
          <c:order val="1"/>
          <c:tx>
            <c:strRef>
              <c:f>'PCS 71'!$H$4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71'!$H$5:$H$16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1.0900000000000001</c:v>
                </c:pt>
                <c:pt idx="2">
                  <c:v>1.1399999999999999</c:v>
                </c:pt>
                <c:pt idx="3">
                  <c:v>1.0900000000000001</c:v>
                </c:pt>
                <c:pt idx="4">
                  <c:v>0.83</c:v>
                </c:pt>
                <c:pt idx="5">
                  <c:v>0.83</c:v>
                </c:pt>
                <c:pt idx="6">
                  <c:v>0.77</c:v>
                </c:pt>
                <c:pt idx="7">
                  <c:v>0.85</c:v>
                </c:pt>
                <c:pt idx="8">
                  <c:v>1.03</c:v>
                </c:pt>
                <c:pt idx="9">
                  <c:v>1.1299999999999999</c:v>
                </c:pt>
                <c:pt idx="10">
                  <c:v>1.1399999999999999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3-41AD-994D-D0F4E0B53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72'!$B$5:$B$28</c:f>
              <c:numCache>
                <c:formatCode>0.00%</c:formatCode>
                <c:ptCount val="24"/>
                <c:pt idx="0">
                  <c:v>2.8874999999999999E-3</c:v>
                </c:pt>
                <c:pt idx="1">
                  <c:v>1.575E-3</c:v>
                </c:pt>
                <c:pt idx="2">
                  <c:v>1.2600000000000001E-3</c:v>
                </c:pt>
                <c:pt idx="3">
                  <c:v>9.9749999999999991E-4</c:v>
                </c:pt>
                <c:pt idx="4">
                  <c:v>1.1025E-3</c:v>
                </c:pt>
                <c:pt idx="5">
                  <c:v>3.0975E-3</c:v>
                </c:pt>
                <c:pt idx="6">
                  <c:v>8.6625000000000001E-3</c:v>
                </c:pt>
                <c:pt idx="7">
                  <c:v>1.8007499999999999E-2</c:v>
                </c:pt>
                <c:pt idx="8">
                  <c:v>2.2837499999999997E-2</c:v>
                </c:pt>
                <c:pt idx="9">
                  <c:v>2.6617500000000002E-2</c:v>
                </c:pt>
                <c:pt idx="10">
                  <c:v>3.1342500000000002E-2</c:v>
                </c:pt>
                <c:pt idx="11">
                  <c:v>3.5069999999999997E-2</c:v>
                </c:pt>
                <c:pt idx="12">
                  <c:v>3.6697500000000001E-2</c:v>
                </c:pt>
                <c:pt idx="13">
                  <c:v>3.81675E-2</c:v>
                </c:pt>
                <c:pt idx="14">
                  <c:v>3.7852499999999997E-2</c:v>
                </c:pt>
                <c:pt idx="15">
                  <c:v>4.0844999999999999E-2</c:v>
                </c:pt>
                <c:pt idx="16">
                  <c:v>4.7985E-2</c:v>
                </c:pt>
                <c:pt idx="17">
                  <c:v>5.2289999999999996E-2</c:v>
                </c:pt>
                <c:pt idx="18">
                  <c:v>3.8482500000000003E-2</c:v>
                </c:pt>
                <c:pt idx="19">
                  <c:v>2.6039999999999997E-2</c:v>
                </c:pt>
                <c:pt idx="20">
                  <c:v>2.1367500000000001E-2</c:v>
                </c:pt>
                <c:pt idx="21">
                  <c:v>1.56975E-2</c:v>
                </c:pt>
                <c:pt idx="22">
                  <c:v>1.0605E-2</c:v>
                </c:pt>
                <c:pt idx="23">
                  <c:v>5.4599999999999996E-3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6-4D1E-A7BA-DEBA29D6C7C5}"/>
            </c:ext>
          </c:extLst>
        </c:ser>
        <c:ser>
          <c:idx val="1"/>
          <c:order val="1"/>
          <c:tx>
            <c:strRef>
              <c:f>'PCS 72'!$C$4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72'!$C$5:$C$28</c:f>
              <c:numCache>
                <c:formatCode>0.00%</c:formatCode>
                <c:ptCount val="24"/>
                <c:pt idx="0">
                  <c:v>2.2799999999999999E-3</c:v>
                </c:pt>
                <c:pt idx="1">
                  <c:v>1.6149999999999999E-3</c:v>
                </c:pt>
                <c:pt idx="2">
                  <c:v>1.2825E-3</c:v>
                </c:pt>
                <c:pt idx="3">
                  <c:v>1.33E-3</c:v>
                </c:pt>
                <c:pt idx="4">
                  <c:v>2.7074999999999998E-3</c:v>
                </c:pt>
                <c:pt idx="5">
                  <c:v>7.8849999999999996E-3</c:v>
                </c:pt>
                <c:pt idx="6">
                  <c:v>2.6742500000000002E-2</c:v>
                </c:pt>
                <c:pt idx="7">
                  <c:v>4.1467500000000004E-2</c:v>
                </c:pt>
                <c:pt idx="8">
                  <c:v>3.9044999999999996E-2</c:v>
                </c:pt>
                <c:pt idx="9">
                  <c:v>3.2490000000000005E-2</c:v>
                </c:pt>
                <c:pt idx="10">
                  <c:v>3.0827499999999997E-2</c:v>
                </c:pt>
                <c:pt idx="11">
                  <c:v>3.1539999999999999E-2</c:v>
                </c:pt>
                <c:pt idx="12">
                  <c:v>3.1302499999999997E-2</c:v>
                </c:pt>
                <c:pt idx="13">
                  <c:v>3.1350000000000003E-2</c:v>
                </c:pt>
                <c:pt idx="14">
                  <c:v>2.9972500000000003E-2</c:v>
                </c:pt>
                <c:pt idx="15">
                  <c:v>2.9497500000000003E-2</c:v>
                </c:pt>
                <c:pt idx="16">
                  <c:v>2.9212499999999999E-2</c:v>
                </c:pt>
                <c:pt idx="17">
                  <c:v>2.8215000000000004E-2</c:v>
                </c:pt>
                <c:pt idx="18">
                  <c:v>2.375E-2</c:v>
                </c:pt>
                <c:pt idx="19">
                  <c:v>1.8335000000000001E-2</c:v>
                </c:pt>
                <c:pt idx="20">
                  <c:v>1.3917500000000001E-2</c:v>
                </c:pt>
                <c:pt idx="21">
                  <c:v>9.6900000000000007E-3</c:v>
                </c:pt>
                <c:pt idx="22">
                  <c:v>6.4599999999999996E-3</c:v>
                </c:pt>
                <c:pt idx="23">
                  <c:v>4.0850000000000001E-3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6-4D1E-A7BA-DEBA29D6C7C5}"/>
            </c:ext>
          </c:extLst>
        </c:ser>
        <c:ser>
          <c:idx val="2"/>
          <c:order val="2"/>
          <c:tx>
            <c:strRef>
              <c:f>'PCS 72'!$D$4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72'!$D$5:$D$28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3.0999999999999999E-3</c:v>
                </c:pt>
                <c:pt idx="2">
                  <c:v>2.5000000000000001E-3</c:v>
                </c:pt>
                <c:pt idx="3">
                  <c:v>2.3E-3</c:v>
                </c:pt>
                <c:pt idx="4">
                  <c:v>3.8E-3</c:v>
                </c:pt>
                <c:pt idx="5">
                  <c:v>1.0800000000000001E-2</c:v>
                </c:pt>
                <c:pt idx="6">
                  <c:v>3.4500000000000003E-2</c:v>
                </c:pt>
                <c:pt idx="7">
                  <c:v>5.7799999999999997E-2</c:v>
                </c:pt>
                <c:pt idx="8">
                  <c:v>5.9400000000000001E-2</c:v>
                </c:pt>
                <c:pt idx="9">
                  <c:v>5.6500000000000002E-2</c:v>
                </c:pt>
                <c:pt idx="10">
                  <c:v>6.0100000000000001E-2</c:v>
                </c:pt>
                <c:pt idx="11">
                  <c:v>6.5600000000000006E-2</c:v>
                </c:pt>
                <c:pt idx="12">
                  <c:v>6.8500000000000005E-2</c:v>
                </c:pt>
                <c:pt idx="13">
                  <c:v>7.1999999999999995E-2</c:v>
                </c:pt>
                <c:pt idx="14">
                  <c:v>7.2700000000000001E-2</c:v>
                </c:pt>
                <c:pt idx="15">
                  <c:v>7.5700000000000003E-2</c:v>
                </c:pt>
                <c:pt idx="16">
                  <c:v>8.2000000000000003E-2</c:v>
                </c:pt>
                <c:pt idx="17">
                  <c:v>8.2500000000000004E-2</c:v>
                </c:pt>
                <c:pt idx="18">
                  <c:v>6.08E-2</c:v>
                </c:pt>
                <c:pt idx="19">
                  <c:v>4.2299999999999997E-2</c:v>
                </c:pt>
                <c:pt idx="20">
                  <c:v>3.32E-2</c:v>
                </c:pt>
                <c:pt idx="21">
                  <c:v>2.3900000000000001E-2</c:v>
                </c:pt>
                <c:pt idx="22">
                  <c:v>1.61E-2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6-4D1E-A7BA-DEBA29D6C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7'!$B$5:$B$28</c:f>
              <c:numCache>
                <c:formatCode>0.00%</c:formatCode>
                <c:ptCount val="24"/>
                <c:pt idx="0">
                  <c:v>2.9499999999999999E-3</c:v>
                </c:pt>
                <c:pt idx="1">
                  <c:v>1.3500000000000001E-3</c:v>
                </c:pt>
                <c:pt idx="2">
                  <c:v>8.4999999999999995E-4</c:v>
                </c:pt>
                <c:pt idx="3">
                  <c:v>5.9999999999999995E-4</c:v>
                </c:pt>
                <c:pt idx="4">
                  <c:v>8.4999999999999995E-4</c:v>
                </c:pt>
                <c:pt idx="5">
                  <c:v>2.0500000000000002E-3</c:v>
                </c:pt>
                <c:pt idx="6">
                  <c:v>5.1500000000000001E-3</c:v>
                </c:pt>
                <c:pt idx="7">
                  <c:v>1.1599999999999999E-2</c:v>
                </c:pt>
                <c:pt idx="8">
                  <c:v>0.02</c:v>
                </c:pt>
                <c:pt idx="9">
                  <c:v>2.665E-2</c:v>
                </c:pt>
                <c:pt idx="10">
                  <c:v>3.2250000000000001E-2</c:v>
                </c:pt>
                <c:pt idx="11">
                  <c:v>3.5549999999999998E-2</c:v>
                </c:pt>
                <c:pt idx="12">
                  <c:v>3.7150000000000002E-2</c:v>
                </c:pt>
                <c:pt idx="13">
                  <c:v>3.8350000000000002E-2</c:v>
                </c:pt>
                <c:pt idx="14">
                  <c:v>3.9399999999999998E-2</c:v>
                </c:pt>
                <c:pt idx="15">
                  <c:v>4.0849999999999997E-2</c:v>
                </c:pt>
                <c:pt idx="16">
                  <c:v>4.1450000000000001E-2</c:v>
                </c:pt>
                <c:pt idx="17">
                  <c:v>3.925E-2</c:v>
                </c:pt>
                <c:pt idx="18">
                  <c:v>3.6400000000000002E-2</c:v>
                </c:pt>
                <c:pt idx="19">
                  <c:v>2.7E-2</c:v>
                </c:pt>
                <c:pt idx="20">
                  <c:v>2.1350000000000001E-2</c:v>
                </c:pt>
                <c:pt idx="21">
                  <c:v>2.0500000000000001E-2</c:v>
                </c:pt>
                <c:pt idx="22">
                  <c:v>1.2200000000000003E-2</c:v>
                </c:pt>
                <c:pt idx="23">
                  <c:v>6.2500000000000003E-3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7-4EB4-9905-1332C7C00167}"/>
            </c:ext>
          </c:extLst>
        </c:ser>
        <c:ser>
          <c:idx val="1"/>
          <c:order val="1"/>
          <c:tx>
            <c:strRef>
              <c:f>'PCS 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7'!$C$5:$C$28</c:f>
              <c:numCache>
                <c:formatCode>0.00%</c:formatCode>
                <c:ptCount val="24"/>
                <c:pt idx="0">
                  <c:v>2.65E-3</c:v>
                </c:pt>
                <c:pt idx="1">
                  <c:v>1.4499999999999999E-3</c:v>
                </c:pt>
                <c:pt idx="2">
                  <c:v>8.4999999999999995E-4</c:v>
                </c:pt>
                <c:pt idx="3">
                  <c:v>5.5000000000000003E-4</c:v>
                </c:pt>
                <c:pt idx="4">
                  <c:v>5.0000000000000001E-4</c:v>
                </c:pt>
                <c:pt idx="5">
                  <c:v>1.1999999999999999E-3</c:v>
                </c:pt>
                <c:pt idx="6">
                  <c:v>5.1999999999999998E-3</c:v>
                </c:pt>
                <c:pt idx="7">
                  <c:v>1.4E-2</c:v>
                </c:pt>
                <c:pt idx="8">
                  <c:v>2.4150000000000005E-2</c:v>
                </c:pt>
                <c:pt idx="9">
                  <c:v>3.1899999999999998E-2</c:v>
                </c:pt>
                <c:pt idx="10">
                  <c:v>3.6850000000000001E-2</c:v>
                </c:pt>
                <c:pt idx="11">
                  <c:v>4.0599999999999997E-2</c:v>
                </c:pt>
                <c:pt idx="12">
                  <c:v>4.2500000000000003E-2</c:v>
                </c:pt>
                <c:pt idx="13">
                  <c:v>4.2049999999999997E-2</c:v>
                </c:pt>
                <c:pt idx="14">
                  <c:v>3.9549999999999995E-2</c:v>
                </c:pt>
                <c:pt idx="15">
                  <c:v>3.7600000000000001E-2</c:v>
                </c:pt>
                <c:pt idx="16">
                  <c:v>3.6600000000000001E-2</c:v>
                </c:pt>
                <c:pt idx="17">
                  <c:v>3.5400000000000001E-2</c:v>
                </c:pt>
                <c:pt idx="18">
                  <c:v>3.1150000000000001E-2</c:v>
                </c:pt>
                <c:pt idx="19">
                  <c:v>2.6200000000000001E-2</c:v>
                </c:pt>
                <c:pt idx="20">
                  <c:v>2.085E-2</c:v>
                </c:pt>
                <c:pt idx="21">
                  <c:v>1.4200000000000003E-2</c:v>
                </c:pt>
                <c:pt idx="22">
                  <c:v>9.1000000000000004E-3</c:v>
                </c:pt>
                <c:pt idx="23">
                  <c:v>4.9500000000000004E-3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7-4EB4-9905-1332C7C00167}"/>
            </c:ext>
          </c:extLst>
        </c:ser>
        <c:ser>
          <c:idx val="2"/>
          <c:order val="2"/>
          <c:tx>
            <c:strRef>
              <c:f>'PCS 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7'!$D$5:$D$28</c:f>
              <c:numCache>
                <c:formatCode>0.00%</c:formatCode>
                <c:ptCount val="24"/>
                <c:pt idx="0">
                  <c:v>5.5999999999999999E-3</c:v>
                </c:pt>
                <c:pt idx="1">
                  <c:v>2.8E-3</c:v>
                </c:pt>
                <c:pt idx="2">
                  <c:v>1.6999999999999999E-3</c:v>
                </c:pt>
                <c:pt idx="3">
                  <c:v>1.1000000000000001E-3</c:v>
                </c:pt>
                <c:pt idx="4">
                  <c:v>1.4E-3</c:v>
                </c:pt>
                <c:pt idx="5">
                  <c:v>3.2000000000000002E-3</c:v>
                </c:pt>
                <c:pt idx="6">
                  <c:v>1.03E-2</c:v>
                </c:pt>
                <c:pt idx="7">
                  <c:v>2.5600000000000001E-2</c:v>
                </c:pt>
                <c:pt idx="8">
                  <c:v>4.4200000000000003E-2</c:v>
                </c:pt>
                <c:pt idx="9">
                  <c:v>5.8599999999999999E-2</c:v>
                </c:pt>
                <c:pt idx="10">
                  <c:v>6.9099999999999995E-2</c:v>
                </c:pt>
                <c:pt idx="11">
                  <c:v>7.6100000000000001E-2</c:v>
                </c:pt>
                <c:pt idx="12">
                  <c:v>7.9699999999999993E-2</c:v>
                </c:pt>
                <c:pt idx="13">
                  <c:v>8.0399999999999999E-2</c:v>
                </c:pt>
                <c:pt idx="14">
                  <c:v>7.9000000000000001E-2</c:v>
                </c:pt>
                <c:pt idx="15">
                  <c:v>7.8399999999999997E-2</c:v>
                </c:pt>
                <c:pt idx="16">
                  <c:v>7.8E-2</c:v>
                </c:pt>
                <c:pt idx="17">
                  <c:v>7.46E-2</c:v>
                </c:pt>
                <c:pt idx="18">
                  <c:v>6.7599999999999993E-2</c:v>
                </c:pt>
                <c:pt idx="19">
                  <c:v>5.3199999999999997E-2</c:v>
                </c:pt>
                <c:pt idx="20">
                  <c:v>4.2200000000000001E-2</c:v>
                </c:pt>
                <c:pt idx="21">
                  <c:v>3.4700000000000002E-2</c:v>
                </c:pt>
                <c:pt idx="22">
                  <c:v>2.1299999999999999E-2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C-472D-B096-2CD45E22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8.23115028710148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6A7-4857-9268-2A6984C75E4A}"/>
            </c:ext>
          </c:extLst>
        </c:ser>
        <c:ser>
          <c:idx val="1"/>
          <c:order val="1"/>
          <c:tx>
            <c:strRef>
              <c:f>'PCS 72'!$H$4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72'!$H$5:$H$16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1.1000000000000001</c:v>
                </c:pt>
                <c:pt idx="2">
                  <c:v>1.22</c:v>
                </c:pt>
                <c:pt idx="3">
                  <c:v>1.1299999999999999</c:v>
                </c:pt>
                <c:pt idx="4">
                  <c:v>0.95</c:v>
                </c:pt>
                <c:pt idx="5">
                  <c:v>0.94</c:v>
                </c:pt>
                <c:pt idx="6">
                  <c:v>0.84</c:v>
                </c:pt>
                <c:pt idx="7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6-4CA8-9115-AB60E22C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73'!$B$5:$B$28</c:f>
              <c:numCache>
                <c:formatCode>0.00%</c:formatCode>
                <c:ptCount val="24"/>
                <c:pt idx="0">
                  <c:v>1.9055118110236221E-3</c:v>
                </c:pt>
                <c:pt idx="1">
                  <c:v>1.1433070866141732E-3</c:v>
                </c:pt>
                <c:pt idx="2">
                  <c:v>1.0480314960629922E-3</c:v>
                </c:pt>
                <c:pt idx="3">
                  <c:v>1.2385826771653542E-3</c:v>
                </c:pt>
                <c:pt idx="4">
                  <c:v>2.3342519685039371E-3</c:v>
                </c:pt>
                <c:pt idx="5">
                  <c:v>6.3358267716535424E-3</c:v>
                </c:pt>
                <c:pt idx="6">
                  <c:v>1.7530708661417323E-2</c:v>
                </c:pt>
                <c:pt idx="7">
                  <c:v>3.0869291338582676E-2</c:v>
                </c:pt>
                <c:pt idx="8">
                  <c:v>3.0297637795275594E-2</c:v>
                </c:pt>
                <c:pt idx="9">
                  <c:v>3.3155905511811024E-2</c:v>
                </c:pt>
                <c:pt idx="10">
                  <c:v>3.4775590551181103E-2</c:v>
                </c:pt>
                <c:pt idx="11">
                  <c:v>3.5633070866141731E-2</c:v>
                </c:pt>
                <c:pt idx="12">
                  <c:v>3.5728346456692914E-2</c:v>
                </c:pt>
                <c:pt idx="13">
                  <c:v>3.6585826771653542E-2</c:v>
                </c:pt>
                <c:pt idx="14">
                  <c:v>3.4394488188976377E-2</c:v>
                </c:pt>
                <c:pt idx="15">
                  <c:v>3.2488976377952755E-2</c:v>
                </c:pt>
                <c:pt idx="16">
                  <c:v>3.4108661417322834E-2</c:v>
                </c:pt>
                <c:pt idx="17">
                  <c:v>3.2060236220472445E-2</c:v>
                </c:pt>
                <c:pt idx="18">
                  <c:v>2.3866535433070869E-2</c:v>
                </c:pt>
                <c:pt idx="19">
                  <c:v>1.7864173228346457E-2</c:v>
                </c:pt>
                <c:pt idx="20">
                  <c:v>1.3719685039370079E-2</c:v>
                </c:pt>
                <c:pt idx="21">
                  <c:v>9.575196850393701E-3</c:v>
                </c:pt>
                <c:pt idx="22">
                  <c:v>6.0976377952755905E-3</c:v>
                </c:pt>
                <c:pt idx="23">
                  <c:v>3.5251968503937012E-3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D-4850-8EFC-712938C46643}"/>
            </c:ext>
          </c:extLst>
        </c:ser>
        <c:ser>
          <c:idx val="1"/>
          <c:order val="1"/>
          <c:tx>
            <c:strRef>
              <c:f>'PCS 73'!$C$4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73'!$C$5:$C$28</c:f>
              <c:numCache>
                <c:formatCode>0.00%</c:formatCode>
                <c:ptCount val="24"/>
                <c:pt idx="0">
                  <c:v>2.8275590551181105E-3</c:v>
                </c:pt>
                <c:pt idx="1">
                  <c:v>1.7279527559055118E-3</c:v>
                </c:pt>
                <c:pt idx="2">
                  <c:v>1.3614173228346457E-3</c:v>
                </c:pt>
                <c:pt idx="3">
                  <c:v>1.0996062992125984E-3</c:v>
                </c:pt>
                <c:pt idx="4">
                  <c:v>1.5708661417322834E-3</c:v>
                </c:pt>
                <c:pt idx="5">
                  <c:v>3.6129921259842519E-3</c:v>
                </c:pt>
                <c:pt idx="6">
                  <c:v>1.2148031496062993E-2</c:v>
                </c:pt>
                <c:pt idx="7">
                  <c:v>2.0211811023622048E-2</c:v>
                </c:pt>
                <c:pt idx="8">
                  <c:v>2.7699606299212601E-2</c:v>
                </c:pt>
                <c:pt idx="9">
                  <c:v>2.8642125984251969E-2</c:v>
                </c:pt>
                <c:pt idx="10">
                  <c:v>3.0160629921259841E-2</c:v>
                </c:pt>
                <c:pt idx="11">
                  <c:v>3.4873228346456696E-2</c:v>
                </c:pt>
                <c:pt idx="12">
                  <c:v>3.7910236220472446E-2</c:v>
                </c:pt>
                <c:pt idx="13">
                  <c:v>3.9009842519685034E-2</c:v>
                </c:pt>
                <c:pt idx="14">
                  <c:v>3.9690551181102367E-2</c:v>
                </c:pt>
                <c:pt idx="15">
                  <c:v>4.2989370078740159E-2</c:v>
                </c:pt>
                <c:pt idx="16">
                  <c:v>4.5712204724409455E-2</c:v>
                </c:pt>
                <c:pt idx="17">
                  <c:v>4.6183464566929129E-2</c:v>
                </c:pt>
                <c:pt idx="18">
                  <c:v>3.4559055118110242E-2</c:v>
                </c:pt>
                <c:pt idx="19">
                  <c:v>2.5448031496062992E-2</c:v>
                </c:pt>
                <c:pt idx="20">
                  <c:v>1.9059842519685039E-2</c:v>
                </c:pt>
                <c:pt idx="21">
                  <c:v>1.3299999999999999E-2</c:v>
                </c:pt>
                <c:pt idx="22">
                  <c:v>8.7444881889763779E-3</c:v>
                </c:pt>
                <c:pt idx="23">
                  <c:v>5.1314960629921264E-3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D-4850-8EFC-712938C46643}"/>
            </c:ext>
          </c:extLst>
        </c:ser>
        <c:ser>
          <c:idx val="2"/>
          <c:order val="2"/>
          <c:tx>
            <c:strRef>
              <c:f>'PCS 73'!$D$4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73'!$D$5:$D$28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2.8E-3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3.8999999999999998E-3</c:v>
                </c:pt>
                <c:pt idx="5">
                  <c:v>0.01</c:v>
                </c:pt>
                <c:pt idx="6">
                  <c:v>2.9700000000000001E-2</c:v>
                </c:pt>
                <c:pt idx="7">
                  <c:v>5.11E-2</c:v>
                </c:pt>
                <c:pt idx="8">
                  <c:v>5.8000000000000003E-2</c:v>
                </c:pt>
                <c:pt idx="9">
                  <c:v>6.1800000000000001E-2</c:v>
                </c:pt>
                <c:pt idx="10">
                  <c:v>6.5000000000000002E-2</c:v>
                </c:pt>
                <c:pt idx="11">
                  <c:v>7.0599999999999996E-2</c:v>
                </c:pt>
                <c:pt idx="12">
                  <c:v>7.3599999999999999E-2</c:v>
                </c:pt>
                <c:pt idx="13">
                  <c:v>7.5600000000000001E-2</c:v>
                </c:pt>
                <c:pt idx="14">
                  <c:v>7.4099999999999999E-2</c:v>
                </c:pt>
                <c:pt idx="15">
                  <c:v>7.5499999999999998E-2</c:v>
                </c:pt>
                <c:pt idx="16">
                  <c:v>7.9799999999999996E-2</c:v>
                </c:pt>
                <c:pt idx="17">
                  <c:v>7.8200000000000006E-2</c:v>
                </c:pt>
                <c:pt idx="18">
                  <c:v>5.8400000000000001E-2</c:v>
                </c:pt>
                <c:pt idx="19">
                  <c:v>4.3299999999999998E-2</c:v>
                </c:pt>
                <c:pt idx="20">
                  <c:v>3.2800000000000003E-2</c:v>
                </c:pt>
                <c:pt idx="21">
                  <c:v>2.29E-2</c:v>
                </c:pt>
                <c:pt idx="22">
                  <c:v>1.4800000000000001E-2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D-4850-8EFC-712938C46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E64-493B-A205-BFE5F81560B0}"/>
            </c:ext>
          </c:extLst>
        </c:ser>
        <c:ser>
          <c:idx val="1"/>
          <c:order val="1"/>
          <c:tx>
            <c:strRef>
              <c:f>'PCS 73'!$H$4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73'!$H$5:$H$16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1.06</c:v>
                </c:pt>
                <c:pt idx="2">
                  <c:v>1.0900000000000001</c:v>
                </c:pt>
                <c:pt idx="3">
                  <c:v>1.06</c:v>
                </c:pt>
                <c:pt idx="4">
                  <c:v>0.98</c:v>
                </c:pt>
                <c:pt idx="5">
                  <c:v>0.95</c:v>
                </c:pt>
                <c:pt idx="6">
                  <c:v>0.89</c:v>
                </c:pt>
                <c:pt idx="7">
                  <c:v>0.92</c:v>
                </c:pt>
                <c:pt idx="8">
                  <c:v>0.96</c:v>
                </c:pt>
                <c:pt idx="9">
                  <c:v>1.02</c:v>
                </c:pt>
                <c:pt idx="10">
                  <c:v>1.04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A-49D1-950B-257C89662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74'!$B$4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74'!$B$5:$B$28</c:f>
              <c:numCache>
                <c:formatCode>0.00%</c:formatCode>
                <c:ptCount val="24"/>
                <c:pt idx="0">
                  <c:v>2.6276595744680852E-3</c:v>
                </c:pt>
                <c:pt idx="1">
                  <c:v>1.5159574468085106E-3</c:v>
                </c:pt>
                <c:pt idx="2">
                  <c:v>1.2127659574468084E-3</c:v>
                </c:pt>
                <c:pt idx="3">
                  <c:v>8.5904255319148933E-4</c:v>
                </c:pt>
                <c:pt idx="4">
                  <c:v>1.0611702127659574E-3</c:v>
                </c:pt>
                <c:pt idx="5">
                  <c:v>3.0824468085106386E-3</c:v>
                </c:pt>
                <c:pt idx="6">
                  <c:v>9.3989361702127659E-3</c:v>
                </c:pt>
                <c:pt idx="7">
                  <c:v>1.985904255319149E-2</c:v>
                </c:pt>
                <c:pt idx="8">
                  <c:v>2.4811170212765958E-2</c:v>
                </c:pt>
                <c:pt idx="9">
                  <c:v>2.5821808510638297E-2</c:v>
                </c:pt>
                <c:pt idx="10">
                  <c:v>2.9561170212765959E-2</c:v>
                </c:pt>
                <c:pt idx="11">
                  <c:v>3.4007978723404254E-2</c:v>
                </c:pt>
                <c:pt idx="12">
                  <c:v>3.7039893617021279E-2</c:v>
                </c:pt>
                <c:pt idx="13">
                  <c:v>3.62313829787234E-2</c:v>
                </c:pt>
                <c:pt idx="14">
                  <c:v>3.9819148936170209E-2</c:v>
                </c:pt>
                <c:pt idx="15">
                  <c:v>4.3710106382978717E-2</c:v>
                </c:pt>
                <c:pt idx="16">
                  <c:v>4.851063829787234E-2</c:v>
                </c:pt>
                <c:pt idx="17">
                  <c:v>4.6640957446808504E-2</c:v>
                </c:pt>
                <c:pt idx="18">
                  <c:v>3.3300531914893614E-2</c:v>
                </c:pt>
                <c:pt idx="19">
                  <c:v>2.4103723404255317E-2</c:v>
                </c:pt>
                <c:pt idx="20">
                  <c:v>1.7180851063829786E-2</c:v>
                </c:pt>
                <c:pt idx="21">
                  <c:v>1.2026595744680853E-2</c:v>
                </c:pt>
                <c:pt idx="22">
                  <c:v>7.7313829787234037E-3</c:v>
                </c:pt>
                <c:pt idx="23">
                  <c:v>5.2047872340425525E-3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9-4F82-907D-966DD09D496C}"/>
            </c:ext>
          </c:extLst>
        </c:ser>
        <c:ser>
          <c:idx val="1"/>
          <c:order val="1"/>
          <c:tx>
            <c:strRef>
              <c:f>'PCS 74'!$C$4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74'!$C$5:$C$28</c:f>
              <c:numCache>
                <c:formatCode>0.00%</c:formatCode>
                <c:ptCount val="24"/>
                <c:pt idx="0">
                  <c:v>2.3744680851063827E-3</c:v>
                </c:pt>
                <c:pt idx="1">
                  <c:v>1.4840425531914894E-3</c:v>
                </c:pt>
                <c:pt idx="2">
                  <c:v>1.2367021276595744E-3</c:v>
                </c:pt>
                <c:pt idx="3">
                  <c:v>1.2367021276595744E-3</c:v>
                </c:pt>
                <c:pt idx="4">
                  <c:v>2.1271276595744683E-3</c:v>
                </c:pt>
                <c:pt idx="5">
                  <c:v>6.7276595744680846E-3</c:v>
                </c:pt>
                <c:pt idx="6">
                  <c:v>1.9539893617021277E-2</c:v>
                </c:pt>
                <c:pt idx="7">
                  <c:v>3.4231914893617016E-2</c:v>
                </c:pt>
                <c:pt idx="8">
                  <c:v>3.8486170212765958E-2</c:v>
                </c:pt>
                <c:pt idx="9">
                  <c:v>3.4874999999999996E-2</c:v>
                </c:pt>
                <c:pt idx="10">
                  <c:v>3.4281382978723407E-2</c:v>
                </c:pt>
                <c:pt idx="11">
                  <c:v>3.4726595744680851E-2</c:v>
                </c:pt>
                <c:pt idx="12">
                  <c:v>3.6903191489361699E-2</c:v>
                </c:pt>
                <c:pt idx="13">
                  <c:v>3.5617021276595738E-2</c:v>
                </c:pt>
                <c:pt idx="14">
                  <c:v>3.6111702127659573E-2</c:v>
                </c:pt>
                <c:pt idx="15">
                  <c:v>3.4429787234042553E-2</c:v>
                </c:pt>
                <c:pt idx="16">
                  <c:v>3.0967021276595747E-2</c:v>
                </c:pt>
                <c:pt idx="17">
                  <c:v>2.9482978723404253E-2</c:v>
                </c:pt>
                <c:pt idx="18">
                  <c:v>2.4536170212765957E-2</c:v>
                </c:pt>
                <c:pt idx="19">
                  <c:v>1.83031914893617E-2</c:v>
                </c:pt>
                <c:pt idx="20">
                  <c:v>1.4395212765957446E-2</c:v>
                </c:pt>
                <c:pt idx="21">
                  <c:v>1.1080851063829786E-2</c:v>
                </c:pt>
                <c:pt idx="22">
                  <c:v>6.9255319148936161E-3</c:v>
                </c:pt>
                <c:pt idx="23">
                  <c:v>4.4521276595744673E-3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09-4F82-907D-966DD09D496C}"/>
            </c:ext>
          </c:extLst>
        </c:ser>
        <c:ser>
          <c:idx val="2"/>
          <c:order val="2"/>
          <c:tx>
            <c:strRef>
              <c:f>'PCS 74'!$D$4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74'!$D$5:$D$28</c:f>
              <c:numCache>
                <c:formatCode>0.00%</c:formatCode>
                <c:ptCount val="24"/>
                <c:pt idx="0">
                  <c:v>5.0000000000000001E-3</c:v>
                </c:pt>
                <c:pt idx="1">
                  <c:v>3.0000000000000001E-3</c:v>
                </c:pt>
                <c:pt idx="2">
                  <c:v>2.5000000000000001E-3</c:v>
                </c:pt>
                <c:pt idx="3">
                  <c:v>2.0999999999999999E-3</c:v>
                </c:pt>
                <c:pt idx="4">
                  <c:v>3.2000000000000002E-3</c:v>
                </c:pt>
                <c:pt idx="5">
                  <c:v>9.7999999999999997E-3</c:v>
                </c:pt>
                <c:pt idx="6">
                  <c:v>2.8899999999999999E-2</c:v>
                </c:pt>
                <c:pt idx="7">
                  <c:v>5.3999999999999999E-2</c:v>
                </c:pt>
                <c:pt idx="8">
                  <c:v>6.3200000000000006E-2</c:v>
                </c:pt>
                <c:pt idx="9">
                  <c:v>6.0699999999999997E-2</c:v>
                </c:pt>
                <c:pt idx="10">
                  <c:v>6.3799999999999996E-2</c:v>
                </c:pt>
                <c:pt idx="11">
                  <c:v>6.88E-2</c:v>
                </c:pt>
                <c:pt idx="12">
                  <c:v>7.3899999999999993E-2</c:v>
                </c:pt>
                <c:pt idx="13">
                  <c:v>7.1800000000000003E-2</c:v>
                </c:pt>
                <c:pt idx="14">
                  <c:v>7.5999999999999998E-2</c:v>
                </c:pt>
                <c:pt idx="15">
                  <c:v>7.8200000000000006E-2</c:v>
                </c:pt>
                <c:pt idx="16">
                  <c:v>7.9500000000000001E-2</c:v>
                </c:pt>
                <c:pt idx="17">
                  <c:v>7.6200000000000004E-2</c:v>
                </c:pt>
                <c:pt idx="18">
                  <c:v>5.79E-2</c:v>
                </c:pt>
                <c:pt idx="19">
                  <c:v>4.24E-2</c:v>
                </c:pt>
                <c:pt idx="20">
                  <c:v>3.1600000000000003E-2</c:v>
                </c:pt>
                <c:pt idx="21">
                  <c:v>2.3099999999999999E-2</c:v>
                </c:pt>
                <c:pt idx="22">
                  <c:v>1.47E-2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9-4F82-907D-966DD09D4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5698121068199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6FB-4B89-B279-61DDB3F62AC3}"/>
            </c:ext>
          </c:extLst>
        </c:ser>
        <c:ser>
          <c:idx val="1"/>
          <c:order val="1"/>
          <c:tx>
            <c:strRef>
              <c:f>'PCS 74'!$H$4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74'!$H$5:$H$16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1.01</c:v>
                </c:pt>
                <c:pt idx="2">
                  <c:v>1.06</c:v>
                </c:pt>
                <c:pt idx="3">
                  <c:v>1.03</c:v>
                </c:pt>
                <c:pt idx="4">
                  <c:v>0.98</c:v>
                </c:pt>
                <c:pt idx="5">
                  <c:v>0.98</c:v>
                </c:pt>
                <c:pt idx="6">
                  <c:v>0.95</c:v>
                </c:pt>
                <c:pt idx="7">
                  <c:v>0.96</c:v>
                </c:pt>
                <c:pt idx="8">
                  <c:v>0.99</c:v>
                </c:pt>
                <c:pt idx="9">
                  <c:v>1.02</c:v>
                </c:pt>
                <c:pt idx="10">
                  <c:v>1.02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B-4B89-B279-61DDB3F62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81'!$B$5:$B$28</c:f>
              <c:numCache>
                <c:formatCode>0.00%</c:formatCode>
                <c:ptCount val="24"/>
                <c:pt idx="0">
                  <c:v>2.2539999999999999E-3</c:v>
                </c:pt>
                <c:pt idx="1">
                  <c:v>1.323E-3</c:v>
                </c:pt>
                <c:pt idx="2">
                  <c:v>1.127E-3</c:v>
                </c:pt>
                <c:pt idx="3">
                  <c:v>1.225E-3</c:v>
                </c:pt>
                <c:pt idx="4">
                  <c:v>2.0579999999999999E-3</c:v>
                </c:pt>
                <c:pt idx="5">
                  <c:v>5.2430000000000003E-3</c:v>
                </c:pt>
                <c:pt idx="6">
                  <c:v>1.6513E-2</c:v>
                </c:pt>
                <c:pt idx="7">
                  <c:v>2.7881E-2</c:v>
                </c:pt>
                <c:pt idx="8">
                  <c:v>2.9399999999999999E-2</c:v>
                </c:pt>
                <c:pt idx="9">
                  <c:v>3.4152999999999996E-2</c:v>
                </c:pt>
                <c:pt idx="10">
                  <c:v>3.5427000000000007E-2</c:v>
                </c:pt>
                <c:pt idx="11">
                  <c:v>3.6603000000000004E-2</c:v>
                </c:pt>
                <c:pt idx="12">
                  <c:v>3.7435999999999997E-2</c:v>
                </c:pt>
                <c:pt idx="13">
                  <c:v>3.7288999999999996E-2</c:v>
                </c:pt>
                <c:pt idx="14">
                  <c:v>3.5966000000000005E-2</c:v>
                </c:pt>
                <c:pt idx="15">
                  <c:v>3.5181999999999998E-2</c:v>
                </c:pt>
                <c:pt idx="16">
                  <c:v>3.4692000000000001E-2</c:v>
                </c:pt>
                <c:pt idx="17">
                  <c:v>3.2976999999999999E-2</c:v>
                </c:pt>
                <c:pt idx="18">
                  <c:v>2.6313E-2</c:v>
                </c:pt>
                <c:pt idx="19">
                  <c:v>1.9502000000000002E-2</c:v>
                </c:pt>
                <c:pt idx="20">
                  <c:v>1.5288E-2</c:v>
                </c:pt>
                <c:pt idx="21">
                  <c:v>1.0829E-2</c:v>
                </c:pt>
                <c:pt idx="22">
                  <c:v>7.2520000000000006E-3</c:v>
                </c:pt>
                <c:pt idx="23">
                  <c:v>4.1159999999999999E-3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C-42A9-9436-80A7D068C9DF}"/>
            </c:ext>
          </c:extLst>
        </c:ser>
        <c:ser>
          <c:idx val="1"/>
          <c:order val="1"/>
          <c:tx>
            <c:strRef>
              <c:f>'PCS 81'!$C$4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81'!$C$5:$C$28</c:f>
              <c:numCache>
                <c:formatCode>0.00%</c:formatCode>
                <c:ptCount val="24"/>
                <c:pt idx="0">
                  <c:v>2.5500000000000002E-3</c:v>
                </c:pt>
                <c:pt idx="1">
                  <c:v>1.5300000000000001E-3</c:v>
                </c:pt>
                <c:pt idx="2">
                  <c:v>1.2750000000000001E-3</c:v>
                </c:pt>
                <c:pt idx="3">
                  <c:v>1.0200000000000001E-3</c:v>
                </c:pt>
                <c:pt idx="4">
                  <c:v>1.3770000000000002E-3</c:v>
                </c:pt>
                <c:pt idx="5">
                  <c:v>3.2130000000000001E-3</c:v>
                </c:pt>
                <c:pt idx="6">
                  <c:v>8.5679999999999992E-3</c:v>
                </c:pt>
                <c:pt idx="7">
                  <c:v>1.9431E-2</c:v>
                </c:pt>
                <c:pt idx="8">
                  <c:v>2.7846000000000003E-2</c:v>
                </c:pt>
                <c:pt idx="9">
                  <c:v>2.9222999999999996E-2</c:v>
                </c:pt>
                <c:pt idx="10">
                  <c:v>3.1671000000000005E-2</c:v>
                </c:pt>
                <c:pt idx="11">
                  <c:v>3.5496E-2</c:v>
                </c:pt>
                <c:pt idx="12">
                  <c:v>3.8097000000000006E-2</c:v>
                </c:pt>
                <c:pt idx="13">
                  <c:v>3.8556E-2</c:v>
                </c:pt>
                <c:pt idx="14">
                  <c:v>3.8556E-2</c:v>
                </c:pt>
                <c:pt idx="15">
                  <c:v>4.1513999999999995E-2</c:v>
                </c:pt>
                <c:pt idx="16">
                  <c:v>4.5644999999999998E-2</c:v>
                </c:pt>
                <c:pt idx="17">
                  <c:v>4.5950999999999999E-2</c:v>
                </c:pt>
                <c:pt idx="18">
                  <c:v>3.2946000000000003E-2</c:v>
                </c:pt>
                <c:pt idx="19">
                  <c:v>2.3663999999999998E-2</c:v>
                </c:pt>
                <c:pt idx="20">
                  <c:v>1.7187000000000001E-2</c:v>
                </c:pt>
                <c:pt idx="21">
                  <c:v>1.2086999999999999E-2</c:v>
                </c:pt>
                <c:pt idx="22">
                  <c:v>8.0069999999999985E-3</c:v>
                </c:pt>
                <c:pt idx="23">
                  <c:v>4.6410000000000002E-3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C-42A9-9436-80A7D068C9DF}"/>
            </c:ext>
          </c:extLst>
        </c:ser>
        <c:ser>
          <c:idx val="2"/>
          <c:order val="2"/>
          <c:tx>
            <c:strRef>
              <c:f>'PCS 81'!$D$4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81'!$D$5:$D$28</c:f>
              <c:numCache>
                <c:formatCode>0.00%</c:formatCode>
                <c:ptCount val="24"/>
                <c:pt idx="0">
                  <c:v>4.7999999999999996E-3</c:v>
                </c:pt>
                <c:pt idx="1">
                  <c:v>2.8E-3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3.3999999999999998E-3</c:v>
                </c:pt>
                <c:pt idx="5">
                  <c:v>8.5000000000000006E-3</c:v>
                </c:pt>
                <c:pt idx="6">
                  <c:v>2.5100000000000001E-2</c:v>
                </c:pt>
                <c:pt idx="7">
                  <c:v>4.7300000000000002E-2</c:v>
                </c:pt>
                <c:pt idx="8">
                  <c:v>5.7299999999999997E-2</c:v>
                </c:pt>
                <c:pt idx="9">
                  <c:v>6.3299999999999995E-2</c:v>
                </c:pt>
                <c:pt idx="10">
                  <c:v>6.7100000000000007E-2</c:v>
                </c:pt>
                <c:pt idx="11">
                  <c:v>7.2099999999999997E-2</c:v>
                </c:pt>
                <c:pt idx="12">
                  <c:v>7.5600000000000001E-2</c:v>
                </c:pt>
                <c:pt idx="13">
                  <c:v>7.5800000000000006E-2</c:v>
                </c:pt>
                <c:pt idx="14">
                  <c:v>7.4499999999999997E-2</c:v>
                </c:pt>
                <c:pt idx="15">
                  <c:v>7.6700000000000004E-2</c:v>
                </c:pt>
                <c:pt idx="16">
                  <c:v>8.0299999999999996E-2</c:v>
                </c:pt>
                <c:pt idx="17">
                  <c:v>7.8899999999999998E-2</c:v>
                </c:pt>
                <c:pt idx="18">
                  <c:v>5.9299999999999999E-2</c:v>
                </c:pt>
                <c:pt idx="19">
                  <c:v>4.3200000000000002E-2</c:v>
                </c:pt>
                <c:pt idx="20">
                  <c:v>3.2500000000000001E-2</c:v>
                </c:pt>
                <c:pt idx="21">
                  <c:v>2.29E-2</c:v>
                </c:pt>
                <c:pt idx="22">
                  <c:v>1.5299999999999999E-2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C-42A9-9436-80A7D068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7.67226530143808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0E7-4996-911C-C7E8E1B333BF}"/>
            </c:ext>
          </c:extLst>
        </c:ser>
        <c:ser>
          <c:idx val="1"/>
          <c:order val="1"/>
          <c:tx>
            <c:strRef>
              <c:f>'PCS 81'!$H$4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81'!$H$5:$H$16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1.1000000000000001</c:v>
                </c:pt>
                <c:pt idx="3">
                  <c:v>1.06</c:v>
                </c:pt>
                <c:pt idx="4">
                  <c:v>0.98</c:v>
                </c:pt>
                <c:pt idx="5">
                  <c:v>0.94</c:v>
                </c:pt>
                <c:pt idx="6">
                  <c:v>0.89</c:v>
                </c:pt>
                <c:pt idx="7">
                  <c:v>0.9</c:v>
                </c:pt>
                <c:pt idx="8">
                  <c:v>0.92</c:v>
                </c:pt>
                <c:pt idx="9">
                  <c:v>1.01</c:v>
                </c:pt>
                <c:pt idx="10">
                  <c:v>1.03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3-45B1-8F6E-77F545600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82'!$B$5:$B$28</c:f>
              <c:numCache>
                <c:formatCode>0.00%</c:formatCode>
                <c:ptCount val="24"/>
                <c:pt idx="0">
                  <c:v>1.591959798994975E-3</c:v>
                </c:pt>
                <c:pt idx="1">
                  <c:v>9.9497487437185924E-4</c:v>
                </c:pt>
                <c:pt idx="2">
                  <c:v>9.9497487437185924E-4</c:v>
                </c:pt>
                <c:pt idx="3">
                  <c:v>1.293467336683417E-3</c:v>
                </c:pt>
                <c:pt idx="4">
                  <c:v>2.2386934673366832E-3</c:v>
                </c:pt>
                <c:pt idx="5">
                  <c:v>6.4673366834170848E-3</c:v>
                </c:pt>
                <c:pt idx="6">
                  <c:v>1.7760301507537688E-2</c:v>
                </c:pt>
                <c:pt idx="7">
                  <c:v>2.9501005025125624E-2</c:v>
                </c:pt>
                <c:pt idx="8">
                  <c:v>3.104321608040201E-2</c:v>
                </c:pt>
                <c:pt idx="9">
                  <c:v>3.3480904522613063E-2</c:v>
                </c:pt>
                <c:pt idx="10">
                  <c:v>3.7411055276381909E-2</c:v>
                </c:pt>
                <c:pt idx="11">
                  <c:v>3.900301507537688E-2</c:v>
                </c:pt>
                <c:pt idx="12">
                  <c:v>3.8953266331658291E-2</c:v>
                </c:pt>
                <c:pt idx="13">
                  <c:v>3.7759296482412059E-2</c:v>
                </c:pt>
                <c:pt idx="14">
                  <c:v>3.7212060301507539E-2</c:v>
                </c:pt>
                <c:pt idx="15">
                  <c:v>3.6416080402010054E-2</c:v>
                </c:pt>
                <c:pt idx="16">
                  <c:v>3.7212060301507539E-2</c:v>
                </c:pt>
                <c:pt idx="17">
                  <c:v>3.4127638190954775E-2</c:v>
                </c:pt>
                <c:pt idx="18">
                  <c:v>2.452613065326633E-2</c:v>
                </c:pt>
                <c:pt idx="19">
                  <c:v>1.8208040201005027E-2</c:v>
                </c:pt>
                <c:pt idx="20">
                  <c:v>1.2984422110552766E-2</c:v>
                </c:pt>
                <c:pt idx="21">
                  <c:v>9.3527638190954773E-3</c:v>
                </c:pt>
                <c:pt idx="22">
                  <c:v>5.7211055276381907E-3</c:v>
                </c:pt>
                <c:pt idx="23">
                  <c:v>3.18391959798995E-3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7-4778-BB4F-99550A2F2808}"/>
            </c:ext>
          </c:extLst>
        </c:ser>
        <c:ser>
          <c:idx val="1"/>
          <c:order val="1"/>
          <c:tx>
            <c:strRef>
              <c:f>'PCS 82'!$C$4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82'!$C$5:$C$28</c:f>
              <c:numCache>
                <c:formatCode>0.00%</c:formatCode>
                <c:ptCount val="24"/>
                <c:pt idx="0">
                  <c:v>2.4120603015075374E-3</c:v>
                </c:pt>
                <c:pt idx="1">
                  <c:v>1.4572864321608038E-3</c:v>
                </c:pt>
                <c:pt idx="2">
                  <c:v>1.0552763819095478E-3</c:v>
                </c:pt>
                <c:pt idx="3">
                  <c:v>7.537688442211055E-4</c:v>
                </c:pt>
                <c:pt idx="4">
                  <c:v>1.1557788944723617E-3</c:v>
                </c:pt>
                <c:pt idx="5">
                  <c:v>3.015075376884422E-3</c:v>
                </c:pt>
                <c:pt idx="6">
                  <c:v>9.1959798994974869E-3</c:v>
                </c:pt>
                <c:pt idx="7">
                  <c:v>2.1105527638190954E-2</c:v>
                </c:pt>
                <c:pt idx="8">
                  <c:v>2.5979899497487437E-2</c:v>
                </c:pt>
                <c:pt idx="9">
                  <c:v>2.6381909547738693E-2</c:v>
                </c:pt>
                <c:pt idx="10">
                  <c:v>2.9497487437185929E-2</c:v>
                </c:pt>
                <c:pt idx="11">
                  <c:v>3.4221105527638185E-2</c:v>
                </c:pt>
                <c:pt idx="12">
                  <c:v>3.8341708542713571E-2</c:v>
                </c:pt>
                <c:pt idx="13">
                  <c:v>3.934673366834171E-2</c:v>
                </c:pt>
                <c:pt idx="14">
                  <c:v>4.0201005025125629E-2</c:v>
                </c:pt>
                <c:pt idx="15">
                  <c:v>4.1758793969849238E-2</c:v>
                </c:pt>
                <c:pt idx="16">
                  <c:v>4.3015075376884419E-2</c:v>
                </c:pt>
                <c:pt idx="17">
                  <c:v>4.3417085427135675E-2</c:v>
                </c:pt>
                <c:pt idx="18">
                  <c:v>3.341708542713568E-2</c:v>
                </c:pt>
                <c:pt idx="19">
                  <c:v>2.4522613065326635E-2</c:v>
                </c:pt>
                <c:pt idx="20">
                  <c:v>1.7839195979899494E-2</c:v>
                </c:pt>
                <c:pt idx="21">
                  <c:v>1.2160804020100502E-2</c:v>
                </c:pt>
                <c:pt idx="22">
                  <c:v>7.7889447236180907E-3</c:v>
                </c:pt>
                <c:pt idx="23">
                  <c:v>4.522613065326633E-3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7-4778-BB4F-99550A2F2808}"/>
            </c:ext>
          </c:extLst>
        </c:ser>
        <c:ser>
          <c:idx val="2"/>
          <c:order val="2"/>
          <c:tx>
            <c:strRef>
              <c:f>'PCS 82'!$D$4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82'!$D$5:$D$28</c:f>
              <c:numCache>
                <c:formatCode>0.00%</c:formatCode>
                <c:ptCount val="24"/>
                <c:pt idx="0">
                  <c:v>4.0000000000000001E-3</c:v>
                </c:pt>
                <c:pt idx="1">
                  <c:v>2.3999999999999998E-3</c:v>
                </c:pt>
                <c:pt idx="2">
                  <c:v>2.0999999999999999E-3</c:v>
                </c:pt>
                <c:pt idx="3">
                  <c:v>2.0999999999999999E-3</c:v>
                </c:pt>
                <c:pt idx="4">
                  <c:v>3.3999999999999998E-3</c:v>
                </c:pt>
                <c:pt idx="5">
                  <c:v>9.4999999999999998E-3</c:v>
                </c:pt>
                <c:pt idx="6">
                  <c:v>2.7E-2</c:v>
                </c:pt>
                <c:pt idx="7">
                  <c:v>5.0599999999999999E-2</c:v>
                </c:pt>
                <c:pt idx="8">
                  <c:v>5.7000000000000002E-2</c:v>
                </c:pt>
                <c:pt idx="9">
                  <c:v>5.9900000000000002E-2</c:v>
                </c:pt>
                <c:pt idx="10">
                  <c:v>6.7000000000000004E-2</c:v>
                </c:pt>
                <c:pt idx="11">
                  <c:v>7.3200000000000001E-2</c:v>
                </c:pt>
                <c:pt idx="12">
                  <c:v>7.7299999999999994E-2</c:v>
                </c:pt>
                <c:pt idx="13">
                  <c:v>7.7100000000000002E-2</c:v>
                </c:pt>
                <c:pt idx="14">
                  <c:v>7.7399999999999997E-2</c:v>
                </c:pt>
                <c:pt idx="15">
                  <c:v>7.8200000000000006E-2</c:v>
                </c:pt>
                <c:pt idx="16">
                  <c:v>8.0199999999999994E-2</c:v>
                </c:pt>
                <c:pt idx="17">
                  <c:v>7.7499999999999999E-2</c:v>
                </c:pt>
                <c:pt idx="18">
                  <c:v>5.79E-2</c:v>
                </c:pt>
                <c:pt idx="19">
                  <c:v>4.2700000000000002E-2</c:v>
                </c:pt>
                <c:pt idx="20">
                  <c:v>3.0800000000000001E-2</c:v>
                </c:pt>
                <c:pt idx="21">
                  <c:v>2.1499999999999998E-2</c:v>
                </c:pt>
                <c:pt idx="22">
                  <c:v>1.35E-2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37-4778-BB4F-99550A2F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3B8-44B8-945B-6906121F3EFB}"/>
            </c:ext>
          </c:extLst>
        </c:ser>
        <c:ser>
          <c:idx val="1"/>
          <c:order val="1"/>
          <c:tx>
            <c:strRef>
              <c:f>'PCS 82'!$H$4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82'!$H$5:$H$16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1.06</c:v>
                </c:pt>
                <c:pt idx="2">
                  <c:v>1.1000000000000001</c:v>
                </c:pt>
                <c:pt idx="3">
                  <c:v>1.06</c:v>
                </c:pt>
                <c:pt idx="4">
                  <c:v>0.96</c:v>
                </c:pt>
                <c:pt idx="5">
                  <c:v>0.95</c:v>
                </c:pt>
                <c:pt idx="6">
                  <c:v>0.89</c:v>
                </c:pt>
                <c:pt idx="7">
                  <c:v>0.91</c:v>
                </c:pt>
                <c:pt idx="8">
                  <c:v>0.94</c:v>
                </c:pt>
                <c:pt idx="9">
                  <c:v>1</c:v>
                </c:pt>
                <c:pt idx="10">
                  <c:v>1.05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E-4E65-B0D1-DAA37C5C5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84'!$B$5:$B$27</c:f>
              <c:numCache>
                <c:formatCode>0.00%</c:formatCode>
                <c:ptCount val="23"/>
                <c:pt idx="0">
                  <c:v>5.8630872483221479E-3</c:v>
                </c:pt>
                <c:pt idx="1">
                  <c:v>4.4496644295302021E-3</c:v>
                </c:pt>
                <c:pt idx="2">
                  <c:v>4.3973154362416103E-3</c:v>
                </c:pt>
                <c:pt idx="3">
                  <c:v>3.1932885906040273E-3</c:v>
                </c:pt>
                <c:pt idx="4">
                  <c:v>5.287248322147651E-3</c:v>
                </c:pt>
                <c:pt idx="5">
                  <c:v>1.1150335570469797E-2</c:v>
                </c:pt>
                <c:pt idx="6">
                  <c:v>2.3818791946308725E-2</c:v>
                </c:pt>
                <c:pt idx="7">
                  <c:v>3.031006711409396E-2</c:v>
                </c:pt>
                <c:pt idx="8">
                  <c:v>2.9158389261744966E-2</c:v>
                </c:pt>
                <c:pt idx="9">
                  <c:v>2.7169127516778524E-2</c:v>
                </c:pt>
                <c:pt idx="10">
                  <c:v>2.8582550335570469E-2</c:v>
                </c:pt>
                <c:pt idx="11">
                  <c:v>3.0100671140939596E-2</c:v>
                </c:pt>
                <c:pt idx="12">
                  <c:v>3.2089932885906038E-2</c:v>
                </c:pt>
                <c:pt idx="13">
                  <c:v>3.2404026845637583E-2</c:v>
                </c:pt>
                <c:pt idx="14">
                  <c:v>3.4602684563758389E-2</c:v>
                </c:pt>
                <c:pt idx="15">
                  <c:v>3.6906040268456376E-2</c:v>
                </c:pt>
                <c:pt idx="16">
                  <c:v>3.9261744966442955E-2</c:v>
                </c:pt>
                <c:pt idx="17">
                  <c:v>3.8738255033557045E-2</c:v>
                </c:pt>
                <c:pt idx="18">
                  <c:v>2.7902013422818794E-2</c:v>
                </c:pt>
                <c:pt idx="19">
                  <c:v>2.2353020134228189E-2</c:v>
                </c:pt>
                <c:pt idx="20">
                  <c:v>1.8688590604026847E-2</c:v>
                </c:pt>
                <c:pt idx="21">
                  <c:v>1.5861744966442954E-2</c:v>
                </c:pt>
                <c:pt idx="22">
                  <c:v>1.2249664429530202E-2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9-4628-90D8-EFFA4D392C0C}"/>
            </c:ext>
          </c:extLst>
        </c:ser>
        <c:ser>
          <c:idx val="1"/>
          <c:order val="1"/>
          <c:tx>
            <c:strRef>
              <c:f>'PCS 84'!$C$4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84'!$C$5:$C$27</c:f>
              <c:numCache>
                <c:formatCode>0.00%</c:formatCode>
                <c:ptCount val="23"/>
                <c:pt idx="0">
                  <c:v>5.813422818791947E-3</c:v>
                </c:pt>
                <c:pt idx="1">
                  <c:v>3.8120805369127519E-3</c:v>
                </c:pt>
                <c:pt idx="2">
                  <c:v>3.0973154362416108E-3</c:v>
                </c:pt>
                <c:pt idx="3">
                  <c:v>2.3825503355704696E-3</c:v>
                </c:pt>
                <c:pt idx="4">
                  <c:v>3.5738255033557049E-3</c:v>
                </c:pt>
                <c:pt idx="5">
                  <c:v>7.4812080536912741E-3</c:v>
                </c:pt>
                <c:pt idx="6">
                  <c:v>1.9489261744966443E-2</c:v>
                </c:pt>
                <c:pt idx="7">
                  <c:v>2.8733557046979864E-2</c:v>
                </c:pt>
                <c:pt idx="8">
                  <c:v>2.8781208053691276E-2</c:v>
                </c:pt>
                <c:pt idx="9">
                  <c:v>2.654161073825503E-2</c:v>
                </c:pt>
                <c:pt idx="10">
                  <c:v>2.7685234899328857E-2</c:v>
                </c:pt>
                <c:pt idx="11">
                  <c:v>2.9591275167785237E-2</c:v>
                </c:pt>
                <c:pt idx="12">
                  <c:v>3.1068456375838924E-2</c:v>
                </c:pt>
                <c:pt idx="13">
                  <c:v>3.1259060402684564E-2</c:v>
                </c:pt>
                <c:pt idx="14">
                  <c:v>3.2355033557046983E-2</c:v>
                </c:pt>
                <c:pt idx="15">
                  <c:v>3.2116778523489938E-2</c:v>
                </c:pt>
                <c:pt idx="16">
                  <c:v>3.0163087248322146E-2</c:v>
                </c:pt>
                <c:pt idx="17">
                  <c:v>2.9591275167785237E-2</c:v>
                </c:pt>
                <c:pt idx="18">
                  <c:v>2.7542281879194632E-2</c:v>
                </c:pt>
                <c:pt idx="19">
                  <c:v>2.2062416107382552E-2</c:v>
                </c:pt>
                <c:pt idx="20">
                  <c:v>1.8107382550335571E-2</c:v>
                </c:pt>
                <c:pt idx="21">
                  <c:v>1.4628859060402684E-2</c:v>
                </c:pt>
                <c:pt idx="22">
                  <c:v>1.1769798657718121E-2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9-4628-90D8-EFFA4D392C0C}"/>
            </c:ext>
          </c:extLst>
        </c:ser>
        <c:ser>
          <c:idx val="2"/>
          <c:order val="2"/>
          <c:tx>
            <c:strRef>
              <c:f>'PCS 84'!$D$4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84'!$D$5:$D$27</c:f>
              <c:numCache>
                <c:formatCode>0.00%</c:formatCode>
                <c:ptCount val="23"/>
                <c:pt idx="0">
                  <c:v>1.17E-2</c:v>
                </c:pt>
                <c:pt idx="1">
                  <c:v>8.3000000000000001E-3</c:v>
                </c:pt>
                <c:pt idx="2">
                  <c:v>7.4999999999999997E-3</c:v>
                </c:pt>
                <c:pt idx="3">
                  <c:v>5.5999999999999999E-3</c:v>
                </c:pt>
                <c:pt idx="4">
                  <c:v>8.8000000000000005E-3</c:v>
                </c:pt>
                <c:pt idx="5">
                  <c:v>1.8700000000000001E-2</c:v>
                </c:pt>
                <c:pt idx="6">
                  <c:v>4.3299999999999998E-2</c:v>
                </c:pt>
                <c:pt idx="7">
                  <c:v>5.8999999999999997E-2</c:v>
                </c:pt>
                <c:pt idx="8">
                  <c:v>5.79E-2</c:v>
                </c:pt>
                <c:pt idx="9">
                  <c:v>5.3699999999999998E-2</c:v>
                </c:pt>
                <c:pt idx="10">
                  <c:v>5.62E-2</c:v>
                </c:pt>
                <c:pt idx="11">
                  <c:v>5.9700000000000003E-2</c:v>
                </c:pt>
                <c:pt idx="12">
                  <c:v>6.3100000000000003E-2</c:v>
                </c:pt>
                <c:pt idx="13">
                  <c:v>6.3700000000000007E-2</c:v>
                </c:pt>
                <c:pt idx="14">
                  <c:v>6.7000000000000004E-2</c:v>
                </c:pt>
                <c:pt idx="15">
                  <c:v>6.9000000000000006E-2</c:v>
                </c:pt>
                <c:pt idx="16">
                  <c:v>6.9500000000000006E-2</c:v>
                </c:pt>
                <c:pt idx="17">
                  <c:v>6.83E-2</c:v>
                </c:pt>
                <c:pt idx="18">
                  <c:v>5.5399999999999998E-2</c:v>
                </c:pt>
                <c:pt idx="19">
                  <c:v>4.4400000000000002E-2</c:v>
                </c:pt>
                <c:pt idx="20">
                  <c:v>3.6799999999999999E-2</c:v>
                </c:pt>
                <c:pt idx="21">
                  <c:v>3.0499999999999999E-2</c:v>
                </c:pt>
                <c:pt idx="22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9-4628-90D8-EFFA4D39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7FC-411B-BFEF-CEE9D67FFE73}"/>
            </c:ext>
          </c:extLst>
        </c:ser>
        <c:ser>
          <c:idx val="1"/>
          <c:order val="1"/>
          <c:cat>
            <c:strRef>
              <c:f>'PCS 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1.17</c:v>
                </c:pt>
                <c:pt idx="2">
                  <c:v>1.24</c:v>
                </c:pt>
                <c:pt idx="3">
                  <c:v>1.1499999999999999</c:v>
                </c:pt>
                <c:pt idx="4">
                  <c:v>0.97</c:v>
                </c:pt>
                <c:pt idx="5">
                  <c:v>0.87</c:v>
                </c:pt>
                <c:pt idx="6">
                  <c:v>0.87</c:v>
                </c:pt>
                <c:pt idx="7">
                  <c:v>0.79</c:v>
                </c:pt>
                <c:pt idx="8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0-49B4-BBAF-7D843EA5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3492832626690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B1A-4E59-B30E-617E45AE04D3}"/>
            </c:ext>
          </c:extLst>
        </c:ser>
        <c:ser>
          <c:idx val="1"/>
          <c:order val="1"/>
          <c:tx>
            <c:strRef>
              <c:f>'PCS 84'!$H$4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84'!$H$5:$H$16</c:f>
              <c:numCache>
                <c:formatCode>General</c:formatCode>
                <c:ptCount val="12"/>
                <c:pt idx="0">
                  <c:v>0.91</c:v>
                </c:pt>
                <c:pt idx="1">
                  <c:v>1</c:v>
                </c:pt>
                <c:pt idx="2">
                  <c:v>1.05</c:v>
                </c:pt>
                <c:pt idx="3">
                  <c:v>1.04</c:v>
                </c:pt>
                <c:pt idx="4">
                  <c:v>1.01</c:v>
                </c:pt>
                <c:pt idx="5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3-434C-B430-4D48C13F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92'!$B$5:$B$28</c:f>
              <c:numCache>
                <c:formatCode>0.00%</c:formatCode>
                <c:ptCount val="24"/>
                <c:pt idx="0">
                  <c:v>2.2159036144578314E-3</c:v>
                </c:pt>
                <c:pt idx="1">
                  <c:v>1.3597590361445783E-3</c:v>
                </c:pt>
                <c:pt idx="2">
                  <c:v>1.0072289156626507E-3</c:v>
                </c:pt>
                <c:pt idx="3">
                  <c:v>6.5469879518072281E-4</c:v>
                </c:pt>
                <c:pt idx="4">
                  <c:v>8.0578313253012058E-4</c:v>
                </c:pt>
                <c:pt idx="5">
                  <c:v>2.2662650602409636E-3</c:v>
                </c:pt>
                <c:pt idx="6">
                  <c:v>6.7484337349397591E-3</c:v>
                </c:pt>
                <c:pt idx="7">
                  <c:v>1.6115662650602412E-2</c:v>
                </c:pt>
                <c:pt idx="8">
                  <c:v>2.1806506024096384E-2</c:v>
                </c:pt>
                <c:pt idx="9">
                  <c:v>2.5130361445783133E-2</c:v>
                </c:pt>
                <c:pt idx="10">
                  <c:v>3.1929156626506021E-2</c:v>
                </c:pt>
                <c:pt idx="11">
                  <c:v>3.5806987951807229E-2</c:v>
                </c:pt>
                <c:pt idx="12">
                  <c:v>4.0742409638554217E-2</c:v>
                </c:pt>
                <c:pt idx="13">
                  <c:v>4.0440240963855421E-2</c:v>
                </c:pt>
                <c:pt idx="14">
                  <c:v>4.2051807228915668E-2</c:v>
                </c:pt>
                <c:pt idx="15">
                  <c:v>4.5375662650602409E-2</c:v>
                </c:pt>
                <c:pt idx="16">
                  <c:v>4.6634698795180729E-2</c:v>
                </c:pt>
                <c:pt idx="17">
                  <c:v>4.3814457831325301E-2</c:v>
                </c:pt>
                <c:pt idx="18">
                  <c:v>3.2180963855421685E-2</c:v>
                </c:pt>
                <c:pt idx="19">
                  <c:v>2.2914457831325299E-2</c:v>
                </c:pt>
                <c:pt idx="20">
                  <c:v>1.8281204819277107E-2</c:v>
                </c:pt>
                <c:pt idx="21">
                  <c:v>1.2942891566265061E-2</c:v>
                </c:pt>
                <c:pt idx="22">
                  <c:v>7.9067469879518064E-3</c:v>
                </c:pt>
                <c:pt idx="23">
                  <c:v>4.482168674698795E-3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9-447C-9823-A66FED5FEC13}"/>
            </c:ext>
          </c:extLst>
        </c:ser>
        <c:ser>
          <c:idx val="1"/>
          <c:order val="1"/>
          <c:tx>
            <c:strRef>
              <c:f>'PCS 92'!$C$4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92'!$C$5:$C$28</c:f>
              <c:numCache>
                <c:formatCode>0.00%</c:formatCode>
                <c:ptCount val="24"/>
                <c:pt idx="0">
                  <c:v>1.5387951807228916E-3</c:v>
                </c:pt>
                <c:pt idx="1">
                  <c:v>9.9277108433734954E-4</c:v>
                </c:pt>
                <c:pt idx="2">
                  <c:v>7.4457831325301215E-4</c:v>
                </c:pt>
                <c:pt idx="3">
                  <c:v>7.942168674698795E-4</c:v>
                </c:pt>
                <c:pt idx="4">
                  <c:v>1.290602409638554E-3</c:v>
                </c:pt>
                <c:pt idx="5">
                  <c:v>4.7156626506024094E-3</c:v>
                </c:pt>
                <c:pt idx="6">
                  <c:v>1.5040481927710845E-2</c:v>
                </c:pt>
                <c:pt idx="7">
                  <c:v>3.0676626506024096E-2</c:v>
                </c:pt>
                <c:pt idx="8">
                  <c:v>3.3406746987951805E-2</c:v>
                </c:pt>
                <c:pt idx="9">
                  <c:v>3.4746987951807237E-2</c:v>
                </c:pt>
                <c:pt idx="10">
                  <c:v>3.6682891566265058E-2</c:v>
                </c:pt>
                <c:pt idx="11">
                  <c:v>3.9413012048192766E-2</c:v>
                </c:pt>
                <c:pt idx="12">
                  <c:v>4.1100722891566265E-2</c:v>
                </c:pt>
                <c:pt idx="13">
                  <c:v>3.8370602409638549E-2</c:v>
                </c:pt>
                <c:pt idx="14">
                  <c:v>3.7080000000000002E-2</c:v>
                </c:pt>
                <c:pt idx="15">
                  <c:v>3.5987951807228913E-2</c:v>
                </c:pt>
                <c:pt idx="16">
                  <c:v>3.3952771084337349E-2</c:v>
                </c:pt>
                <c:pt idx="17">
                  <c:v>3.3704578313253013E-2</c:v>
                </c:pt>
                <c:pt idx="18">
                  <c:v>2.5613493975903616E-2</c:v>
                </c:pt>
                <c:pt idx="19">
                  <c:v>1.8118072289156625E-2</c:v>
                </c:pt>
                <c:pt idx="20">
                  <c:v>1.3104578313253012E-2</c:v>
                </c:pt>
                <c:pt idx="21">
                  <c:v>1.0175903614457832E-2</c:v>
                </c:pt>
                <c:pt idx="22">
                  <c:v>6.2544578313253009E-3</c:v>
                </c:pt>
                <c:pt idx="23">
                  <c:v>2.9286746987951806E-3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9-447C-9823-A66FED5FEC13}"/>
            </c:ext>
          </c:extLst>
        </c:ser>
        <c:ser>
          <c:idx val="2"/>
          <c:order val="2"/>
          <c:tx>
            <c:strRef>
              <c:f>'PCS 92'!$D$4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92'!$D$5:$D$28</c:f>
              <c:numCache>
                <c:formatCode>0.00%</c:formatCode>
                <c:ptCount val="24"/>
                <c:pt idx="0">
                  <c:v>3.7000000000000002E-3</c:v>
                </c:pt>
                <c:pt idx="1">
                  <c:v>2.3999999999999998E-3</c:v>
                </c:pt>
                <c:pt idx="2">
                  <c:v>1.8E-3</c:v>
                </c:pt>
                <c:pt idx="3">
                  <c:v>1.5E-3</c:v>
                </c:pt>
                <c:pt idx="4">
                  <c:v>2.0999999999999999E-3</c:v>
                </c:pt>
                <c:pt idx="5">
                  <c:v>7.0000000000000001E-3</c:v>
                </c:pt>
                <c:pt idx="6">
                  <c:v>2.18E-2</c:v>
                </c:pt>
                <c:pt idx="7">
                  <c:v>4.6800000000000001E-2</c:v>
                </c:pt>
                <c:pt idx="8">
                  <c:v>5.5199999999999999E-2</c:v>
                </c:pt>
                <c:pt idx="9">
                  <c:v>5.9900000000000002E-2</c:v>
                </c:pt>
                <c:pt idx="10">
                  <c:v>6.8599999999999994E-2</c:v>
                </c:pt>
                <c:pt idx="11">
                  <c:v>7.5200000000000003E-2</c:v>
                </c:pt>
                <c:pt idx="12">
                  <c:v>8.1900000000000001E-2</c:v>
                </c:pt>
                <c:pt idx="13">
                  <c:v>7.8799999999999995E-2</c:v>
                </c:pt>
                <c:pt idx="14">
                  <c:v>7.9100000000000004E-2</c:v>
                </c:pt>
                <c:pt idx="15">
                  <c:v>8.1299999999999997E-2</c:v>
                </c:pt>
                <c:pt idx="16">
                  <c:v>8.0600000000000005E-2</c:v>
                </c:pt>
                <c:pt idx="17">
                  <c:v>7.7499999999999999E-2</c:v>
                </c:pt>
                <c:pt idx="18">
                  <c:v>5.7799999999999997E-2</c:v>
                </c:pt>
                <c:pt idx="19">
                  <c:v>4.1000000000000002E-2</c:v>
                </c:pt>
                <c:pt idx="20">
                  <c:v>3.1399999999999997E-2</c:v>
                </c:pt>
                <c:pt idx="21">
                  <c:v>2.3099999999999999E-2</c:v>
                </c:pt>
                <c:pt idx="22">
                  <c:v>1.41E-2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9-447C-9823-A66FED5FE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80896"/>
        <c:axId val="75071488"/>
      </c:lineChart>
      <c:catAx>
        <c:axId val="748808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071488"/>
        <c:crosses val="autoZero"/>
        <c:auto val="1"/>
        <c:lblAlgn val="ctr"/>
        <c:lblOffset val="100"/>
        <c:noMultiLvlLbl val="0"/>
      </c:catAx>
      <c:valAx>
        <c:axId val="75071488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748808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22" l="0.25" r="0.25" t="0.75000000000000222" header="0.30000000000000032" footer="0.30000000000000032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84"/>
          <c:w val="0.81524141593508936"/>
          <c:h val="0.47196940795718639"/>
        </c:manualLayout>
      </c:layout>
      <c:lineChart>
        <c:grouping val="standard"/>
        <c:varyColors val="0"/>
        <c:ser>
          <c:idx val="0"/>
          <c:order val="0"/>
          <c:cat>
            <c:strRef>
              <c:f>'PCS 92'!$F$5:$F$16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37E-4904-93D8-F7A8E28C24D3}"/>
            </c:ext>
          </c:extLst>
        </c:ser>
        <c:ser>
          <c:idx val="1"/>
          <c:order val="1"/>
          <c:cat>
            <c:strRef>
              <c:f>'PCS 92'!$F$5:$F$16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92'!$H$5:$H$16</c:f>
              <c:numCache>
                <c:formatCode>General</c:formatCode>
                <c:ptCount val="12"/>
                <c:pt idx="0">
                  <c:v>1.35</c:v>
                </c:pt>
                <c:pt idx="1">
                  <c:v>1.4</c:v>
                </c:pt>
                <c:pt idx="2">
                  <c:v>1.05</c:v>
                </c:pt>
                <c:pt idx="3">
                  <c:v>0.62</c:v>
                </c:pt>
                <c:pt idx="4">
                  <c:v>0.83</c:v>
                </c:pt>
                <c:pt idx="5">
                  <c:v>0.9</c:v>
                </c:pt>
                <c:pt idx="6">
                  <c:v>0.86</c:v>
                </c:pt>
                <c:pt idx="7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9-44F9-B9B3-B16939CE4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55552"/>
        <c:axId val="82057472"/>
      </c:lineChart>
      <c:catAx>
        <c:axId val="8205555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2057472"/>
        <c:crosses val="autoZero"/>
        <c:auto val="1"/>
        <c:lblAlgn val="ctr"/>
        <c:lblOffset val="100"/>
        <c:noMultiLvlLbl val="0"/>
      </c:catAx>
      <c:valAx>
        <c:axId val="8205747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2055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93'!$B$4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93'!$B$5:$B$28</c:f>
              <c:numCache>
                <c:formatCode>0.00%</c:formatCode>
                <c:ptCount val="24"/>
                <c:pt idx="0">
                  <c:v>2.8662790697674416E-3</c:v>
                </c:pt>
                <c:pt idx="1">
                  <c:v>1.6308139534883723E-3</c:v>
                </c:pt>
                <c:pt idx="2">
                  <c:v>1.2848837209302325E-3</c:v>
                </c:pt>
                <c:pt idx="3">
                  <c:v>8.4011627906976731E-4</c:v>
                </c:pt>
                <c:pt idx="4">
                  <c:v>1.2848837209302325E-3</c:v>
                </c:pt>
                <c:pt idx="5">
                  <c:v>3.1133720930232559E-3</c:v>
                </c:pt>
                <c:pt idx="6">
                  <c:v>8.2034883720930232E-3</c:v>
                </c:pt>
                <c:pt idx="7">
                  <c:v>1.4874999999999999E-2</c:v>
                </c:pt>
                <c:pt idx="8">
                  <c:v>1.9372093023255814E-2</c:v>
                </c:pt>
                <c:pt idx="9">
                  <c:v>2.3029069767441859E-2</c:v>
                </c:pt>
                <c:pt idx="10">
                  <c:v>2.8811046511627903E-2</c:v>
                </c:pt>
                <c:pt idx="11">
                  <c:v>3.3308139534883721E-2</c:v>
                </c:pt>
                <c:pt idx="12">
                  <c:v>3.6470930232558138E-2</c:v>
                </c:pt>
                <c:pt idx="13">
                  <c:v>3.6816860465116279E-2</c:v>
                </c:pt>
                <c:pt idx="14">
                  <c:v>3.8843023255813958E-2</c:v>
                </c:pt>
                <c:pt idx="15">
                  <c:v>4.32906976744186E-2</c:v>
                </c:pt>
                <c:pt idx="16">
                  <c:v>4.576162790697675E-2</c:v>
                </c:pt>
                <c:pt idx="17">
                  <c:v>4.5811046511627908E-2</c:v>
                </c:pt>
                <c:pt idx="18">
                  <c:v>3.4098837209302332E-2</c:v>
                </c:pt>
                <c:pt idx="19">
                  <c:v>2.3375000000000003E-2</c:v>
                </c:pt>
                <c:pt idx="20">
                  <c:v>1.9223837209302323E-2</c:v>
                </c:pt>
                <c:pt idx="21">
                  <c:v>1.5715116279069768E-2</c:v>
                </c:pt>
                <c:pt idx="22">
                  <c:v>1.0476744186046513E-2</c:v>
                </c:pt>
                <c:pt idx="23">
                  <c:v>5.6831395348837209E-3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0-4A81-B6B3-AD32F31B5942}"/>
            </c:ext>
          </c:extLst>
        </c:ser>
        <c:ser>
          <c:idx val="1"/>
          <c:order val="1"/>
          <c:tx>
            <c:strRef>
              <c:f>'PCS 93'!$C$4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93'!$C$5:$C$28</c:f>
              <c:numCache>
                <c:formatCode>0.00%</c:formatCode>
                <c:ptCount val="24"/>
                <c:pt idx="0">
                  <c:v>1.8209302325581393E-3</c:v>
                </c:pt>
                <c:pt idx="1">
                  <c:v>1.2139534883720928E-3</c:v>
                </c:pt>
                <c:pt idx="2">
                  <c:v>9.1046511627906966E-4</c:v>
                </c:pt>
                <c:pt idx="3">
                  <c:v>9.6104651162790705E-4</c:v>
                </c:pt>
                <c:pt idx="4">
                  <c:v>1.7703488372093025E-3</c:v>
                </c:pt>
                <c:pt idx="5">
                  <c:v>7.1319767441860461E-3</c:v>
                </c:pt>
                <c:pt idx="6">
                  <c:v>2.1092441860465119E-2</c:v>
                </c:pt>
                <c:pt idx="7">
                  <c:v>3.8290116279069766E-2</c:v>
                </c:pt>
                <c:pt idx="8">
                  <c:v>4.1780232558139535E-2</c:v>
                </c:pt>
                <c:pt idx="9">
                  <c:v>3.6266860465116277E-2</c:v>
                </c:pt>
                <c:pt idx="10">
                  <c:v>3.5052906976744187E-2</c:v>
                </c:pt>
                <c:pt idx="11">
                  <c:v>3.6064534883720932E-2</c:v>
                </c:pt>
                <c:pt idx="12">
                  <c:v>3.7227906976744184E-2</c:v>
                </c:pt>
                <c:pt idx="13">
                  <c:v>3.6519767441860466E-2</c:v>
                </c:pt>
                <c:pt idx="14">
                  <c:v>3.5761046511627904E-2</c:v>
                </c:pt>
                <c:pt idx="15">
                  <c:v>3.4344767441860463E-2</c:v>
                </c:pt>
                <c:pt idx="16">
                  <c:v>3.2574418604651163E-2</c:v>
                </c:pt>
                <c:pt idx="17">
                  <c:v>3.1208720930232556E-2</c:v>
                </c:pt>
                <c:pt idx="18">
                  <c:v>2.5391860465116281E-2</c:v>
                </c:pt>
                <c:pt idx="19">
                  <c:v>1.8310465116279071E-2</c:v>
                </c:pt>
                <c:pt idx="20">
                  <c:v>1.2999418604651163E-2</c:v>
                </c:pt>
                <c:pt idx="21">
                  <c:v>9.5598837209302321E-3</c:v>
                </c:pt>
                <c:pt idx="22">
                  <c:v>6.2720930232558134E-3</c:v>
                </c:pt>
                <c:pt idx="23">
                  <c:v>3.2877906976744187E-3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0-4A81-B6B3-AD32F31B5942}"/>
            </c:ext>
          </c:extLst>
        </c:ser>
        <c:ser>
          <c:idx val="2"/>
          <c:order val="2"/>
          <c:tx>
            <c:strRef>
              <c:f>'PCS 93'!$D$4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93'!$D$5:$D$28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2.8E-3</c:v>
                </c:pt>
                <c:pt idx="2">
                  <c:v>2.2000000000000001E-3</c:v>
                </c:pt>
                <c:pt idx="3">
                  <c:v>1.8E-3</c:v>
                </c:pt>
                <c:pt idx="4">
                  <c:v>3.0000000000000001E-3</c:v>
                </c:pt>
                <c:pt idx="5">
                  <c:v>1.0200000000000001E-2</c:v>
                </c:pt>
                <c:pt idx="6">
                  <c:v>2.93E-2</c:v>
                </c:pt>
                <c:pt idx="7">
                  <c:v>5.3199999999999997E-2</c:v>
                </c:pt>
                <c:pt idx="8">
                  <c:v>6.1199999999999997E-2</c:v>
                </c:pt>
                <c:pt idx="9">
                  <c:v>5.9299999999999999E-2</c:v>
                </c:pt>
                <c:pt idx="10">
                  <c:v>6.3899999999999998E-2</c:v>
                </c:pt>
                <c:pt idx="11">
                  <c:v>6.9400000000000003E-2</c:v>
                </c:pt>
                <c:pt idx="12">
                  <c:v>7.3700000000000002E-2</c:v>
                </c:pt>
                <c:pt idx="13">
                  <c:v>7.3300000000000004E-2</c:v>
                </c:pt>
                <c:pt idx="14">
                  <c:v>7.46E-2</c:v>
                </c:pt>
                <c:pt idx="15">
                  <c:v>7.7600000000000002E-2</c:v>
                </c:pt>
                <c:pt idx="16">
                  <c:v>7.8299999999999995E-2</c:v>
                </c:pt>
                <c:pt idx="17">
                  <c:v>7.6999999999999999E-2</c:v>
                </c:pt>
                <c:pt idx="18">
                  <c:v>5.9499999999999997E-2</c:v>
                </c:pt>
                <c:pt idx="19">
                  <c:v>4.1700000000000001E-2</c:v>
                </c:pt>
                <c:pt idx="20">
                  <c:v>3.2199999999999999E-2</c:v>
                </c:pt>
                <c:pt idx="21">
                  <c:v>2.53E-2</c:v>
                </c:pt>
                <c:pt idx="22">
                  <c:v>1.6799999999999999E-2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0-4A81-B6B3-AD32F31B5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8.24761707418151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DBC-4E15-99A0-D7DBAC2E80BE}"/>
            </c:ext>
          </c:extLst>
        </c:ser>
        <c:ser>
          <c:idx val="1"/>
          <c:order val="1"/>
          <c:tx>
            <c:strRef>
              <c:f>'PCS 93'!$H$4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93'!$H$5:$H$16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1.0900000000000001</c:v>
                </c:pt>
                <c:pt idx="2">
                  <c:v>1.1499999999999999</c:v>
                </c:pt>
                <c:pt idx="3">
                  <c:v>1.0900000000000001</c:v>
                </c:pt>
                <c:pt idx="4">
                  <c:v>0.96</c:v>
                </c:pt>
                <c:pt idx="5">
                  <c:v>0.91</c:v>
                </c:pt>
                <c:pt idx="6">
                  <c:v>0.87</c:v>
                </c:pt>
                <c:pt idx="7">
                  <c:v>0.87</c:v>
                </c:pt>
                <c:pt idx="8">
                  <c:v>0.85</c:v>
                </c:pt>
                <c:pt idx="9">
                  <c:v>1</c:v>
                </c:pt>
                <c:pt idx="10">
                  <c:v>1.03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8-40E7-B213-8E60CD7D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94'!$B$4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94'!$B$5:$B$28</c:f>
              <c:numCache>
                <c:formatCode>0.00%</c:formatCode>
                <c:ptCount val="24"/>
                <c:pt idx="0">
                  <c:v>4.2081775700934581E-3</c:v>
                </c:pt>
                <c:pt idx="1">
                  <c:v>3.1434579439252337E-3</c:v>
                </c:pt>
                <c:pt idx="2">
                  <c:v>2.4843457943925233E-3</c:v>
                </c:pt>
                <c:pt idx="3">
                  <c:v>2.0787383177570096E-3</c:v>
                </c:pt>
                <c:pt idx="4">
                  <c:v>2.6871495327102806E-3</c:v>
                </c:pt>
                <c:pt idx="5">
                  <c:v>5.0700934579439253E-3</c:v>
                </c:pt>
                <c:pt idx="6">
                  <c:v>1.5159579439252337E-2</c:v>
                </c:pt>
                <c:pt idx="7">
                  <c:v>2.545186915887851E-2</c:v>
                </c:pt>
                <c:pt idx="8">
                  <c:v>2.7327803738317759E-2</c:v>
                </c:pt>
                <c:pt idx="9">
                  <c:v>2.6770093457943924E-2</c:v>
                </c:pt>
                <c:pt idx="10">
                  <c:v>2.9000934579439253E-2</c:v>
                </c:pt>
                <c:pt idx="11">
                  <c:v>3.1637383177570089E-2</c:v>
                </c:pt>
                <c:pt idx="12">
                  <c:v>3.3918925233644863E-2</c:v>
                </c:pt>
                <c:pt idx="13">
                  <c:v>3.4932943925233648E-2</c:v>
                </c:pt>
                <c:pt idx="14">
                  <c:v>3.6910280373831775E-2</c:v>
                </c:pt>
                <c:pt idx="15">
                  <c:v>3.8786214953271024E-2</c:v>
                </c:pt>
                <c:pt idx="16">
                  <c:v>4.1371962616822432E-2</c:v>
                </c:pt>
                <c:pt idx="17">
                  <c:v>4.1980373831775698E-2</c:v>
                </c:pt>
                <c:pt idx="18">
                  <c:v>3.3057009345794391E-2</c:v>
                </c:pt>
                <c:pt idx="19">
                  <c:v>2.1852102803738317E-2</c:v>
                </c:pt>
                <c:pt idx="20">
                  <c:v>1.7390420560747664E-2</c:v>
                </c:pt>
                <c:pt idx="21">
                  <c:v>1.3841355140186917E-2</c:v>
                </c:pt>
                <c:pt idx="22">
                  <c:v>1.0900700934579437E-2</c:v>
                </c:pt>
                <c:pt idx="23">
                  <c:v>6.9967289719626161E-3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A-457F-8A45-A312D34DAD41}"/>
            </c:ext>
          </c:extLst>
        </c:ser>
        <c:ser>
          <c:idx val="1"/>
          <c:order val="1"/>
          <c:tx>
            <c:strRef>
              <c:f>'PCS 94'!$C$4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94'!$C$5:$C$28</c:f>
              <c:numCache>
                <c:formatCode>0.00%</c:formatCode>
                <c:ptCount val="24"/>
                <c:pt idx="0">
                  <c:v>2.9579439252336451E-3</c:v>
                </c:pt>
                <c:pt idx="1">
                  <c:v>2.0212616822429907E-3</c:v>
                </c:pt>
                <c:pt idx="2">
                  <c:v>1.5775700934579442E-3</c:v>
                </c:pt>
                <c:pt idx="3">
                  <c:v>1.3803738317757009E-3</c:v>
                </c:pt>
                <c:pt idx="4">
                  <c:v>2.2184579439252332E-3</c:v>
                </c:pt>
                <c:pt idx="5">
                  <c:v>7.2962616822429913E-3</c:v>
                </c:pt>
                <c:pt idx="6">
                  <c:v>2.0015420560747663E-2</c:v>
                </c:pt>
                <c:pt idx="7">
                  <c:v>3.4607943925233649E-2</c:v>
                </c:pt>
                <c:pt idx="8">
                  <c:v>3.7220794392523363E-2</c:v>
                </c:pt>
                <c:pt idx="9">
                  <c:v>3.1009112149532711E-2</c:v>
                </c:pt>
                <c:pt idx="10">
                  <c:v>3.0861214953271029E-2</c:v>
                </c:pt>
                <c:pt idx="11">
                  <c:v>3.2537383177570094E-2</c:v>
                </c:pt>
                <c:pt idx="12">
                  <c:v>3.3769859813084113E-2</c:v>
                </c:pt>
                <c:pt idx="13">
                  <c:v>3.347406542056075E-2</c:v>
                </c:pt>
                <c:pt idx="14">
                  <c:v>3.3276869158878501E-2</c:v>
                </c:pt>
                <c:pt idx="15">
                  <c:v>3.5298130841121496E-2</c:v>
                </c:pt>
                <c:pt idx="16">
                  <c:v>3.6086915887850464E-2</c:v>
                </c:pt>
                <c:pt idx="17">
                  <c:v>3.5791121495327101E-2</c:v>
                </c:pt>
                <c:pt idx="18">
                  <c:v>2.5043925233644859E-2</c:v>
                </c:pt>
                <c:pt idx="19">
                  <c:v>1.8437850467289723E-2</c:v>
                </c:pt>
                <c:pt idx="20">
                  <c:v>1.390233644859813E-2</c:v>
                </c:pt>
                <c:pt idx="21">
                  <c:v>1.1240186915887851E-2</c:v>
                </c:pt>
                <c:pt idx="22">
                  <c:v>7.9371495327102796E-3</c:v>
                </c:pt>
                <c:pt idx="23">
                  <c:v>5.0285046728971968E-3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A-457F-8A45-A312D34DAD41}"/>
            </c:ext>
          </c:extLst>
        </c:ser>
        <c:ser>
          <c:idx val="2"/>
          <c:order val="2"/>
          <c:tx>
            <c:strRef>
              <c:f>'PCS 94'!$D$4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94'!$D$5:$D$28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5.1000000000000004E-3</c:v>
                </c:pt>
                <c:pt idx="2">
                  <c:v>4.1000000000000003E-3</c:v>
                </c:pt>
                <c:pt idx="3">
                  <c:v>3.3999999999999998E-3</c:v>
                </c:pt>
                <c:pt idx="4">
                  <c:v>4.8999999999999998E-3</c:v>
                </c:pt>
                <c:pt idx="5">
                  <c:v>1.24E-2</c:v>
                </c:pt>
                <c:pt idx="6">
                  <c:v>3.5200000000000002E-2</c:v>
                </c:pt>
                <c:pt idx="7">
                  <c:v>6.0100000000000001E-2</c:v>
                </c:pt>
                <c:pt idx="8">
                  <c:v>6.4500000000000002E-2</c:v>
                </c:pt>
                <c:pt idx="9">
                  <c:v>5.7799999999999997E-2</c:v>
                </c:pt>
                <c:pt idx="10">
                  <c:v>5.9900000000000002E-2</c:v>
                </c:pt>
                <c:pt idx="11">
                  <c:v>6.4199999999999993E-2</c:v>
                </c:pt>
                <c:pt idx="12">
                  <c:v>6.7699999999999996E-2</c:v>
                </c:pt>
                <c:pt idx="13">
                  <c:v>6.8400000000000002E-2</c:v>
                </c:pt>
                <c:pt idx="14">
                  <c:v>7.0199999999999999E-2</c:v>
                </c:pt>
                <c:pt idx="15">
                  <c:v>7.4099999999999999E-2</c:v>
                </c:pt>
                <c:pt idx="16">
                  <c:v>7.7399999999999997E-2</c:v>
                </c:pt>
                <c:pt idx="17">
                  <c:v>7.7799999999999994E-2</c:v>
                </c:pt>
                <c:pt idx="18">
                  <c:v>5.8099999999999999E-2</c:v>
                </c:pt>
                <c:pt idx="19">
                  <c:v>4.0300000000000002E-2</c:v>
                </c:pt>
                <c:pt idx="20">
                  <c:v>3.1300000000000001E-2</c:v>
                </c:pt>
                <c:pt idx="21">
                  <c:v>2.5100000000000001E-2</c:v>
                </c:pt>
                <c:pt idx="22">
                  <c:v>1.89E-2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A-457F-8A45-A312D34DA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865865153952531"/>
          <c:y val="8.17923615061425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560784740617099E-2"/>
          <c:y val="0.24564115760039798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FFE-4181-8972-3C9AA4A5D29A}"/>
            </c:ext>
          </c:extLst>
        </c:ser>
        <c:ser>
          <c:idx val="1"/>
          <c:order val="1"/>
          <c:tx>
            <c:strRef>
              <c:f>'PCS 94'!$H$4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94'!$H$5:$H$16</c:f>
              <c:numCache>
                <c:formatCode>0.00</c:formatCode>
                <c:ptCount val="12"/>
                <c:pt idx="0">
                  <c:v>1.07</c:v>
                </c:pt>
                <c:pt idx="1">
                  <c:v>1.1299999999999999</c:v>
                </c:pt>
                <c:pt idx="2">
                  <c:v>1.18</c:v>
                </c:pt>
                <c:pt idx="3">
                  <c:v>1.1200000000000001</c:v>
                </c:pt>
                <c:pt idx="4">
                  <c:v>1.02</c:v>
                </c:pt>
                <c:pt idx="5">
                  <c:v>1.02</c:v>
                </c:pt>
                <c:pt idx="6">
                  <c:v>0.95</c:v>
                </c:pt>
                <c:pt idx="7">
                  <c:v>0.9</c:v>
                </c:pt>
                <c:pt idx="8">
                  <c:v>0.88</c:v>
                </c:pt>
                <c:pt idx="9">
                  <c:v>0.99</c:v>
                </c:pt>
                <c:pt idx="10" formatCode="General">
                  <c:v>1.02</c:v>
                </c:pt>
                <c:pt idx="11" formatCode="General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F-4065-A4BD-3826D0245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95'!$B$5:$B$28</c:f>
              <c:numCache>
                <c:formatCode>0.00%</c:formatCode>
                <c:ptCount val="24"/>
                <c:pt idx="0">
                  <c:v>3.346875E-3</c:v>
                </c:pt>
                <c:pt idx="1">
                  <c:v>2.496875E-3</c:v>
                </c:pt>
                <c:pt idx="2">
                  <c:v>1.8593749999999999E-3</c:v>
                </c:pt>
                <c:pt idx="3">
                  <c:v>1.2749999999999999E-3</c:v>
                </c:pt>
                <c:pt idx="4">
                  <c:v>1.3281250000000001E-3</c:v>
                </c:pt>
                <c:pt idx="5">
                  <c:v>2.7093750000000004E-3</c:v>
                </c:pt>
                <c:pt idx="6">
                  <c:v>8.978125E-3</c:v>
                </c:pt>
                <c:pt idx="7">
                  <c:v>2.0134375000000003E-2</c:v>
                </c:pt>
                <c:pt idx="8">
                  <c:v>2.454375E-2</c:v>
                </c:pt>
                <c:pt idx="9">
                  <c:v>2.6509374999999998E-2</c:v>
                </c:pt>
                <c:pt idx="10">
                  <c:v>3.1556250000000001E-2</c:v>
                </c:pt>
                <c:pt idx="11">
                  <c:v>3.6656250000000001E-2</c:v>
                </c:pt>
                <c:pt idx="12">
                  <c:v>4.0215625000000005E-2</c:v>
                </c:pt>
                <c:pt idx="13">
                  <c:v>4.0640625E-2</c:v>
                </c:pt>
                <c:pt idx="14">
                  <c:v>4.165E-2</c:v>
                </c:pt>
                <c:pt idx="15">
                  <c:v>4.3934374999999998E-2</c:v>
                </c:pt>
                <c:pt idx="16">
                  <c:v>4.6431250000000007E-2</c:v>
                </c:pt>
                <c:pt idx="17">
                  <c:v>4.6218749999999996E-2</c:v>
                </c:pt>
                <c:pt idx="18">
                  <c:v>3.5753125000000004E-2</c:v>
                </c:pt>
                <c:pt idx="19">
                  <c:v>2.4809375000000002E-2</c:v>
                </c:pt>
                <c:pt idx="20">
                  <c:v>1.9018749999999997E-2</c:v>
                </c:pt>
                <c:pt idx="21">
                  <c:v>1.42375E-2</c:v>
                </c:pt>
                <c:pt idx="22">
                  <c:v>1.0571875E-2</c:v>
                </c:pt>
                <c:pt idx="23">
                  <c:v>6.2687499999999991E-3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2-4D04-A009-CC4DB16A2DF8}"/>
            </c:ext>
          </c:extLst>
        </c:ser>
        <c:ser>
          <c:idx val="1"/>
          <c:order val="1"/>
          <c:tx>
            <c:strRef>
              <c:f>'PCS 95'!$C$4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95'!$C$5:$C$28</c:f>
              <c:numCache>
                <c:formatCode>0.00%</c:formatCode>
                <c:ptCount val="24"/>
                <c:pt idx="0">
                  <c:v>2.8124999999999999E-3</c:v>
                </c:pt>
                <c:pt idx="1">
                  <c:v>1.8749999999999999E-3</c:v>
                </c:pt>
                <c:pt idx="2">
                  <c:v>1.6875E-3</c:v>
                </c:pt>
                <c:pt idx="3">
                  <c:v>1.5468749999999999E-3</c:v>
                </c:pt>
                <c:pt idx="4">
                  <c:v>2.5312500000000001E-3</c:v>
                </c:pt>
                <c:pt idx="5">
                  <c:v>7.7812500000000008E-3</c:v>
                </c:pt>
                <c:pt idx="6">
                  <c:v>1.96875E-2</c:v>
                </c:pt>
                <c:pt idx="7">
                  <c:v>2.71875E-2</c:v>
                </c:pt>
                <c:pt idx="8">
                  <c:v>2.728125E-2</c:v>
                </c:pt>
                <c:pt idx="9">
                  <c:v>2.6249999999999999E-2</c:v>
                </c:pt>
                <c:pt idx="10">
                  <c:v>2.9249999999999998E-2</c:v>
                </c:pt>
                <c:pt idx="11">
                  <c:v>3.2343750000000004E-2</c:v>
                </c:pt>
                <c:pt idx="12">
                  <c:v>3.4640624999999994E-2</c:v>
                </c:pt>
                <c:pt idx="13">
                  <c:v>3.4593750000000006E-2</c:v>
                </c:pt>
                <c:pt idx="14">
                  <c:v>3.4125000000000003E-2</c:v>
                </c:pt>
                <c:pt idx="15">
                  <c:v>3.4453125000000001E-2</c:v>
                </c:pt>
                <c:pt idx="16">
                  <c:v>3.3234375000000003E-2</c:v>
                </c:pt>
                <c:pt idx="17">
                  <c:v>3.2250000000000001E-2</c:v>
                </c:pt>
                <c:pt idx="18">
                  <c:v>2.5265625000000003E-2</c:v>
                </c:pt>
                <c:pt idx="19">
                  <c:v>2.0296874999999999E-2</c:v>
                </c:pt>
                <c:pt idx="20">
                  <c:v>1.565625E-2</c:v>
                </c:pt>
                <c:pt idx="21">
                  <c:v>1.1859374999999998E-2</c:v>
                </c:pt>
                <c:pt idx="22">
                  <c:v>7.4999999999999997E-3</c:v>
                </c:pt>
                <c:pt idx="23">
                  <c:v>4.6406249999999998E-3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2-4D04-A009-CC4DB16A2DF8}"/>
            </c:ext>
          </c:extLst>
        </c:ser>
        <c:ser>
          <c:idx val="2"/>
          <c:order val="2"/>
          <c:tx>
            <c:strRef>
              <c:f>'PCS 95'!$D$4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95'!$D$5:$D$28</c:f>
              <c:numCache>
                <c:formatCode>0.00%</c:formatCode>
                <c:ptCount val="24"/>
                <c:pt idx="0">
                  <c:v>6.1000000000000004E-3</c:v>
                </c:pt>
                <c:pt idx="1">
                  <c:v>4.4000000000000003E-3</c:v>
                </c:pt>
                <c:pt idx="2">
                  <c:v>3.5999999999999999E-3</c:v>
                </c:pt>
                <c:pt idx="3">
                  <c:v>2.8E-3</c:v>
                </c:pt>
                <c:pt idx="4">
                  <c:v>3.8999999999999998E-3</c:v>
                </c:pt>
                <c:pt idx="5">
                  <c:v>1.0500000000000001E-2</c:v>
                </c:pt>
                <c:pt idx="6">
                  <c:v>2.87E-2</c:v>
                </c:pt>
                <c:pt idx="7">
                  <c:v>4.7300000000000002E-2</c:v>
                </c:pt>
                <c:pt idx="8">
                  <c:v>5.1799999999999999E-2</c:v>
                </c:pt>
                <c:pt idx="9">
                  <c:v>5.2699999999999997E-2</c:v>
                </c:pt>
                <c:pt idx="10">
                  <c:v>6.08E-2</c:v>
                </c:pt>
                <c:pt idx="11">
                  <c:v>6.9000000000000006E-2</c:v>
                </c:pt>
                <c:pt idx="12">
                  <c:v>7.4899999999999994E-2</c:v>
                </c:pt>
                <c:pt idx="13">
                  <c:v>7.5300000000000006E-2</c:v>
                </c:pt>
                <c:pt idx="14">
                  <c:v>7.5800000000000006E-2</c:v>
                </c:pt>
                <c:pt idx="15">
                  <c:v>7.8399999999999997E-2</c:v>
                </c:pt>
                <c:pt idx="16">
                  <c:v>7.9699999999999993E-2</c:v>
                </c:pt>
                <c:pt idx="17">
                  <c:v>7.85E-2</c:v>
                </c:pt>
                <c:pt idx="18">
                  <c:v>6.1100000000000002E-2</c:v>
                </c:pt>
                <c:pt idx="19">
                  <c:v>4.5100000000000001E-2</c:v>
                </c:pt>
                <c:pt idx="20">
                  <c:v>3.4599999999999999E-2</c:v>
                </c:pt>
                <c:pt idx="21">
                  <c:v>2.6100000000000002E-2</c:v>
                </c:pt>
                <c:pt idx="22">
                  <c:v>1.8100000000000002E-2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2-4D04-A009-CC4DB16A2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7.80902058295344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E06-4412-9379-5D5ABE22B9ED}"/>
            </c:ext>
          </c:extLst>
        </c:ser>
        <c:ser>
          <c:idx val="1"/>
          <c:order val="1"/>
          <c:tx>
            <c:strRef>
              <c:f>'PCS 95'!$H$4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95'!$H$5:$H$16</c:f>
              <c:numCache>
                <c:formatCode>0.00</c:formatCode>
                <c:ptCount val="12"/>
                <c:pt idx="0">
                  <c:v>1</c:v>
                </c:pt>
                <c:pt idx="1">
                  <c:v>1.05</c:v>
                </c:pt>
                <c:pt idx="2">
                  <c:v>1.08</c:v>
                </c:pt>
                <c:pt idx="3">
                  <c:v>1.05</c:v>
                </c:pt>
                <c:pt idx="4">
                  <c:v>1</c:v>
                </c:pt>
                <c:pt idx="5">
                  <c:v>0.98</c:v>
                </c:pt>
                <c:pt idx="6">
                  <c:v>0.93</c:v>
                </c:pt>
                <c:pt idx="7">
                  <c:v>0.93</c:v>
                </c:pt>
                <c:pt idx="8">
                  <c:v>0.96</c:v>
                </c:pt>
                <c:pt idx="9">
                  <c:v>1.01</c:v>
                </c:pt>
                <c:pt idx="10">
                  <c:v>0.99</c:v>
                </c:pt>
                <c:pt idx="11" formatCode="General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4-4320-8443-EA11E6FF8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96'!$B$5:$B$27</c:f>
              <c:numCache>
                <c:formatCode>0.00%</c:formatCode>
                <c:ptCount val="23"/>
                <c:pt idx="0">
                  <c:v>3.7814536340852137E-3</c:v>
                </c:pt>
                <c:pt idx="1">
                  <c:v>2.5363408521303257E-3</c:v>
                </c:pt>
                <c:pt idx="2">
                  <c:v>1.9829573934837092E-3</c:v>
                </c:pt>
                <c:pt idx="3">
                  <c:v>1.4295739348370927E-3</c:v>
                </c:pt>
                <c:pt idx="4">
                  <c:v>1.4295739348370927E-3</c:v>
                </c:pt>
                <c:pt idx="5">
                  <c:v>2.9974937343358395E-3</c:v>
                </c:pt>
                <c:pt idx="6">
                  <c:v>1.0099248120300752E-2</c:v>
                </c:pt>
                <c:pt idx="7">
                  <c:v>1.7800501253132834E-2</c:v>
                </c:pt>
                <c:pt idx="8">
                  <c:v>1.9460651629072682E-2</c:v>
                </c:pt>
                <c:pt idx="9">
                  <c:v>2.1166917293233084E-2</c:v>
                </c:pt>
                <c:pt idx="10">
                  <c:v>2.739248120300752E-2</c:v>
                </c:pt>
                <c:pt idx="11">
                  <c:v>3.264962406015038E-2</c:v>
                </c:pt>
                <c:pt idx="12">
                  <c:v>3.6108270676691721E-2</c:v>
                </c:pt>
                <c:pt idx="13">
                  <c:v>3.6154385964912279E-2</c:v>
                </c:pt>
                <c:pt idx="14">
                  <c:v>3.6384962406015034E-2</c:v>
                </c:pt>
                <c:pt idx="15">
                  <c:v>3.7261152882205516E-2</c:v>
                </c:pt>
                <c:pt idx="16">
                  <c:v>3.8183458646616542E-2</c:v>
                </c:pt>
                <c:pt idx="17">
                  <c:v>3.7353383458646618E-2</c:v>
                </c:pt>
                <c:pt idx="18">
                  <c:v>2.9190977443609017E-2</c:v>
                </c:pt>
                <c:pt idx="19">
                  <c:v>2.1950877192982457E-2</c:v>
                </c:pt>
                <c:pt idx="20">
                  <c:v>1.6785964912280703E-2</c:v>
                </c:pt>
                <c:pt idx="21">
                  <c:v>1.2866165413533834E-2</c:v>
                </c:pt>
                <c:pt idx="22">
                  <c:v>9.5458646616541354E-3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8-4AE4-A156-DC05D3F5515B}"/>
            </c:ext>
          </c:extLst>
        </c:ser>
        <c:ser>
          <c:idx val="1"/>
          <c:order val="1"/>
          <c:tx>
            <c:strRef>
              <c:f>'PCS 96'!$C$4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96'!$C$5:$C$27</c:f>
              <c:numCache>
                <c:formatCode>0.00%</c:formatCode>
                <c:ptCount val="23"/>
                <c:pt idx="0">
                  <c:v>3.5025062656641602E-3</c:v>
                </c:pt>
                <c:pt idx="1">
                  <c:v>2.6403508771929824E-3</c:v>
                </c:pt>
                <c:pt idx="2">
                  <c:v>2.5325814536340851E-3</c:v>
                </c:pt>
                <c:pt idx="3">
                  <c:v>1.832080200501253E-3</c:v>
                </c:pt>
                <c:pt idx="4">
                  <c:v>2.7481203007518797E-3</c:v>
                </c:pt>
                <c:pt idx="5">
                  <c:v>7.8132832080200498E-3</c:v>
                </c:pt>
                <c:pt idx="6">
                  <c:v>2.0853383458646617E-2</c:v>
                </c:pt>
                <c:pt idx="7">
                  <c:v>3.0875939849624057E-2</c:v>
                </c:pt>
                <c:pt idx="8">
                  <c:v>2.9906015037593985E-2</c:v>
                </c:pt>
                <c:pt idx="9">
                  <c:v>2.8020050125313282E-2</c:v>
                </c:pt>
                <c:pt idx="10">
                  <c:v>3.1414786967418548E-2</c:v>
                </c:pt>
                <c:pt idx="11">
                  <c:v>3.6210526315789471E-2</c:v>
                </c:pt>
                <c:pt idx="12">
                  <c:v>4.0467418546365916E-2</c:v>
                </c:pt>
                <c:pt idx="13">
                  <c:v>4.068295739348371E-2</c:v>
                </c:pt>
                <c:pt idx="14">
                  <c:v>4.1706766917293234E-2</c:v>
                </c:pt>
                <c:pt idx="15">
                  <c:v>4.0251879699248122E-2</c:v>
                </c:pt>
                <c:pt idx="16">
                  <c:v>3.847368421052632E-2</c:v>
                </c:pt>
                <c:pt idx="17">
                  <c:v>3.8150375939849622E-2</c:v>
                </c:pt>
                <c:pt idx="18">
                  <c:v>3.0498746867167918E-2</c:v>
                </c:pt>
                <c:pt idx="19">
                  <c:v>2.4679197994987471E-2</c:v>
                </c:pt>
                <c:pt idx="20">
                  <c:v>1.8159147869674187E-2</c:v>
                </c:pt>
                <c:pt idx="21">
                  <c:v>1.3040100250626565E-2</c:v>
                </c:pt>
                <c:pt idx="22">
                  <c:v>8.7293233082706752E-3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8-4AE4-A156-DC05D3F5515B}"/>
            </c:ext>
          </c:extLst>
        </c:ser>
        <c:ser>
          <c:idx val="2"/>
          <c:order val="2"/>
          <c:tx>
            <c:strRef>
              <c:f>'PCS 96'!$D$4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96'!$D$5:$D$27</c:f>
              <c:numCache>
                <c:formatCode>0.00%</c:formatCode>
                <c:ptCount val="23"/>
                <c:pt idx="0">
                  <c:v>7.3000000000000001E-3</c:v>
                </c:pt>
                <c:pt idx="1">
                  <c:v>5.1999999999999998E-3</c:v>
                </c:pt>
                <c:pt idx="2">
                  <c:v>4.4999999999999997E-3</c:v>
                </c:pt>
                <c:pt idx="3">
                  <c:v>3.3E-3</c:v>
                </c:pt>
                <c:pt idx="4">
                  <c:v>4.1999999999999997E-3</c:v>
                </c:pt>
                <c:pt idx="5">
                  <c:v>1.0800000000000001E-2</c:v>
                </c:pt>
                <c:pt idx="6">
                  <c:v>3.09E-2</c:v>
                </c:pt>
                <c:pt idx="7">
                  <c:v>4.87E-2</c:v>
                </c:pt>
                <c:pt idx="8">
                  <c:v>4.9399999999999999E-2</c:v>
                </c:pt>
                <c:pt idx="9">
                  <c:v>4.9200000000000001E-2</c:v>
                </c:pt>
                <c:pt idx="10">
                  <c:v>5.8799999999999998E-2</c:v>
                </c:pt>
                <c:pt idx="11">
                  <c:v>6.8900000000000003E-2</c:v>
                </c:pt>
                <c:pt idx="12">
                  <c:v>7.6600000000000001E-2</c:v>
                </c:pt>
                <c:pt idx="13">
                  <c:v>7.6899999999999996E-2</c:v>
                </c:pt>
                <c:pt idx="14">
                  <c:v>7.8100000000000003E-2</c:v>
                </c:pt>
                <c:pt idx="15">
                  <c:v>7.7499999999999999E-2</c:v>
                </c:pt>
                <c:pt idx="16">
                  <c:v>7.6600000000000001E-2</c:v>
                </c:pt>
                <c:pt idx="17">
                  <c:v>7.5499999999999998E-2</c:v>
                </c:pt>
                <c:pt idx="18">
                  <c:v>5.9700000000000003E-2</c:v>
                </c:pt>
                <c:pt idx="19">
                  <c:v>4.6600000000000003E-2</c:v>
                </c:pt>
                <c:pt idx="20">
                  <c:v>3.49E-2</c:v>
                </c:pt>
                <c:pt idx="21">
                  <c:v>2.5899999999999999E-2</c:v>
                </c:pt>
                <c:pt idx="22">
                  <c:v>1.83E-2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8-4AE4-A156-DC05D3F55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8'!$B$5:$B$28</c:f>
              <c:numCache>
                <c:formatCode>0.00%</c:formatCode>
                <c:ptCount val="24"/>
                <c:pt idx="0">
                  <c:v>9.5499999999999995E-3</c:v>
                </c:pt>
                <c:pt idx="1">
                  <c:v>5.1500000000000001E-3</c:v>
                </c:pt>
                <c:pt idx="2">
                  <c:v>3.1499999999999996E-3</c:v>
                </c:pt>
                <c:pt idx="3">
                  <c:v>1.9499999999999999E-3</c:v>
                </c:pt>
                <c:pt idx="4">
                  <c:v>1.6999999999999999E-3</c:v>
                </c:pt>
                <c:pt idx="5">
                  <c:v>2.7499999999999998E-3</c:v>
                </c:pt>
                <c:pt idx="6">
                  <c:v>5.4999999999999997E-3</c:v>
                </c:pt>
                <c:pt idx="7">
                  <c:v>1.125E-2</c:v>
                </c:pt>
                <c:pt idx="8">
                  <c:v>1.8100000000000002E-2</c:v>
                </c:pt>
                <c:pt idx="9">
                  <c:v>2.4049999999999998E-2</c:v>
                </c:pt>
                <c:pt idx="10">
                  <c:v>2.7550000000000002E-2</c:v>
                </c:pt>
                <c:pt idx="11">
                  <c:v>2.8549999999999996E-2</c:v>
                </c:pt>
                <c:pt idx="12">
                  <c:v>2.845E-2</c:v>
                </c:pt>
                <c:pt idx="13">
                  <c:v>2.9950000000000004E-2</c:v>
                </c:pt>
                <c:pt idx="14">
                  <c:v>3.2899999999999999E-2</c:v>
                </c:pt>
                <c:pt idx="15">
                  <c:v>3.6450000000000003E-2</c:v>
                </c:pt>
                <c:pt idx="16">
                  <c:v>3.9E-2</c:v>
                </c:pt>
                <c:pt idx="17">
                  <c:v>3.7749999999999999E-2</c:v>
                </c:pt>
                <c:pt idx="18">
                  <c:v>3.4500000000000003E-2</c:v>
                </c:pt>
                <c:pt idx="19">
                  <c:v>2.9150000000000002E-2</c:v>
                </c:pt>
                <c:pt idx="20">
                  <c:v>2.5349999999999998E-2</c:v>
                </c:pt>
                <c:pt idx="21">
                  <c:v>2.6550000000000001E-2</c:v>
                </c:pt>
                <c:pt idx="22">
                  <c:v>2.41E-2</c:v>
                </c:pt>
                <c:pt idx="23">
                  <c:v>1.6650000000000002E-2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9-4A39-A171-DAFAB317EA57}"/>
            </c:ext>
          </c:extLst>
        </c:ser>
        <c:ser>
          <c:idx val="1"/>
          <c:order val="1"/>
          <c:tx>
            <c:strRef>
              <c:f>'PCS 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8'!$C$5:$C$28</c:f>
              <c:numCache>
                <c:formatCode>0.00%</c:formatCode>
                <c:ptCount val="24"/>
                <c:pt idx="0">
                  <c:v>4.5500000000000002E-3</c:v>
                </c:pt>
                <c:pt idx="1">
                  <c:v>2.65E-3</c:v>
                </c:pt>
                <c:pt idx="2">
                  <c:v>1.65E-3</c:v>
                </c:pt>
                <c:pt idx="3">
                  <c:v>1.0499999999999999E-3</c:v>
                </c:pt>
                <c:pt idx="4">
                  <c:v>1.1999999999999999E-3</c:v>
                </c:pt>
                <c:pt idx="5">
                  <c:v>3.1499999999999996E-3</c:v>
                </c:pt>
                <c:pt idx="6">
                  <c:v>1.025E-2</c:v>
                </c:pt>
                <c:pt idx="7">
                  <c:v>2.2950000000000002E-2</c:v>
                </c:pt>
                <c:pt idx="8">
                  <c:v>3.2899999999999999E-2</c:v>
                </c:pt>
                <c:pt idx="9">
                  <c:v>3.56E-2</c:v>
                </c:pt>
                <c:pt idx="10">
                  <c:v>3.5400000000000001E-2</c:v>
                </c:pt>
                <c:pt idx="11">
                  <c:v>3.5200000000000002E-2</c:v>
                </c:pt>
                <c:pt idx="12">
                  <c:v>3.5000000000000003E-2</c:v>
                </c:pt>
                <c:pt idx="13">
                  <c:v>3.4099999999999998E-2</c:v>
                </c:pt>
                <c:pt idx="14">
                  <c:v>3.2750000000000001E-2</c:v>
                </c:pt>
                <c:pt idx="15">
                  <c:v>3.2849999999999997E-2</c:v>
                </c:pt>
                <c:pt idx="16">
                  <c:v>3.3099999999999997E-2</c:v>
                </c:pt>
                <c:pt idx="17">
                  <c:v>3.27E-2</c:v>
                </c:pt>
                <c:pt idx="18">
                  <c:v>2.9700000000000004E-2</c:v>
                </c:pt>
                <c:pt idx="19">
                  <c:v>2.6100000000000005E-2</c:v>
                </c:pt>
                <c:pt idx="20">
                  <c:v>2.1550000000000003E-2</c:v>
                </c:pt>
                <c:pt idx="21">
                  <c:v>1.585E-2</c:v>
                </c:pt>
                <c:pt idx="22">
                  <c:v>1.1950000000000001E-2</c:v>
                </c:pt>
                <c:pt idx="23">
                  <c:v>7.7499999999999999E-3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9-4A39-A171-DAFAB317EA57}"/>
            </c:ext>
          </c:extLst>
        </c:ser>
        <c:ser>
          <c:idx val="2"/>
          <c:order val="2"/>
          <c:tx>
            <c:strRef>
              <c:f>'PCS 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8'!$D$5:$D$28</c:f>
              <c:numCache>
                <c:formatCode>0.00%</c:formatCode>
                <c:ptCount val="24"/>
                <c:pt idx="0">
                  <c:v>1.41E-2</c:v>
                </c:pt>
                <c:pt idx="1">
                  <c:v>7.7999999999999996E-3</c:v>
                </c:pt>
                <c:pt idx="2">
                  <c:v>4.7999999999999996E-3</c:v>
                </c:pt>
                <c:pt idx="3">
                  <c:v>3.0000000000000001E-3</c:v>
                </c:pt>
                <c:pt idx="4">
                  <c:v>2.8999999999999998E-3</c:v>
                </c:pt>
                <c:pt idx="5">
                  <c:v>5.8999999999999999E-3</c:v>
                </c:pt>
                <c:pt idx="6">
                  <c:v>1.5699999999999999E-2</c:v>
                </c:pt>
                <c:pt idx="7">
                  <c:v>3.4200000000000001E-2</c:v>
                </c:pt>
                <c:pt idx="8">
                  <c:v>5.0999999999999997E-2</c:v>
                </c:pt>
                <c:pt idx="9">
                  <c:v>5.96E-2</c:v>
                </c:pt>
                <c:pt idx="10">
                  <c:v>6.3E-2</c:v>
                </c:pt>
                <c:pt idx="11">
                  <c:v>6.3700000000000007E-2</c:v>
                </c:pt>
                <c:pt idx="12">
                  <c:v>6.3399999999999998E-2</c:v>
                </c:pt>
                <c:pt idx="13">
                  <c:v>6.4000000000000001E-2</c:v>
                </c:pt>
                <c:pt idx="14">
                  <c:v>6.5600000000000006E-2</c:v>
                </c:pt>
                <c:pt idx="15">
                  <c:v>6.93E-2</c:v>
                </c:pt>
                <c:pt idx="16">
                  <c:v>7.2099999999999997E-2</c:v>
                </c:pt>
                <c:pt idx="17">
                  <c:v>7.0499999999999993E-2</c:v>
                </c:pt>
                <c:pt idx="18">
                  <c:v>6.4199999999999993E-2</c:v>
                </c:pt>
                <c:pt idx="19">
                  <c:v>5.5300000000000002E-2</c:v>
                </c:pt>
                <c:pt idx="20">
                  <c:v>4.6899999999999997E-2</c:v>
                </c:pt>
                <c:pt idx="21">
                  <c:v>4.24E-2</c:v>
                </c:pt>
                <c:pt idx="22">
                  <c:v>3.61E-2</c:v>
                </c:pt>
                <c:pt idx="23">
                  <c:v>2.4400000000000002E-2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9-4A39-A171-DAFAB317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7.77298385646999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0D0-4E16-9686-94766971860E}"/>
            </c:ext>
          </c:extLst>
        </c:ser>
        <c:ser>
          <c:idx val="1"/>
          <c:order val="1"/>
          <c:tx>
            <c:strRef>
              <c:f>'PCS 96'!$H$4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96'!$H$5:$H$16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1.01</c:v>
                </c:pt>
                <c:pt idx="2">
                  <c:v>1.07</c:v>
                </c:pt>
                <c:pt idx="3">
                  <c:v>1.04</c:v>
                </c:pt>
                <c:pt idx="4">
                  <c:v>0.99</c:v>
                </c:pt>
                <c:pt idx="5">
                  <c:v>0.97</c:v>
                </c:pt>
                <c:pt idx="6">
                  <c:v>0.94</c:v>
                </c:pt>
                <c:pt idx="7">
                  <c:v>0.93</c:v>
                </c:pt>
                <c:pt idx="8">
                  <c:v>0.93</c:v>
                </c:pt>
                <c:pt idx="9">
                  <c:v>1.01</c:v>
                </c:pt>
                <c:pt idx="10">
                  <c:v>1.04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B-40A3-818C-1D10D5952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97'!$B$5:$B$28</c:f>
              <c:numCache>
                <c:formatCode>0.00%</c:formatCode>
                <c:ptCount val="24"/>
                <c:pt idx="0">
                  <c:v>2.8010695187165777E-3</c:v>
                </c:pt>
                <c:pt idx="1">
                  <c:v>1.7636363636363635E-3</c:v>
                </c:pt>
                <c:pt idx="2">
                  <c:v>1.4524064171122994E-3</c:v>
                </c:pt>
                <c:pt idx="3">
                  <c:v>9.3368983957219261E-4</c:v>
                </c:pt>
                <c:pt idx="4">
                  <c:v>9.8556149732620326E-4</c:v>
                </c:pt>
                <c:pt idx="5">
                  <c:v>2.1267379679144388E-3</c:v>
                </c:pt>
                <c:pt idx="6">
                  <c:v>7.1582887700534755E-3</c:v>
                </c:pt>
                <c:pt idx="7">
                  <c:v>1.076336898395722E-2</c:v>
                </c:pt>
                <c:pt idx="8">
                  <c:v>1.1308021390374332E-2</c:v>
                </c:pt>
                <c:pt idx="9">
                  <c:v>1.1152406417112298E-2</c:v>
                </c:pt>
                <c:pt idx="10">
                  <c:v>1.3071657754010695E-2</c:v>
                </c:pt>
                <c:pt idx="11">
                  <c:v>1.5042780748663102E-2</c:v>
                </c:pt>
                <c:pt idx="12">
                  <c:v>1.7662299465240641E-2</c:v>
                </c:pt>
                <c:pt idx="13">
                  <c:v>1.8258823529411765E-2</c:v>
                </c:pt>
                <c:pt idx="14">
                  <c:v>1.9348128342245991E-2</c:v>
                </c:pt>
                <c:pt idx="15">
                  <c:v>2.0385561497326204E-2</c:v>
                </c:pt>
                <c:pt idx="16">
                  <c:v>2.1319251336898392E-2</c:v>
                </c:pt>
                <c:pt idx="17">
                  <c:v>2.1293315508021389E-2</c:v>
                </c:pt>
                <c:pt idx="18">
                  <c:v>1.7869786096256685E-2</c:v>
                </c:pt>
                <c:pt idx="19">
                  <c:v>1.4083155080213905E-2</c:v>
                </c:pt>
                <c:pt idx="20">
                  <c:v>1.0944919786096258E-2</c:v>
                </c:pt>
                <c:pt idx="21">
                  <c:v>8.5069518716577551E-3</c:v>
                </c:pt>
                <c:pt idx="22">
                  <c:v>6.483957219251337E-3</c:v>
                </c:pt>
                <c:pt idx="23">
                  <c:v>4.5906417112299468E-3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0-483A-85E8-F68F8C050F1D}"/>
            </c:ext>
          </c:extLst>
        </c:ser>
        <c:ser>
          <c:idx val="1"/>
          <c:order val="1"/>
          <c:tx>
            <c:strRef>
              <c:f>'PCS 97'!$C$4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97'!$C$5:$C$28</c:f>
              <c:numCache>
                <c:formatCode>0.00%</c:formatCode>
                <c:ptCount val="24"/>
                <c:pt idx="0">
                  <c:v>4.5906417112299468E-3</c:v>
                </c:pt>
                <c:pt idx="1">
                  <c:v>3.8334224598930481E-3</c:v>
                </c:pt>
                <c:pt idx="2">
                  <c:v>3.4074866310160427E-3</c:v>
                </c:pt>
                <c:pt idx="3">
                  <c:v>2.0350267379679143E-3</c:v>
                </c:pt>
                <c:pt idx="4">
                  <c:v>2.3663101604278077E-3</c:v>
                </c:pt>
                <c:pt idx="5">
                  <c:v>6.4363636363636368E-3</c:v>
                </c:pt>
                <c:pt idx="6">
                  <c:v>1.6706149732620319E-2</c:v>
                </c:pt>
                <c:pt idx="7">
                  <c:v>2.9058288770053474E-2</c:v>
                </c:pt>
                <c:pt idx="8">
                  <c:v>2.8111764705882357E-2</c:v>
                </c:pt>
                <c:pt idx="9">
                  <c:v>2.5366844919786097E-2</c:v>
                </c:pt>
                <c:pt idx="10">
                  <c:v>2.8206417112299466E-2</c:v>
                </c:pt>
                <c:pt idx="11">
                  <c:v>3.0904010695187164E-2</c:v>
                </c:pt>
                <c:pt idx="12">
                  <c:v>3.3412299465240637E-2</c:v>
                </c:pt>
                <c:pt idx="13">
                  <c:v>3.3648930481283423E-2</c:v>
                </c:pt>
                <c:pt idx="14">
                  <c:v>3.3412299465240637E-2</c:v>
                </c:pt>
                <c:pt idx="15">
                  <c:v>3.4642780748663102E-2</c:v>
                </c:pt>
                <c:pt idx="16">
                  <c:v>3.2939037433155079E-2</c:v>
                </c:pt>
                <c:pt idx="17">
                  <c:v>3.2513101604278075E-2</c:v>
                </c:pt>
                <c:pt idx="18">
                  <c:v>2.5414171122994652E-2</c:v>
                </c:pt>
                <c:pt idx="19">
                  <c:v>2.1344117647058822E-2</c:v>
                </c:pt>
                <c:pt idx="20">
                  <c:v>1.5759625668449202E-2</c:v>
                </c:pt>
                <c:pt idx="21">
                  <c:v>1.2683422459893049E-2</c:v>
                </c:pt>
                <c:pt idx="22">
                  <c:v>9.4652406417112308E-3</c:v>
                </c:pt>
                <c:pt idx="23">
                  <c:v>7.0042780748663111E-3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0-483A-85E8-F68F8C050F1D}"/>
            </c:ext>
          </c:extLst>
        </c:ser>
        <c:ser>
          <c:idx val="2"/>
          <c:order val="2"/>
          <c:tx>
            <c:strRef>
              <c:f>'PCS 97'!$D$4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97'!$D$5:$D$28</c:f>
              <c:numCache>
                <c:formatCode>0.00%</c:formatCode>
                <c:ptCount val="24"/>
                <c:pt idx="0">
                  <c:v>1.03E-2</c:v>
                </c:pt>
                <c:pt idx="1">
                  <c:v>7.4000000000000003E-3</c:v>
                </c:pt>
                <c:pt idx="2">
                  <c:v>6.3E-3</c:v>
                </c:pt>
                <c:pt idx="3">
                  <c:v>4.0000000000000001E-3</c:v>
                </c:pt>
                <c:pt idx="4">
                  <c:v>4.4000000000000003E-3</c:v>
                </c:pt>
                <c:pt idx="5">
                  <c:v>1.0800000000000001E-2</c:v>
                </c:pt>
                <c:pt idx="6">
                  <c:v>3.1300000000000001E-2</c:v>
                </c:pt>
                <c:pt idx="7">
                  <c:v>5.0999999999999997E-2</c:v>
                </c:pt>
                <c:pt idx="8">
                  <c:v>5.11E-2</c:v>
                </c:pt>
                <c:pt idx="9">
                  <c:v>4.8000000000000001E-2</c:v>
                </c:pt>
                <c:pt idx="10">
                  <c:v>5.4800000000000001E-2</c:v>
                </c:pt>
                <c:pt idx="11">
                  <c:v>6.1400000000000003E-2</c:v>
                </c:pt>
                <c:pt idx="12">
                  <c:v>6.93E-2</c:v>
                </c:pt>
                <c:pt idx="13">
                  <c:v>7.0699999999999999E-2</c:v>
                </c:pt>
                <c:pt idx="14">
                  <c:v>7.2700000000000001E-2</c:v>
                </c:pt>
                <c:pt idx="15">
                  <c:v>7.6100000000000001E-2</c:v>
                </c:pt>
                <c:pt idx="16">
                  <c:v>7.6200000000000004E-2</c:v>
                </c:pt>
                <c:pt idx="17">
                  <c:v>7.5800000000000006E-2</c:v>
                </c:pt>
                <c:pt idx="18">
                  <c:v>6.1699999999999998E-2</c:v>
                </c:pt>
                <c:pt idx="19">
                  <c:v>4.99E-2</c:v>
                </c:pt>
                <c:pt idx="20">
                  <c:v>3.7999999999999999E-2</c:v>
                </c:pt>
                <c:pt idx="21">
                  <c:v>0.03</c:v>
                </c:pt>
                <c:pt idx="22">
                  <c:v>2.2599999999999999E-2</c:v>
                </c:pt>
                <c:pt idx="23">
                  <c:v>1.6299999999999999E-2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0-483A-85E8-F68F8C050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0C0-452B-A7EF-77570832DFBE}"/>
            </c:ext>
          </c:extLst>
        </c:ser>
        <c:ser>
          <c:idx val="1"/>
          <c:order val="1"/>
          <c:tx>
            <c:strRef>
              <c:f>'PCS 97'!$H$4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97'!$H$5:$H$16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1.02</c:v>
                </c:pt>
                <c:pt idx="2">
                  <c:v>1.04</c:v>
                </c:pt>
                <c:pt idx="3">
                  <c:v>1.06</c:v>
                </c:pt>
                <c:pt idx="4">
                  <c:v>1.01</c:v>
                </c:pt>
                <c:pt idx="5">
                  <c:v>1.01</c:v>
                </c:pt>
                <c:pt idx="6">
                  <c:v>0.95</c:v>
                </c:pt>
                <c:pt idx="7">
                  <c:v>0.96</c:v>
                </c:pt>
                <c:pt idx="8">
                  <c:v>1</c:v>
                </c:pt>
                <c:pt idx="9">
                  <c:v>1.02</c:v>
                </c:pt>
                <c:pt idx="10">
                  <c:v>0.94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6-4517-8052-1DCC98CC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104'!$B$5:$B$28</c:f>
              <c:numCache>
                <c:formatCode>0.00%</c:formatCode>
                <c:ptCount val="24"/>
                <c:pt idx="0">
                  <c:v>2.7373134328358209E-3</c:v>
                </c:pt>
                <c:pt idx="1">
                  <c:v>1.8574626865671643E-3</c:v>
                </c:pt>
                <c:pt idx="2">
                  <c:v>1.6619402985074627E-3</c:v>
                </c:pt>
                <c:pt idx="3">
                  <c:v>2.0529850746268657E-3</c:v>
                </c:pt>
                <c:pt idx="4">
                  <c:v>3.2261194029850745E-3</c:v>
                </c:pt>
                <c:pt idx="5">
                  <c:v>9.0429104477611939E-3</c:v>
                </c:pt>
                <c:pt idx="6">
                  <c:v>1.9063432835820893E-2</c:v>
                </c:pt>
                <c:pt idx="7">
                  <c:v>2.5026865671641793E-2</c:v>
                </c:pt>
                <c:pt idx="8">
                  <c:v>2.4977985074626865E-2</c:v>
                </c:pt>
                <c:pt idx="9">
                  <c:v>2.5173507462686567E-2</c:v>
                </c:pt>
                <c:pt idx="10">
                  <c:v>2.8399626865671643E-2</c:v>
                </c:pt>
                <c:pt idx="11">
                  <c:v>3.0990298507462686E-2</c:v>
                </c:pt>
                <c:pt idx="12">
                  <c:v>3.2505597014925378E-2</c:v>
                </c:pt>
                <c:pt idx="13">
                  <c:v>3.2798880597014926E-2</c:v>
                </c:pt>
                <c:pt idx="14">
                  <c:v>3.4705223880597012E-2</c:v>
                </c:pt>
                <c:pt idx="15">
                  <c:v>3.8908955223880597E-2</c:v>
                </c:pt>
                <c:pt idx="16">
                  <c:v>4.1792910447761199E-2</c:v>
                </c:pt>
                <c:pt idx="17">
                  <c:v>4.1792910447761199E-2</c:v>
                </c:pt>
                <c:pt idx="18">
                  <c:v>2.9132835820895521E-2</c:v>
                </c:pt>
                <c:pt idx="19">
                  <c:v>2.1654104477611943E-2</c:v>
                </c:pt>
                <c:pt idx="20">
                  <c:v>1.7010447761194029E-2</c:v>
                </c:pt>
                <c:pt idx="21">
                  <c:v>1.1780223880597015E-2</c:v>
                </c:pt>
                <c:pt idx="22">
                  <c:v>7.8697761194029842E-3</c:v>
                </c:pt>
                <c:pt idx="23">
                  <c:v>4.7414179104477618E-3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3-4EA7-9D52-2C7CFE77588B}"/>
            </c:ext>
          </c:extLst>
        </c:ser>
        <c:ser>
          <c:idx val="1"/>
          <c:order val="1"/>
          <c:tx>
            <c:strRef>
              <c:f>'PCS 104'!$C$4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104'!$C$5:$C$28</c:f>
              <c:numCache>
                <c:formatCode>0.00%</c:formatCode>
                <c:ptCount val="24"/>
                <c:pt idx="0">
                  <c:v>3.1182835820895527E-3</c:v>
                </c:pt>
                <c:pt idx="1">
                  <c:v>2.0958955223880599E-3</c:v>
                </c:pt>
                <c:pt idx="2">
                  <c:v>1.5847014925373134E-3</c:v>
                </c:pt>
                <c:pt idx="3">
                  <c:v>1.5335820895522388E-3</c:v>
                </c:pt>
                <c:pt idx="4">
                  <c:v>2.300373134328358E-3</c:v>
                </c:pt>
                <c:pt idx="5">
                  <c:v>6.6966417910447763E-3</c:v>
                </c:pt>
                <c:pt idx="6">
                  <c:v>2.0089925373134327E-2</c:v>
                </c:pt>
                <c:pt idx="7">
                  <c:v>3.2563059701492536E-2</c:v>
                </c:pt>
                <c:pt idx="8">
                  <c:v>3.1233955223880599E-2</c:v>
                </c:pt>
                <c:pt idx="9">
                  <c:v>3.1080597014925375E-2</c:v>
                </c:pt>
                <c:pt idx="10">
                  <c:v>3.2409701492537309E-2</c:v>
                </c:pt>
                <c:pt idx="11">
                  <c:v>3.3023134328358211E-2</c:v>
                </c:pt>
                <c:pt idx="12">
                  <c:v>3.4863432835820891E-2</c:v>
                </c:pt>
                <c:pt idx="13">
                  <c:v>3.3943283582089555E-2</c:v>
                </c:pt>
                <c:pt idx="14">
                  <c:v>3.4965671641791048E-2</c:v>
                </c:pt>
                <c:pt idx="15">
                  <c:v>3.6857089552238806E-2</c:v>
                </c:pt>
                <c:pt idx="16">
                  <c:v>3.895298507462687E-2</c:v>
                </c:pt>
                <c:pt idx="17">
                  <c:v>3.9770895522388057E-2</c:v>
                </c:pt>
                <c:pt idx="18">
                  <c:v>3.1182835820895521E-2</c:v>
                </c:pt>
                <c:pt idx="19">
                  <c:v>2.2083582089552242E-2</c:v>
                </c:pt>
                <c:pt idx="20">
                  <c:v>1.6307089552238804E-2</c:v>
                </c:pt>
                <c:pt idx="21">
                  <c:v>1.1757462686567166E-2</c:v>
                </c:pt>
                <c:pt idx="22">
                  <c:v>7.872388059701493E-3</c:v>
                </c:pt>
                <c:pt idx="23">
                  <c:v>4.9074626865671638E-3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3-4EA7-9D52-2C7CFE77588B}"/>
            </c:ext>
          </c:extLst>
        </c:ser>
        <c:ser>
          <c:idx val="2"/>
          <c:order val="2"/>
          <c:tx>
            <c:strRef>
              <c:f>'PCS 104'!$D$4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104'!$D$5:$D$28</c:f>
              <c:numCache>
                <c:formatCode>0.00%</c:formatCode>
                <c:ptCount val="24"/>
                <c:pt idx="0">
                  <c:v>5.8999999999999999E-3</c:v>
                </c:pt>
                <c:pt idx="1">
                  <c:v>3.8999999999999998E-3</c:v>
                </c:pt>
                <c:pt idx="2">
                  <c:v>3.3E-3</c:v>
                </c:pt>
                <c:pt idx="3">
                  <c:v>3.5999999999999999E-3</c:v>
                </c:pt>
                <c:pt idx="4">
                  <c:v>5.5999999999999999E-3</c:v>
                </c:pt>
                <c:pt idx="5">
                  <c:v>1.5800000000000002E-2</c:v>
                </c:pt>
                <c:pt idx="6">
                  <c:v>3.9100000000000003E-2</c:v>
                </c:pt>
                <c:pt idx="7">
                  <c:v>5.7599999999999998E-2</c:v>
                </c:pt>
                <c:pt idx="8">
                  <c:v>5.62E-2</c:v>
                </c:pt>
                <c:pt idx="9">
                  <c:v>5.62E-2</c:v>
                </c:pt>
                <c:pt idx="10">
                  <c:v>6.08E-2</c:v>
                </c:pt>
                <c:pt idx="11">
                  <c:v>6.4000000000000001E-2</c:v>
                </c:pt>
                <c:pt idx="12">
                  <c:v>6.7400000000000002E-2</c:v>
                </c:pt>
                <c:pt idx="13">
                  <c:v>6.6699999999999995E-2</c:v>
                </c:pt>
                <c:pt idx="14">
                  <c:v>6.9599999999999995E-2</c:v>
                </c:pt>
                <c:pt idx="15">
                  <c:v>7.5700000000000003E-2</c:v>
                </c:pt>
                <c:pt idx="16">
                  <c:v>8.0699999999999994E-2</c:v>
                </c:pt>
                <c:pt idx="17">
                  <c:v>8.1600000000000006E-2</c:v>
                </c:pt>
                <c:pt idx="18">
                  <c:v>6.0299999999999999E-2</c:v>
                </c:pt>
                <c:pt idx="19">
                  <c:v>4.3700000000000003E-2</c:v>
                </c:pt>
                <c:pt idx="20">
                  <c:v>3.3300000000000003E-2</c:v>
                </c:pt>
                <c:pt idx="21">
                  <c:v>2.3599999999999999E-2</c:v>
                </c:pt>
                <c:pt idx="22">
                  <c:v>1.5699999999999999E-2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3-4EA7-9D52-2C7CFE775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7.83965337666125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104'!$G$4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305-4B4D-9551-9D8935202E19}"/>
            </c:ext>
          </c:extLst>
        </c:ser>
        <c:ser>
          <c:idx val="1"/>
          <c:order val="1"/>
          <c:tx>
            <c:strRef>
              <c:f>'PCS 104'!$H$4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104'!$H$5:$H$16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1.1000000000000001</c:v>
                </c:pt>
                <c:pt idx="2">
                  <c:v>1.1299999999999999</c:v>
                </c:pt>
                <c:pt idx="3">
                  <c:v>1.08</c:v>
                </c:pt>
                <c:pt idx="4">
                  <c:v>0.97</c:v>
                </c:pt>
                <c:pt idx="5">
                  <c:v>0.96</c:v>
                </c:pt>
                <c:pt idx="6">
                  <c:v>0.9</c:v>
                </c:pt>
                <c:pt idx="7">
                  <c:v>0.9</c:v>
                </c:pt>
                <c:pt idx="8">
                  <c:v>0.93</c:v>
                </c:pt>
                <c:pt idx="9">
                  <c:v>0.98</c:v>
                </c:pt>
                <c:pt idx="10">
                  <c:v>0.94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5-4B4D-9551-9D8935202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103'!$B$4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103'!$B$5:$B$28</c:f>
              <c:numCache>
                <c:formatCode>0.00%</c:formatCode>
                <c:ptCount val="24"/>
                <c:pt idx="0">
                  <c:v>2.0327731092436977E-3</c:v>
                </c:pt>
                <c:pt idx="1">
                  <c:v>1.4873949579831932E-3</c:v>
                </c:pt>
                <c:pt idx="2">
                  <c:v>1.9336134453781511E-3</c:v>
                </c:pt>
                <c:pt idx="3">
                  <c:v>2.4789915966386554E-3</c:v>
                </c:pt>
                <c:pt idx="4">
                  <c:v>5.0075630252100836E-3</c:v>
                </c:pt>
                <c:pt idx="5">
                  <c:v>9.3705882352941184E-3</c:v>
                </c:pt>
                <c:pt idx="6">
                  <c:v>1.9187394957983193E-2</c:v>
                </c:pt>
                <c:pt idx="7">
                  <c:v>2.5731932773109246E-2</c:v>
                </c:pt>
                <c:pt idx="8">
                  <c:v>3.0937815126050417E-2</c:v>
                </c:pt>
                <c:pt idx="9">
                  <c:v>3.1631932773109238E-2</c:v>
                </c:pt>
                <c:pt idx="10">
                  <c:v>3.4953781512605038E-2</c:v>
                </c:pt>
                <c:pt idx="11">
                  <c:v>3.74327731092437E-2</c:v>
                </c:pt>
                <c:pt idx="12">
                  <c:v>3.7878991596638656E-2</c:v>
                </c:pt>
                <c:pt idx="13">
                  <c:v>3.6044537815126051E-2</c:v>
                </c:pt>
                <c:pt idx="14">
                  <c:v>3.5697478991596636E-2</c:v>
                </c:pt>
                <c:pt idx="15">
                  <c:v>3.7730252100840335E-2</c:v>
                </c:pt>
                <c:pt idx="16">
                  <c:v>3.7631092436974788E-2</c:v>
                </c:pt>
                <c:pt idx="17">
                  <c:v>3.4904201680672271E-2</c:v>
                </c:pt>
                <c:pt idx="18">
                  <c:v>2.4889075630252101E-2</c:v>
                </c:pt>
                <c:pt idx="19">
                  <c:v>1.7848739495798318E-2</c:v>
                </c:pt>
                <c:pt idx="20">
                  <c:v>1.2642857142857141E-2</c:v>
                </c:pt>
                <c:pt idx="21">
                  <c:v>8.8252100840336134E-3</c:v>
                </c:pt>
                <c:pt idx="22">
                  <c:v>5.9495798319327726E-3</c:v>
                </c:pt>
                <c:pt idx="23">
                  <c:v>3.6193277310924369E-3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7-4E28-9806-850E7B89A2A4}"/>
            </c:ext>
          </c:extLst>
        </c:ser>
        <c:ser>
          <c:idx val="1"/>
          <c:order val="1"/>
          <c:tx>
            <c:strRef>
              <c:f>'PCS 103'!$C$4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103'!$C$5:$C$28</c:f>
              <c:numCache>
                <c:formatCode>0.00%</c:formatCode>
                <c:ptCount val="24"/>
                <c:pt idx="0">
                  <c:v>2.5210084033613447E-3</c:v>
                </c:pt>
                <c:pt idx="1">
                  <c:v>1.8151260504201678E-3</c:v>
                </c:pt>
                <c:pt idx="2">
                  <c:v>1.6134453781512605E-3</c:v>
                </c:pt>
                <c:pt idx="3">
                  <c:v>1.8151260504201678E-3</c:v>
                </c:pt>
                <c:pt idx="4">
                  <c:v>3.3781512605042018E-3</c:v>
                </c:pt>
                <c:pt idx="5">
                  <c:v>7.9663865546218491E-3</c:v>
                </c:pt>
                <c:pt idx="6">
                  <c:v>1.9663865546218486E-2</c:v>
                </c:pt>
                <c:pt idx="7">
                  <c:v>2.7529411764705886E-2</c:v>
                </c:pt>
                <c:pt idx="8">
                  <c:v>3.0554621848739499E-2</c:v>
                </c:pt>
                <c:pt idx="9">
                  <c:v>3.5193277310924372E-2</c:v>
                </c:pt>
                <c:pt idx="10">
                  <c:v>3.736134453781513E-2</c:v>
                </c:pt>
                <c:pt idx="11">
                  <c:v>3.8218487394957985E-2</c:v>
                </c:pt>
                <c:pt idx="12">
                  <c:v>3.8823529411764708E-2</c:v>
                </c:pt>
                <c:pt idx="13">
                  <c:v>3.7159663865546221E-2</c:v>
                </c:pt>
                <c:pt idx="14">
                  <c:v>3.5949579831932775E-2</c:v>
                </c:pt>
                <c:pt idx="15">
                  <c:v>3.6957983193277311E-2</c:v>
                </c:pt>
                <c:pt idx="16">
                  <c:v>3.7966386554621846E-2</c:v>
                </c:pt>
                <c:pt idx="17">
                  <c:v>3.7109243697478991E-2</c:v>
                </c:pt>
                <c:pt idx="18">
                  <c:v>2.6067226890756308E-2</c:v>
                </c:pt>
                <c:pt idx="19">
                  <c:v>1.7092436974789918E-2</c:v>
                </c:pt>
                <c:pt idx="20">
                  <c:v>1.1495798319327732E-2</c:v>
                </c:pt>
                <c:pt idx="21">
                  <c:v>8.5210084033613444E-3</c:v>
                </c:pt>
                <c:pt idx="22">
                  <c:v>5.5966386554621855E-3</c:v>
                </c:pt>
                <c:pt idx="23">
                  <c:v>3.8823529411764709E-3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7-4E28-9806-850E7B89A2A4}"/>
            </c:ext>
          </c:extLst>
        </c:ser>
        <c:ser>
          <c:idx val="2"/>
          <c:order val="2"/>
          <c:tx>
            <c:strRef>
              <c:f>'PCS 103'!$D$4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103'!$D$5:$D$28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3.3E-3</c:v>
                </c:pt>
                <c:pt idx="2">
                  <c:v>3.5000000000000001E-3</c:v>
                </c:pt>
                <c:pt idx="3">
                  <c:v>4.3E-3</c:v>
                </c:pt>
                <c:pt idx="4">
                  <c:v>8.3999999999999995E-3</c:v>
                </c:pt>
                <c:pt idx="5">
                  <c:v>1.7500000000000002E-2</c:v>
                </c:pt>
                <c:pt idx="6">
                  <c:v>3.9300000000000002E-2</c:v>
                </c:pt>
                <c:pt idx="7">
                  <c:v>5.3900000000000003E-2</c:v>
                </c:pt>
                <c:pt idx="8">
                  <c:v>6.1800000000000001E-2</c:v>
                </c:pt>
                <c:pt idx="9">
                  <c:v>6.7199999999999996E-2</c:v>
                </c:pt>
                <c:pt idx="10">
                  <c:v>7.3200000000000001E-2</c:v>
                </c:pt>
                <c:pt idx="11">
                  <c:v>7.5800000000000006E-2</c:v>
                </c:pt>
                <c:pt idx="12">
                  <c:v>7.6600000000000001E-2</c:v>
                </c:pt>
                <c:pt idx="13">
                  <c:v>7.3200000000000001E-2</c:v>
                </c:pt>
                <c:pt idx="14">
                  <c:v>7.1099999999999997E-2</c:v>
                </c:pt>
                <c:pt idx="15">
                  <c:v>7.3800000000000004E-2</c:v>
                </c:pt>
                <c:pt idx="16">
                  <c:v>7.4800000000000005E-2</c:v>
                </c:pt>
                <c:pt idx="17">
                  <c:v>7.1199999999999999E-2</c:v>
                </c:pt>
                <c:pt idx="18">
                  <c:v>5.04E-2</c:v>
                </c:pt>
                <c:pt idx="19">
                  <c:v>3.4799999999999998E-2</c:v>
                </c:pt>
                <c:pt idx="20">
                  <c:v>2.4400000000000002E-2</c:v>
                </c:pt>
                <c:pt idx="21">
                  <c:v>1.7600000000000001E-2</c:v>
                </c:pt>
                <c:pt idx="22">
                  <c:v>1.17E-2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7-4E28-9806-850E7B89A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103'!$F$5:$F$16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B64-48A9-B1C0-BE837A49F931}"/>
            </c:ext>
          </c:extLst>
        </c:ser>
        <c:ser>
          <c:idx val="1"/>
          <c:order val="1"/>
          <c:tx>
            <c:strRef>
              <c:f>'PCS 103'!$H$4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103'!$F$5:$F$16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103'!$H$5:$H$16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1.25</c:v>
                </c:pt>
                <c:pt idx="2">
                  <c:v>0.99</c:v>
                </c:pt>
                <c:pt idx="3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4-48A9-B1C0-BE837A49F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108'!$B$5:$B$28</c:f>
              <c:numCache>
                <c:formatCode>0.00%</c:formatCode>
                <c:ptCount val="24"/>
                <c:pt idx="0">
                  <c:v>2.6270270270270265E-3</c:v>
                </c:pt>
                <c:pt idx="1">
                  <c:v>1.7513513513513514E-3</c:v>
                </c:pt>
                <c:pt idx="2">
                  <c:v>1.587162162162162E-3</c:v>
                </c:pt>
                <c:pt idx="3">
                  <c:v>1.9702702702702702E-3</c:v>
                </c:pt>
                <c:pt idx="4">
                  <c:v>3.6121621621621621E-3</c:v>
                </c:pt>
                <c:pt idx="5">
                  <c:v>9.1945945945945927E-3</c:v>
                </c:pt>
                <c:pt idx="6">
                  <c:v>2.1672972972972975E-2</c:v>
                </c:pt>
                <c:pt idx="7">
                  <c:v>3.1688513513513511E-2</c:v>
                </c:pt>
                <c:pt idx="8">
                  <c:v>3.081283783783784E-2</c:v>
                </c:pt>
                <c:pt idx="9">
                  <c:v>3.2564189189189185E-2</c:v>
                </c:pt>
                <c:pt idx="10">
                  <c:v>3.6778378378378371E-2</c:v>
                </c:pt>
                <c:pt idx="11">
                  <c:v>3.9952702702702701E-2</c:v>
                </c:pt>
                <c:pt idx="12">
                  <c:v>4.0992567567567563E-2</c:v>
                </c:pt>
                <c:pt idx="13">
                  <c:v>4.0883108108108114E-2</c:v>
                </c:pt>
                <c:pt idx="14">
                  <c:v>4.1375675675675676E-2</c:v>
                </c:pt>
                <c:pt idx="15">
                  <c:v>4.2251351351351357E-2</c:v>
                </c:pt>
                <c:pt idx="16">
                  <c:v>4.0554729729729733E-2</c:v>
                </c:pt>
                <c:pt idx="17">
                  <c:v>3.7544594594594589E-2</c:v>
                </c:pt>
                <c:pt idx="18">
                  <c:v>2.807635135135135E-2</c:v>
                </c:pt>
                <c:pt idx="19">
                  <c:v>2.1235135135135138E-2</c:v>
                </c:pt>
                <c:pt idx="20">
                  <c:v>1.6254729729729731E-2</c:v>
                </c:pt>
                <c:pt idx="21">
                  <c:v>1.1876351351351353E-2</c:v>
                </c:pt>
                <c:pt idx="22">
                  <c:v>7.4432432432432428E-3</c:v>
                </c:pt>
                <c:pt idx="23">
                  <c:v>4.5425675675675676E-3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6-476C-B644-2615607FE610}"/>
            </c:ext>
          </c:extLst>
        </c:ser>
        <c:ser>
          <c:idx val="1"/>
          <c:order val="1"/>
          <c:tx>
            <c:strRef>
              <c:f>'PCS 108'!$C$4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108'!$C$5:$C$28</c:f>
              <c:numCache>
                <c:formatCode>0.00%</c:formatCode>
                <c:ptCount val="24"/>
                <c:pt idx="0">
                  <c:v>2.6709459459459462E-3</c:v>
                </c:pt>
                <c:pt idx="1">
                  <c:v>1.7202702702702702E-3</c:v>
                </c:pt>
                <c:pt idx="2">
                  <c:v>1.4033783783783784E-3</c:v>
                </c:pt>
                <c:pt idx="3">
                  <c:v>1.2222972972972973E-3</c:v>
                </c:pt>
                <c:pt idx="4">
                  <c:v>1.5844594594594595E-3</c:v>
                </c:pt>
                <c:pt idx="5">
                  <c:v>4.4817567567567579E-3</c:v>
                </c:pt>
                <c:pt idx="6">
                  <c:v>1.4305405405405407E-2</c:v>
                </c:pt>
                <c:pt idx="7">
                  <c:v>2.2544594594594593E-2</c:v>
                </c:pt>
                <c:pt idx="8">
                  <c:v>2.6166216216216214E-2</c:v>
                </c:pt>
                <c:pt idx="9">
                  <c:v>2.7660135135135135E-2</c:v>
                </c:pt>
                <c:pt idx="10">
                  <c:v>3.0376351351351354E-2</c:v>
                </c:pt>
                <c:pt idx="11">
                  <c:v>3.2187162162162164E-2</c:v>
                </c:pt>
                <c:pt idx="12">
                  <c:v>3.3907432432432431E-2</c:v>
                </c:pt>
                <c:pt idx="13">
                  <c:v>3.3816891891891895E-2</c:v>
                </c:pt>
                <c:pt idx="14">
                  <c:v>3.3409459459459459E-2</c:v>
                </c:pt>
                <c:pt idx="15">
                  <c:v>3.3454729729729724E-2</c:v>
                </c:pt>
                <c:pt idx="16">
                  <c:v>3.3816891891891895E-2</c:v>
                </c:pt>
                <c:pt idx="17">
                  <c:v>3.3454729729729724E-2</c:v>
                </c:pt>
                <c:pt idx="18">
                  <c:v>2.7116891891891891E-2</c:v>
                </c:pt>
                <c:pt idx="19">
                  <c:v>1.9918918918918917E-2</c:v>
                </c:pt>
                <c:pt idx="20">
                  <c:v>1.5210810810810809E-2</c:v>
                </c:pt>
                <c:pt idx="21">
                  <c:v>1.0502702702702702E-2</c:v>
                </c:pt>
                <c:pt idx="22">
                  <c:v>7.2885135135135138E-3</c:v>
                </c:pt>
                <c:pt idx="23">
                  <c:v>4.5270270270270268E-3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6-476C-B644-2615607FE610}"/>
            </c:ext>
          </c:extLst>
        </c:ser>
        <c:ser>
          <c:idx val="2"/>
          <c:order val="2"/>
          <c:tx>
            <c:strRef>
              <c:f>'PCS 108'!$D$4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108'!$D$5:$D$28</c:f>
              <c:numCache>
                <c:formatCode>0.00%</c:formatCode>
                <c:ptCount val="24"/>
                <c:pt idx="0">
                  <c:v>5.3E-3</c:v>
                </c:pt>
                <c:pt idx="1">
                  <c:v>3.5000000000000001E-3</c:v>
                </c:pt>
                <c:pt idx="2">
                  <c:v>3.0000000000000001E-3</c:v>
                </c:pt>
                <c:pt idx="3">
                  <c:v>3.2000000000000002E-3</c:v>
                </c:pt>
                <c:pt idx="4">
                  <c:v>5.1999999999999998E-3</c:v>
                </c:pt>
                <c:pt idx="5">
                  <c:v>1.37E-2</c:v>
                </c:pt>
                <c:pt idx="6">
                  <c:v>3.5999999999999997E-2</c:v>
                </c:pt>
                <c:pt idx="7">
                  <c:v>5.4300000000000001E-2</c:v>
                </c:pt>
                <c:pt idx="8">
                  <c:v>5.7000000000000002E-2</c:v>
                </c:pt>
                <c:pt idx="9">
                  <c:v>6.0199999999999997E-2</c:v>
                </c:pt>
                <c:pt idx="10">
                  <c:v>6.7199999999999996E-2</c:v>
                </c:pt>
                <c:pt idx="11">
                  <c:v>7.2099999999999997E-2</c:v>
                </c:pt>
                <c:pt idx="12">
                  <c:v>7.4899999999999994E-2</c:v>
                </c:pt>
                <c:pt idx="13">
                  <c:v>7.4700000000000003E-2</c:v>
                </c:pt>
                <c:pt idx="14">
                  <c:v>7.4800000000000005E-2</c:v>
                </c:pt>
                <c:pt idx="15">
                  <c:v>7.5700000000000003E-2</c:v>
                </c:pt>
                <c:pt idx="16">
                  <c:v>7.4399999999999994E-2</c:v>
                </c:pt>
                <c:pt idx="17">
                  <c:v>7.0999999999999994E-2</c:v>
                </c:pt>
                <c:pt idx="18">
                  <c:v>5.5199999999999999E-2</c:v>
                </c:pt>
                <c:pt idx="19">
                  <c:v>4.1099999999999998E-2</c:v>
                </c:pt>
                <c:pt idx="20">
                  <c:v>3.15E-2</c:v>
                </c:pt>
                <c:pt idx="21">
                  <c:v>2.24E-2</c:v>
                </c:pt>
                <c:pt idx="22">
                  <c:v>1.47E-2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6-476C-B644-2615607FE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8.23115028710148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108'!$G$4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108'!$F$5:$F$16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8AB-468F-994D-6191B36B28E4}"/>
            </c:ext>
          </c:extLst>
        </c:ser>
        <c:ser>
          <c:idx val="1"/>
          <c:order val="1"/>
          <c:tx>
            <c:strRef>
              <c:f>'PCS 108'!$H$4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108'!$F$5:$F$16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108'!$H$5:$H$16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1.08</c:v>
                </c:pt>
                <c:pt idx="2">
                  <c:v>1.1100000000000001</c:v>
                </c:pt>
                <c:pt idx="3">
                  <c:v>1.06</c:v>
                </c:pt>
                <c:pt idx="4">
                  <c:v>0.96</c:v>
                </c:pt>
                <c:pt idx="5">
                  <c:v>0.97</c:v>
                </c:pt>
                <c:pt idx="6">
                  <c:v>0.95</c:v>
                </c:pt>
                <c:pt idx="7">
                  <c:v>0.94</c:v>
                </c:pt>
                <c:pt idx="8">
                  <c:v>0.97</c:v>
                </c:pt>
                <c:pt idx="9">
                  <c:v>0.99</c:v>
                </c:pt>
                <c:pt idx="10">
                  <c:v>1</c:v>
                </c:pt>
                <c:pt idx="11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B-468F-994D-6191B36B2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109'!$B$5:$B$28</c:f>
              <c:numCache>
                <c:formatCode>0.00%</c:formatCode>
                <c:ptCount val="24"/>
                <c:pt idx="0">
                  <c:v>3.7834319526627216E-3</c:v>
                </c:pt>
                <c:pt idx="1">
                  <c:v>2.8512820512820512E-3</c:v>
                </c:pt>
                <c:pt idx="2">
                  <c:v>1.9739644970414201E-3</c:v>
                </c:pt>
                <c:pt idx="3">
                  <c:v>1.4256410256410256E-3</c:v>
                </c:pt>
                <c:pt idx="4">
                  <c:v>2.0287968441814594E-3</c:v>
                </c:pt>
                <c:pt idx="5">
                  <c:v>4.1672583826429981E-3</c:v>
                </c:pt>
                <c:pt idx="6">
                  <c:v>1.5078895463510848E-2</c:v>
                </c:pt>
                <c:pt idx="7">
                  <c:v>2.7854832347140038E-2</c:v>
                </c:pt>
                <c:pt idx="8">
                  <c:v>3.1144773175542411E-2</c:v>
                </c:pt>
                <c:pt idx="9">
                  <c:v>3.0431952662721896E-2</c:v>
                </c:pt>
                <c:pt idx="10">
                  <c:v>3.3447731755424065E-2</c:v>
                </c:pt>
                <c:pt idx="11">
                  <c:v>3.6792504930966474E-2</c:v>
                </c:pt>
                <c:pt idx="12">
                  <c:v>3.9424457593688365E-2</c:v>
                </c:pt>
                <c:pt idx="13">
                  <c:v>3.9479289940828402E-2</c:v>
                </c:pt>
                <c:pt idx="14">
                  <c:v>4.0575936883629191E-2</c:v>
                </c:pt>
                <c:pt idx="15">
                  <c:v>4.3207889546351082E-2</c:v>
                </c:pt>
                <c:pt idx="16">
                  <c:v>4.4030374753451673E-2</c:v>
                </c:pt>
                <c:pt idx="17">
                  <c:v>4.4194871794871804E-2</c:v>
                </c:pt>
                <c:pt idx="18">
                  <c:v>3.4763708086785007E-2</c:v>
                </c:pt>
                <c:pt idx="19">
                  <c:v>2.3523076923076924E-2</c:v>
                </c:pt>
                <c:pt idx="20">
                  <c:v>1.7765680473372781E-2</c:v>
                </c:pt>
                <c:pt idx="21">
                  <c:v>1.3872583826429981E-2</c:v>
                </c:pt>
                <c:pt idx="22">
                  <c:v>1.0089151873767258E-2</c:v>
                </c:pt>
                <c:pt idx="23">
                  <c:v>6.4153846153846153E-3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1-4693-8E9F-1EA33DC78CCB}"/>
            </c:ext>
          </c:extLst>
        </c:ser>
        <c:ser>
          <c:idx val="1"/>
          <c:order val="1"/>
          <c:tx>
            <c:strRef>
              <c:f>'PCS 109'!$C$4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109'!$C$5:$C$28</c:f>
              <c:numCache>
                <c:formatCode>0.00%</c:formatCode>
                <c:ptCount val="24"/>
                <c:pt idx="0">
                  <c:v>2.8893491124260358E-3</c:v>
                </c:pt>
                <c:pt idx="1">
                  <c:v>1.9262327416173569E-3</c:v>
                </c:pt>
                <c:pt idx="2">
                  <c:v>1.6727810650887574E-3</c:v>
                </c:pt>
                <c:pt idx="3">
                  <c:v>1.6727810650887574E-3</c:v>
                </c:pt>
                <c:pt idx="4">
                  <c:v>2.9907297830374753E-3</c:v>
                </c:pt>
                <c:pt idx="5">
                  <c:v>9.479092702169626E-3</c:v>
                </c:pt>
                <c:pt idx="6">
                  <c:v>2.2861341222879684E-2</c:v>
                </c:pt>
                <c:pt idx="7">
                  <c:v>3.3050098619329386E-2</c:v>
                </c:pt>
                <c:pt idx="8">
                  <c:v>3.2745956607495068E-2</c:v>
                </c:pt>
                <c:pt idx="9">
                  <c:v>3.0971794871794873E-2</c:v>
                </c:pt>
                <c:pt idx="10">
                  <c:v>3.2644575936883628E-2</c:v>
                </c:pt>
                <c:pt idx="11">
                  <c:v>3.4672189349112426E-2</c:v>
                </c:pt>
                <c:pt idx="12">
                  <c:v>3.5483234714003949E-2</c:v>
                </c:pt>
                <c:pt idx="13">
                  <c:v>3.5027021696252464E-2</c:v>
                </c:pt>
                <c:pt idx="14">
                  <c:v>3.5533925049309661E-2</c:v>
                </c:pt>
                <c:pt idx="15">
                  <c:v>3.6547731755424064E-2</c:v>
                </c:pt>
                <c:pt idx="16">
                  <c:v>3.7460157790927019E-2</c:v>
                </c:pt>
                <c:pt idx="17">
                  <c:v>3.5939447731755426E-2</c:v>
                </c:pt>
                <c:pt idx="18">
                  <c:v>2.4888954635108478E-2</c:v>
                </c:pt>
                <c:pt idx="19">
                  <c:v>1.8907495069033532E-2</c:v>
                </c:pt>
                <c:pt idx="20">
                  <c:v>1.4700197238658778E-2</c:v>
                </c:pt>
                <c:pt idx="21">
                  <c:v>1.1709467455621301E-2</c:v>
                </c:pt>
                <c:pt idx="22">
                  <c:v>8.1611439842209071E-3</c:v>
                </c:pt>
                <c:pt idx="23">
                  <c:v>5.119723865877712E-3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1-4693-8E9F-1EA33DC78CCB}"/>
            </c:ext>
          </c:extLst>
        </c:ser>
        <c:ser>
          <c:idx val="2"/>
          <c:order val="2"/>
          <c:tx>
            <c:strRef>
              <c:f>'PCS 109'!$D$4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109'!$D$5:$D$28</c:f>
              <c:numCache>
                <c:formatCode>0.00%</c:formatCode>
                <c:ptCount val="24"/>
                <c:pt idx="0">
                  <c:v>6.3E-3</c:v>
                </c:pt>
                <c:pt idx="1">
                  <c:v>4.4000000000000003E-3</c:v>
                </c:pt>
                <c:pt idx="2">
                  <c:v>3.3999999999999998E-3</c:v>
                </c:pt>
                <c:pt idx="3">
                  <c:v>2.8999999999999998E-3</c:v>
                </c:pt>
                <c:pt idx="4">
                  <c:v>4.7999999999999996E-3</c:v>
                </c:pt>
                <c:pt idx="5">
                  <c:v>1.3299999999999999E-2</c:v>
                </c:pt>
                <c:pt idx="6">
                  <c:v>3.6499999999999998E-2</c:v>
                </c:pt>
                <c:pt idx="7">
                  <c:v>5.8200000000000002E-2</c:v>
                </c:pt>
                <c:pt idx="8">
                  <c:v>6.08E-2</c:v>
                </c:pt>
                <c:pt idx="9">
                  <c:v>5.8400000000000001E-2</c:v>
                </c:pt>
                <c:pt idx="10">
                  <c:v>6.2799999999999995E-2</c:v>
                </c:pt>
                <c:pt idx="11">
                  <c:v>6.7799999999999999E-2</c:v>
                </c:pt>
                <c:pt idx="12">
                  <c:v>7.0900000000000005E-2</c:v>
                </c:pt>
                <c:pt idx="13">
                  <c:v>7.0499999999999993E-2</c:v>
                </c:pt>
                <c:pt idx="14">
                  <c:v>7.1999999999999995E-2</c:v>
                </c:pt>
                <c:pt idx="15">
                  <c:v>7.5300000000000006E-2</c:v>
                </c:pt>
                <c:pt idx="16">
                  <c:v>7.6999999999999999E-2</c:v>
                </c:pt>
                <c:pt idx="17">
                  <c:v>7.5600000000000001E-2</c:v>
                </c:pt>
                <c:pt idx="18">
                  <c:v>5.6000000000000001E-2</c:v>
                </c:pt>
                <c:pt idx="19">
                  <c:v>0.04</c:v>
                </c:pt>
                <c:pt idx="20">
                  <c:v>3.0599999999999999E-2</c:v>
                </c:pt>
                <c:pt idx="21">
                  <c:v>2.4199999999999999E-2</c:v>
                </c:pt>
                <c:pt idx="22">
                  <c:v>1.72E-2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1-4693-8E9F-1EA33DC78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7E5-47E9-92ED-A81ED18D1E4D}"/>
            </c:ext>
          </c:extLst>
        </c:ser>
        <c:ser>
          <c:idx val="1"/>
          <c:order val="1"/>
          <c:tx>
            <c:strRef>
              <c:f>'PCS 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1.03</c:v>
                </c:pt>
                <c:pt idx="2">
                  <c:v>1.04</c:v>
                </c:pt>
                <c:pt idx="3">
                  <c:v>1.04</c:v>
                </c:pt>
                <c:pt idx="4">
                  <c:v>1.03</c:v>
                </c:pt>
                <c:pt idx="5">
                  <c:v>0.99</c:v>
                </c:pt>
                <c:pt idx="6">
                  <c:v>0.99</c:v>
                </c:pt>
                <c:pt idx="7">
                  <c:v>0.93</c:v>
                </c:pt>
                <c:pt idx="8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9-478B-83B8-85914706B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7.67226530143808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109'!$G$4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109'!$F$5:$F$16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CF3-43F6-8722-1D5C0F420E63}"/>
            </c:ext>
          </c:extLst>
        </c:ser>
        <c:ser>
          <c:idx val="1"/>
          <c:order val="1"/>
          <c:tx>
            <c:strRef>
              <c:f>'PCS 109'!$H$4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109'!$F$5:$F$16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109'!$H$5:$H$16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1.05</c:v>
                </c:pt>
                <c:pt idx="2">
                  <c:v>1.1100000000000001</c:v>
                </c:pt>
                <c:pt idx="3">
                  <c:v>1.06</c:v>
                </c:pt>
                <c:pt idx="4">
                  <c:v>0.98</c:v>
                </c:pt>
                <c:pt idx="5">
                  <c:v>0.97</c:v>
                </c:pt>
                <c:pt idx="6">
                  <c:v>0.92</c:v>
                </c:pt>
                <c:pt idx="7">
                  <c:v>0.91</c:v>
                </c:pt>
                <c:pt idx="8">
                  <c:v>0.94</c:v>
                </c:pt>
                <c:pt idx="9">
                  <c:v>1</c:v>
                </c:pt>
                <c:pt idx="10">
                  <c:v>1.05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3-43F6-8722-1D5C0F42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110'!$B$4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110'!$B$5:$B$28</c:f>
              <c:numCache>
                <c:formatCode>0.00%</c:formatCode>
                <c:ptCount val="24"/>
                <c:pt idx="0">
                  <c:v>3.6080178173719399E-3</c:v>
                </c:pt>
                <c:pt idx="1">
                  <c:v>2.6939866369710464E-3</c:v>
                </c:pt>
                <c:pt idx="2">
                  <c:v>1.8280623608017818E-3</c:v>
                </c:pt>
                <c:pt idx="3">
                  <c:v>1.2988864142538976E-3</c:v>
                </c:pt>
                <c:pt idx="4">
                  <c:v>1.8280623608017818E-3</c:v>
                </c:pt>
                <c:pt idx="5">
                  <c:v>3.9447661469933183E-3</c:v>
                </c:pt>
                <c:pt idx="6">
                  <c:v>1.3566146993318486E-2</c:v>
                </c:pt>
                <c:pt idx="7">
                  <c:v>2.3957238307349662E-2</c:v>
                </c:pt>
                <c:pt idx="8">
                  <c:v>2.6891759465478844E-2</c:v>
                </c:pt>
                <c:pt idx="9">
                  <c:v>2.6170155902004454E-2</c:v>
                </c:pt>
                <c:pt idx="10">
                  <c:v>2.8816035634743879E-2</c:v>
                </c:pt>
                <c:pt idx="11">
                  <c:v>3.1702449888641425E-2</c:v>
                </c:pt>
                <c:pt idx="12">
                  <c:v>3.3771046770601332E-2</c:v>
                </c:pt>
                <c:pt idx="13">
                  <c:v>3.4300222717149227E-2</c:v>
                </c:pt>
                <c:pt idx="14">
                  <c:v>3.5406681514476616E-2</c:v>
                </c:pt>
                <c:pt idx="15">
                  <c:v>3.7763919821826281E-2</c:v>
                </c:pt>
                <c:pt idx="16">
                  <c:v>3.8341202672605788E-2</c:v>
                </c:pt>
                <c:pt idx="17">
                  <c:v>3.8052561247216038E-2</c:v>
                </c:pt>
                <c:pt idx="18">
                  <c:v>3.0836525612472163E-2</c:v>
                </c:pt>
                <c:pt idx="19">
                  <c:v>2.1167037861915369E-2</c:v>
                </c:pt>
                <c:pt idx="20">
                  <c:v>1.6356347438752784E-2</c:v>
                </c:pt>
                <c:pt idx="21">
                  <c:v>1.3036971046770601E-2</c:v>
                </c:pt>
                <c:pt idx="22">
                  <c:v>9.5732739420935423E-3</c:v>
                </c:pt>
                <c:pt idx="23">
                  <c:v>6.0614699331848557E-3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9-4DB5-9A55-622F9FD025B9}"/>
            </c:ext>
          </c:extLst>
        </c:ser>
        <c:ser>
          <c:idx val="1"/>
          <c:order val="1"/>
          <c:tx>
            <c:strRef>
              <c:f>'PCS 110'!$C$4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110'!$C$5:$C$28</c:f>
              <c:numCache>
                <c:formatCode>0.00%</c:formatCode>
                <c:ptCount val="24"/>
                <c:pt idx="0">
                  <c:v>3.0097995545657012E-3</c:v>
                </c:pt>
                <c:pt idx="1">
                  <c:v>1.9719376391982182E-3</c:v>
                </c:pt>
                <c:pt idx="2">
                  <c:v>1.6605790645879733E-3</c:v>
                </c:pt>
                <c:pt idx="3">
                  <c:v>1.7643652561247216E-3</c:v>
                </c:pt>
                <c:pt idx="4">
                  <c:v>3.2173719376391986E-3</c:v>
                </c:pt>
                <c:pt idx="5">
                  <c:v>9.6002227171492188E-3</c:v>
                </c:pt>
                <c:pt idx="6">
                  <c:v>2.3715144766146994E-2</c:v>
                </c:pt>
                <c:pt idx="7">
                  <c:v>3.3574832962138076E-2</c:v>
                </c:pt>
                <c:pt idx="8">
                  <c:v>3.4457015590200445E-2</c:v>
                </c:pt>
                <c:pt idx="9">
                  <c:v>3.23293986636971E-2</c:v>
                </c:pt>
                <c:pt idx="10">
                  <c:v>3.3678619153674837E-2</c:v>
                </c:pt>
                <c:pt idx="11">
                  <c:v>3.5598663697104675E-2</c:v>
                </c:pt>
                <c:pt idx="12">
                  <c:v>3.6117594654788414E-2</c:v>
                </c:pt>
                <c:pt idx="13">
                  <c:v>3.5287305122494436E-2</c:v>
                </c:pt>
                <c:pt idx="14">
                  <c:v>3.5391091314031183E-2</c:v>
                </c:pt>
                <c:pt idx="15">
                  <c:v>3.6688418708240536E-2</c:v>
                </c:pt>
                <c:pt idx="16">
                  <c:v>3.7622494432071267E-2</c:v>
                </c:pt>
                <c:pt idx="17">
                  <c:v>3.7570601336302897E-2</c:v>
                </c:pt>
                <c:pt idx="18">
                  <c:v>2.6102227171492205E-2</c:v>
                </c:pt>
                <c:pt idx="19">
                  <c:v>1.966748329621381E-2</c:v>
                </c:pt>
                <c:pt idx="20">
                  <c:v>1.4737639198218263E-2</c:v>
                </c:pt>
                <c:pt idx="21">
                  <c:v>1.172783964365256E-2</c:v>
                </c:pt>
                <c:pt idx="22">
                  <c:v>8.1991091314031189E-3</c:v>
                </c:pt>
                <c:pt idx="23">
                  <c:v>5.1893095768374168E-3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9-4DB5-9A55-622F9FD025B9}"/>
            </c:ext>
          </c:extLst>
        </c:ser>
        <c:ser>
          <c:idx val="2"/>
          <c:order val="2"/>
          <c:tx>
            <c:strRef>
              <c:f>'PCS 110'!$D$4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110'!$D$5:$D$28</c:f>
              <c:numCache>
                <c:formatCode>0.00%</c:formatCode>
                <c:ptCount val="24"/>
                <c:pt idx="0">
                  <c:v>6.6E-3</c:v>
                </c:pt>
                <c:pt idx="1">
                  <c:v>4.7000000000000002E-3</c:v>
                </c:pt>
                <c:pt idx="2">
                  <c:v>3.5000000000000001E-3</c:v>
                </c:pt>
                <c:pt idx="3">
                  <c:v>3.0999999999999999E-3</c:v>
                </c:pt>
                <c:pt idx="4">
                  <c:v>5.0000000000000001E-3</c:v>
                </c:pt>
                <c:pt idx="5">
                  <c:v>1.35E-2</c:v>
                </c:pt>
                <c:pt idx="6">
                  <c:v>3.7400000000000003E-2</c:v>
                </c:pt>
                <c:pt idx="7">
                  <c:v>5.7599999999999998E-2</c:v>
                </c:pt>
                <c:pt idx="8">
                  <c:v>6.1400000000000003E-2</c:v>
                </c:pt>
                <c:pt idx="9">
                  <c:v>5.8500000000000003E-2</c:v>
                </c:pt>
                <c:pt idx="10">
                  <c:v>6.25E-2</c:v>
                </c:pt>
                <c:pt idx="11">
                  <c:v>6.7299999999999999E-2</c:v>
                </c:pt>
                <c:pt idx="12">
                  <c:v>6.9900000000000004E-2</c:v>
                </c:pt>
                <c:pt idx="13">
                  <c:v>6.9599999999999995E-2</c:v>
                </c:pt>
                <c:pt idx="14">
                  <c:v>7.0800000000000002E-2</c:v>
                </c:pt>
                <c:pt idx="15">
                  <c:v>7.4399999999999994E-2</c:v>
                </c:pt>
                <c:pt idx="16">
                  <c:v>7.5899999999999995E-2</c:v>
                </c:pt>
                <c:pt idx="17">
                  <c:v>7.5600000000000001E-2</c:v>
                </c:pt>
                <c:pt idx="18">
                  <c:v>5.6899999999999999E-2</c:v>
                </c:pt>
                <c:pt idx="19">
                  <c:v>4.0800000000000003E-2</c:v>
                </c:pt>
                <c:pt idx="20">
                  <c:v>3.1099999999999999E-2</c:v>
                </c:pt>
                <c:pt idx="21">
                  <c:v>2.4799999999999999E-2</c:v>
                </c:pt>
                <c:pt idx="22">
                  <c:v>1.78E-2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9-4DB5-9A55-622F9FD0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15135275390956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867-4C29-8A39-43D260AA3168}"/>
            </c:ext>
          </c:extLst>
        </c:ser>
        <c:ser>
          <c:idx val="1"/>
          <c:order val="1"/>
          <c:tx>
            <c:strRef>
              <c:f>'PCS 110'!$H$4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1.05</c:v>
                </c:pt>
                <c:pt idx="2">
                  <c:v>1.1200000000000001</c:v>
                </c:pt>
                <c:pt idx="3">
                  <c:v>1.06</c:v>
                </c:pt>
                <c:pt idx="4">
                  <c:v>0.98</c:v>
                </c:pt>
                <c:pt idx="5">
                  <c:v>0.96</c:v>
                </c:pt>
                <c:pt idx="6">
                  <c:v>0.92</c:v>
                </c:pt>
                <c:pt idx="7">
                  <c:v>0.91</c:v>
                </c:pt>
                <c:pt idx="8">
                  <c:v>0.94</c:v>
                </c:pt>
                <c:pt idx="9">
                  <c:v>1</c:v>
                </c:pt>
                <c:pt idx="10">
                  <c:v>1.05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67-4C29-8A39-43D260AA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112'!$B$5:$B$28</c:f>
              <c:numCache>
                <c:formatCode>0.00%</c:formatCode>
                <c:ptCount val="24"/>
                <c:pt idx="0">
                  <c:v>2.1491017964071855E-3</c:v>
                </c:pt>
                <c:pt idx="1">
                  <c:v>1.3940119760479041E-3</c:v>
                </c:pt>
                <c:pt idx="2">
                  <c:v>1.0455089820359282E-3</c:v>
                </c:pt>
                <c:pt idx="3">
                  <c:v>1.1035928143712575E-3</c:v>
                </c:pt>
                <c:pt idx="4">
                  <c:v>1.9748502994011976E-3</c:v>
                </c:pt>
                <c:pt idx="5">
                  <c:v>6.4473053892215573E-3</c:v>
                </c:pt>
                <c:pt idx="6">
                  <c:v>2.3233532934131735E-2</c:v>
                </c:pt>
                <c:pt idx="7">
                  <c:v>4.2110778443113769E-2</c:v>
                </c:pt>
                <c:pt idx="8">
                  <c:v>4.2691616766467065E-2</c:v>
                </c:pt>
                <c:pt idx="9">
                  <c:v>4.2807784431137724E-2</c:v>
                </c:pt>
                <c:pt idx="10">
                  <c:v>4.2343113772455095E-2</c:v>
                </c:pt>
                <c:pt idx="11">
                  <c:v>4.2807784431137724E-2</c:v>
                </c:pt>
                <c:pt idx="12">
                  <c:v>4.3098203592814369E-2</c:v>
                </c:pt>
                <c:pt idx="13">
                  <c:v>4.3679041916167671E-2</c:v>
                </c:pt>
                <c:pt idx="14">
                  <c:v>4.3040119760479043E-2</c:v>
                </c:pt>
                <c:pt idx="15">
                  <c:v>4.1529940119760474E-2</c:v>
                </c:pt>
                <c:pt idx="16">
                  <c:v>4.0484431137724555E-2</c:v>
                </c:pt>
                <c:pt idx="17">
                  <c:v>3.577964071856287E-2</c:v>
                </c:pt>
                <c:pt idx="18">
                  <c:v>2.8867664670658686E-2</c:v>
                </c:pt>
                <c:pt idx="19">
                  <c:v>1.9225748502994012E-2</c:v>
                </c:pt>
                <c:pt idx="20">
                  <c:v>1.4114371257485029E-2</c:v>
                </c:pt>
                <c:pt idx="21">
                  <c:v>1.0106586826347306E-2</c:v>
                </c:pt>
                <c:pt idx="22">
                  <c:v>6.7958083832335339E-3</c:v>
                </c:pt>
                <c:pt idx="23">
                  <c:v>3.9497005988023953E-3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7-4E1C-8270-43DD06B1A0E9}"/>
            </c:ext>
          </c:extLst>
        </c:ser>
        <c:ser>
          <c:idx val="1"/>
          <c:order val="1"/>
          <c:tx>
            <c:strRef>
              <c:f>'PCS 112'!$C$4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112'!$C$5:$C$28</c:f>
              <c:numCache>
                <c:formatCode>0.00%</c:formatCode>
                <c:ptCount val="24"/>
                <c:pt idx="0">
                  <c:v>3.1365269461077847E-3</c:v>
                </c:pt>
                <c:pt idx="1">
                  <c:v>2.1491017964071855E-3</c:v>
                </c:pt>
                <c:pt idx="2">
                  <c:v>1.5682634730538924E-3</c:v>
                </c:pt>
                <c:pt idx="3">
                  <c:v>1.1616766467065869E-3</c:v>
                </c:pt>
                <c:pt idx="4">
                  <c:v>1.3940119760479041E-3</c:v>
                </c:pt>
                <c:pt idx="5">
                  <c:v>3.54311377245509E-3</c:v>
                </c:pt>
                <c:pt idx="6">
                  <c:v>1.3359281437125748E-2</c:v>
                </c:pt>
                <c:pt idx="7">
                  <c:v>2.7067065868263476E-2</c:v>
                </c:pt>
                <c:pt idx="8">
                  <c:v>2.9506586826347304E-2</c:v>
                </c:pt>
                <c:pt idx="9">
                  <c:v>3.3572455089820361E-2</c:v>
                </c:pt>
                <c:pt idx="10">
                  <c:v>3.5837724550898203E-2</c:v>
                </c:pt>
                <c:pt idx="11">
                  <c:v>3.9845508982035927E-2</c:v>
                </c:pt>
                <c:pt idx="12">
                  <c:v>4.1413772455089821E-2</c:v>
                </c:pt>
                <c:pt idx="13">
                  <c:v>4.1762275449101799E-2</c:v>
                </c:pt>
                <c:pt idx="14">
                  <c:v>4.600239520958084E-2</c:v>
                </c:pt>
                <c:pt idx="15">
                  <c:v>4.7570658682634728E-2</c:v>
                </c:pt>
                <c:pt idx="16">
                  <c:v>5.1462275449101792E-2</c:v>
                </c:pt>
                <c:pt idx="17">
                  <c:v>4.9719760479041912E-2</c:v>
                </c:pt>
                <c:pt idx="18">
                  <c:v>3.4269461077844308E-2</c:v>
                </c:pt>
                <c:pt idx="19">
                  <c:v>2.7589820359281435E-2</c:v>
                </c:pt>
                <c:pt idx="20">
                  <c:v>1.9574251497005986E-2</c:v>
                </c:pt>
                <c:pt idx="21">
                  <c:v>1.3591616766467068E-2</c:v>
                </c:pt>
                <c:pt idx="22">
                  <c:v>9.5257485029940133E-3</c:v>
                </c:pt>
                <c:pt idx="23">
                  <c:v>6.214970059880239E-3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7-4E1C-8270-43DD06B1A0E9}"/>
            </c:ext>
          </c:extLst>
        </c:ser>
        <c:ser>
          <c:idx val="2"/>
          <c:order val="2"/>
          <c:tx>
            <c:strRef>
              <c:f>'PCS 112'!$D$4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112'!$D$5:$D$28</c:f>
              <c:numCache>
                <c:formatCode>0.00%</c:formatCode>
                <c:ptCount val="24"/>
                <c:pt idx="0">
                  <c:v>4.4999999999999997E-3</c:v>
                </c:pt>
                <c:pt idx="1">
                  <c:v>3.0000000000000001E-3</c:v>
                </c:pt>
                <c:pt idx="2">
                  <c:v>2.2000000000000001E-3</c:v>
                </c:pt>
                <c:pt idx="3">
                  <c:v>2E-3</c:v>
                </c:pt>
                <c:pt idx="4">
                  <c:v>3.0000000000000001E-3</c:v>
                </c:pt>
                <c:pt idx="5">
                  <c:v>8.6999999999999994E-3</c:v>
                </c:pt>
                <c:pt idx="6">
                  <c:v>3.1899999999999998E-2</c:v>
                </c:pt>
                <c:pt idx="7">
                  <c:v>6.0100000000000001E-2</c:v>
                </c:pt>
                <c:pt idx="8">
                  <c:v>6.2700000000000006E-2</c:v>
                </c:pt>
                <c:pt idx="9">
                  <c:v>6.6100000000000006E-2</c:v>
                </c:pt>
                <c:pt idx="10">
                  <c:v>6.7599999999999993E-2</c:v>
                </c:pt>
                <c:pt idx="11">
                  <c:v>7.1300000000000002E-2</c:v>
                </c:pt>
                <c:pt idx="12">
                  <c:v>7.2800000000000004E-2</c:v>
                </c:pt>
                <c:pt idx="13">
                  <c:v>7.3599999999999999E-2</c:v>
                </c:pt>
                <c:pt idx="14">
                  <c:v>7.6600000000000001E-2</c:v>
                </c:pt>
                <c:pt idx="15">
                  <c:v>7.6499999999999999E-2</c:v>
                </c:pt>
                <c:pt idx="16">
                  <c:v>7.8700000000000006E-2</c:v>
                </c:pt>
                <c:pt idx="17">
                  <c:v>7.2999999999999995E-2</c:v>
                </c:pt>
                <c:pt idx="18">
                  <c:v>5.4100000000000002E-2</c:v>
                </c:pt>
                <c:pt idx="19">
                  <c:v>3.9899999999999998E-2</c:v>
                </c:pt>
                <c:pt idx="20">
                  <c:v>2.8799999999999999E-2</c:v>
                </c:pt>
                <c:pt idx="21">
                  <c:v>2.0199999999999999E-2</c:v>
                </c:pt>
                <c:pt idx="22">
                  <c:v>1.3899999999999999E-2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7-4E1C-8270-43DD06B1A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947-42CE-B267-58C8C02B1FB7}"/>
            </c:ext>
          </c:extLst>
        </c:ser>
        <c:ser>
          <c:idx val="1"/>
          <c:order val="1"/>
          <c:tx>
            <c:strRef>
              <c:f>'PCS 112'!$H$4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112'!$H$5:$H$16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1.03</c:v>
                </c:pt>
                <c:pt idx="2">
                  <c:v>1.07</c:v>
                </c:pt>
                <c:pt idx="3">
                  <c:v>1.06</c:v>
                </c:pt>
                <c:pt idx="4">
                  <c:v>1.01</c:v>
                </c:pt>
                <c:pt idx="5">
                  <c:v>1.01</c:v>
                </c:pt>
                <c:pt idx="6">
                  <c:v>0.94</c:v>
                </c:pt>
                <c:pt idx="7">
                  <c:v>0.95</c:v>
                </c:pt>
                <c:pt idx="8">
                  <c:v>0.97</c:v>
                </c:pt>
                <c:pt idx="9">
                  <c:v>1.04</c:v>
                </c:pt>
                <c:pt idx="10">
                  <c:v>0.96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E-4A3D-AB43-DC08A93FB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113'!$B$5:$B$28</c:f>
              <c:numCache>
                <c:formatCode>0.00%</c:formatCode>
                <c:ptCount val="24"/>
                <c:pt idx="0">
                  <c:v>2.6715447154471543E-3</c:v>
                </c:pt>
                <c:pt idx="1">
                  <c:v>1.613008130081301E-3</c:v>
                </c:pt>
                <c:pt idx="2">
                  <c:v>1.1089430894308944E-3</c:v>
                </c:pt>
                <c:pt idx="3">
                  <c:v>1.4617886178861787E-3</c:v>
                </c:pt>
                <c:pt idx="4">
                  <c:v>2.5707317073170735E-3</c:v>
                </c:pt>
                <c:pt idx="5">
                  <c:v>6.1999999999999998E-3</c:v>
                </c:pt>
                <c:pt idx="6">
                  <c:v>1.8045528455284551E-2</c:v>
                </c:pt>
                <c:pt idx="7">
                  <c:v>2.8530081300813009E-2</c:v>
                </c:pt>
                <c:pt idx="8">
                  <c:v>2.984065040650407E-2</c:v>
                </c:pt>
                <c:pt idx="9">
                  <c:v>3.1907317073170731E-2</c:v>
                </c:pt>
                <c:pt idx="10">
                  <c:v>3.488130081300813E-2</c:v>
                </c:pt>
                <c:pt idx="11">
                  <c:v>3.6141463414634145E-2</c:v>
                </c:pt>
                <c:pt idx="12">
                  <c:v>3.7452032520325203E-2</c:v>
                </c:pt>
                <c:pt idx="13">
                  <c:v>3.6494308943089436E-2</c:v>
                </c:pt>
                <c:pt idx="14">
                  <c:v>3.6443902439024387E-2</c:v>
                </c:pt>
                <c:pt idx="15">
                  <c:v>3.563739837398374E-2</c:v>
                </c:pt>
                <c:pt idx="16">
                  <c:v>3.5032520325203251E-2</c:v>
                </c:pt>
                <c:pt idx="17">
                  <c:v>3.4276422764227647E-2</c:v>
                </c:pt>
                <c:pt idx="18">
                  <c:v>2.9235772357723577E-2</c:v>
                </c:pt>
                <c:pt idx="19">
                  <c:v>2.2934959349593494E-2</c:v>
                </c:pt>
                <c:pt idx="20">
                  <c:v>1.7390243902439026E-2</c:v>
                </c:pt>
                <c:pt idx="21">
                  <c:v>1.2047154471544716E-2</c:v>
                </c:pt>
                <c:pt idx="22">
                  <c:v>7.5105691056910565E-3</c:v>
                </c:pt>
                <c:pt idx="23">
                  <c:v>4.7382113821138215E-3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F-40DD-B0F1-1E6FEC8E69D2}"/>
            </c:ext>
          </c:extLst>
        </c:ser>
        <c:ser>
          <c:idx val="1"/>
          <c:order val="1"/>
          <c:tx>
            <c:strRef>
              <c:f>'PCS 113'!$C$4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113'!$C$5:$C$28</c:f>
              <c:numCache>
                <c:formatCode>0.00%</c:formatCode>
                <c:ptCount val="24"/>
                <c:pt idx="0">
                  <c:v>2.8764227642276421E-3</c:v>
                </c:pt>
                <c:pt idx="1">
                  <c:v>1.7357723577235771E-3</c:v>
                </c:pt>
                <c:pt idx="2">
                  <c:v>1.2398373983739837E-3</c:v>
                </c:pt>
                <c:pt idx="3">
                  <c:v>1.0414634146341463E-3</c:v>
                </c:pt>
                <c:pt idx="4">
                  <c:v>1.5373983739837397E-3</c:v>
                </c:pt>
                <c:pt idx="5">
                  <c:v>4.3642276422764231E-3</c:v>
                </c:pt>
                <c:pt idx="6">
                  <c:v>1.3390243902439024E-2</c:v>
                </c:pt>
                <c:pt idx="7">
                  <c:v>2.1573170731707315E-2</c:v>
                </c:pt>
                <c:pt idx="8">
                  <c:v>2.5143902439024392E-2</c:v>
                </c:pt>
                <c:pt idx="9">
                  <c:v>2.6482926829268293E-2</c:v>
                </c:pt>
                <c:pt idx="10">
                  <c:v>3.0252032520325201E-2</c:v>
                </c:pt>
                <c:pt idx="11">
                  <c:v>3.3921951219512199E-2</c:v>
                </c:pt>
                <c:pt idx="12">
                  <c:v>3.6699186991869921E-2</c:v>
                </c:pt>
                <c:pt idx="13">
                  <c:v>3.6401626016260166E-2</c:v>
                </c:pt>
                <c:pt idx="14">
                  <c:v>3.7839837398373988E-2</c:v>
                </c:pt>
                <c:pt idx="15">
                  <c:v>3.8087804878048775E-2</c:v>
                </c:pt>
                <c:pt idx="16">
                  <c:v>3.9625203252032525E-2</c:v>
                </c:pt>
                <c:pt idx="17">
                  <c:v>3.9674796747967478E-2</c:v>
                </c:pt>
                <c:pt idx="18">
                  <c:v>3.3426016260162603E-2</c:v>
                </c:pt>
                <c:pt idx="19">
                  <c:v>2.5491056910569104E-2</c:v>
                </c:pt>
                <c:pt idx="20">
                  <c:v>1.8547967479674798E-2</c:v>
                </c:pt>
                <c:pt idx="21">
                  <c:v>1.299349593495935E-2</c:v>
                </c:pt>
                <c:pt idx="22">
                  <c:v>8.4804878048780497E-3</c:v>
                </c:pt>
                <c:pt idx="23">
                  <c:v>5.1577235772357725E-3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F-40DD-B0F1-1E6FEC8E69D2}"/>
            </c:ext>
          </c:extLst>
        </c:ser>
        <c:ser>
          <c:idx val="2"/>
          <c:order val="2"/>
          <c:tx>
            <c:strRef>
              <c:f>'PCS 113'!$D$4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113'!$D$5:$D$28</c:f>
              <c:numCache>
                <c:formatCode>0.00%</c:formatCode>
                <c:ptCount val="24"/>
                <c:pt idx="0">
                  <c:v>5.4999999999999997E-3</c:v>
                </c:pt>
                <c:pt idx="1">
                  <c:v>3.3999999999999998E-3</c:v>
                </c:pt>
                <c:pt idx="2">
                  <c:v>2.3E-3</c:v>
                </c:pt>
                <c:pt idx="3">
                  <c:v>2.5000000000000001E-3</c:v>
                </c:pt>
                <c:pt idx="4">
                  <c:v>4.1000000000000003E-3</c:v>
                </c:pt>
                <c:pt idx="5">
                  <c:v>1.06E-2</c:v>
                </c:pt>
                <c:pt idx="6">
                  <c:v>3.1399999999999997E-2</c:v>
                </c:pt>
                <c:pt idx="7">
                  <c:v>5.0099999999999999E-2</c:v>
                </c:pt>
                <c:pt idx="8">
                  <c:v>5.5E-2</c:v>
                </c:pt>
                <c:pt idx="9">
                  <c:v>5.8400000000000001E-2</c:v>
                </c:pt>
                <c:pt idx="10">
                  <c:v>6.5100000000000005E-2</c:v>
                </c:pt>
                <c:pt idx="11">
                  <c:v>7.0000000000000007E-2</c:v>
                </c:pt>
                <c:pt idx="12">
                  <c:v>7.4200000000000002E-2</c:v>
                </c:pt>
                <c:pt idx="13">
                  <c:v>7.2900000000000006E-2</c:v>
                </c:pt>
                <c:pt idx="14">
                  <c:v>7.4300000000000005E-2</c:v>
                </c:pt>
                <c:pt idx="15">
                  <c:v>7.3700000000000002E-2</c:v>
                </c:pt>
                <c:pt idx="16">
                  <c:v>7.4700000000000003E-2</c:v>
                </c:pt>
                <c:pt idx="17">
                  <c:v>7.3899999999999993E-2</c:v>
                </c:pt>
                <c:pt idx="18">
                  <c:v>6.2700000000000006E-2</c:v>
                </c:pt>
                <c:pt idx="19">
                  <c:v>4.8399999999999999E-2</c:v>
                </c:pt>
                <c:pt idx="20">
                  <c:v>3.5900000000000001E-2</c:v>
                </c:pt>
                <c:pt idx="21">
                  <c:v>2.5000000000000001E-2</c:v>
                </c:pt>
                <c:pt idx="22">
                  <c:v>1.6E-2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F-40DD-B0F1-1E6FEC8E6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3EF-48D9-BA46-C492B22E4B8E}"/>
            </c:ext>
          </c:extLst>
        </c:ser>
        <c:ser>
          <c:idx val="1"/>
          <c:order val="1"/>
          <c:tx>
            <c:strRef>
              <c:f>'PCS 113'!$H$4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113'!$H$5:$H$16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1.02</c:v>
                </c:pt>
                <c:pt idx="2">
                  <c:v>1.04</c:v>
                </c:pt>
                <c:pt idx="3">
                  <c:v>1.02</c:v>
                </c:pt>
                <c:pt idx="4">
                  <c:v>1</c:v>
                </c:pt>
                <c:pt idx="5">
                  <c:v>0.97</c:v>
                </c:pt>
                <c:pt idx="6">
                  <c:v>0.95</c:v>
                </c:pt>
                <c:pt idx="7">
                  <c:v>0.96</c:v>
                </c:pt>
                <c:pt idx="8">
                  <c:v>0.99</c:v>
                </c:pt>
                <c:pt idx="9">
                  <c:v>1.06</c:v>
                </c:pt>
                <c:pt idx="10">
                  <c:v>0.97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F-48D9-BA46-C492B22E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114'!$B$5:$B$28</c:f>
              <c:numCache>
                <c:formatCode>0.00%</c:formatCode>
                <c:ptCount val="24"/>
                <c:pt idx="0">
                  <c:v>2.1245059288537548E-3</c:v>
                </c:pt>
                <c:pt idx="1">
                  <c:v>1.2351778656126482E-3</c:v>
                </c:pt>
                <c:pt idx="2">
                  <c:v>8.8932806324110668E-4</c:v>
                </c:pt>
                <c:pt idx="3">
                  <c:v>1.0375494071146246E-3</c:v>
                </c:pt>
                <c:pt idx="4">
                  <c:v>2.3715415019762843E-3</c:v>
                </c:pt>
                <c:pt idx="5">
                  <c:v>6.7193675889328066E-3</c:v>
                </c:pt>
                <c:pt idx="6">
                  <c:v>1.9268774703557312E-2</c:v>
                </c:pt>
                <c:pt idx="7">
                  <c:v>2.9743083003952567E-2</c:v>
                </c:pt>
                <c:pt idx="8">
                  <c:v>3.3547430830039526E-2</c:v>
                </c:pt>
                <c:pt idx="9">
                  <c:v>3.5424901185770748E-2</c:v>
                </c:pt>
                <c:pt idx="10">
                  <c:v>3.6709486166007908E-2</c:v>
                </c:pt>
                <c:pt idx="11">
                  <c:v>3.680830039525692E-2</c:v>
                </c:pt>
                <c:pt idx="12">
                  <c:v>3.7104743083003953E-2</c:v>
                </c:pt>
                <c:pt idx="13">
                  <c:v>3.5424901185770748E-2</c:v>
                </c:pt>
                <c:pt idx="14">
                  <c:v>3.4140316205533594E-2</c:v>
                </c:pt>
                <c:pt idx="15">
                  <c:v>3.2905138339920953E-2</c:v>
                </c:pt>
                <c:pt idx="16">
                  <c:v>3.2806324110671935E-2</c:v>
                </c:pt>
                <c:pt idx="17">
                  <c:v>3.1126482213438736E-2</c:v>
                </c:pt>
                <c:pt idx="18">
                  <c:v>2.6432806324110672E-2</c:v>
                </c:pt>
                <c:pt idx="19">
                  <c:v>2.0108695652173911E-2</c:v>
                </c:pt>
                <c:pt idx="20">
                  <c:v>1.5415019762845849E-2</c:v>
                </c:pt>
                <c:pt idx="21">
                  <c:v>1.1314229249011858E-2</c:v>
                </c:pt>
                <c:pt idx="22">
                  <c:v>7.411067193675889E-3</c:v>
                </c:pt>
                <c:pt idx="23">
                  <c:v>3.952569169960474E-3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E7D-9FFD-211FD9B10FCA}"/>
            </c:ext>
          </c:extLst>
        </c:ser>
        <c:ser>
          <c:idx val="1"/>
          <c:order val="1"/>
          <c:tx>
            <c:strRef>
              <c:f>'PCS 114'!$C$4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114'!$C$5:$C$28</c:f>
              <c:numCache>
                <c:formatCode>0.00%</c:formatCode>
                <c:ptCount val="24"/>
                <c:pt idx="0">
                  <c:v>3.5415019762845851E-3</c:v>
                </c:pt>
                <c:pt idx="1">
                  <c:v>2.1754940711462452E-3</c:v>
                </c:pt>
                <c:pt idx="2">
                  <c:v>1.5683794466403163E-3</c:v>
                </c:pt>
                <c:pt idx="3">
                  <c:v>1.1636363636363637E-3</c:v>
                </c:pt>
                <c:pt idx="4">
                  <c:v>1.0624505928853755E-3</c:v>
                </c:pt>
                <c:pt idx="5">
                  <c:v>1.9225296442687747E-3</c:v>
                </c:pt>
                <c:pt idx="6">
                  <c:v>8.0442687747035585E-3</c:v>
                </c:pt>
                <c:pt idx="7">
                  <c:v>1.5683794466403164E-2</c:v>
                </c:pt>
                <c:pt idx="8">
                  <c:v>2.2007905138339921E-2</c:v>
                </c:pt>
                <c:pt idx="9">
                  <c:v>2.6055335968379445E-2</c:v>
                </c:pt>
                <c:pt idx="10">
                  <c:v>3.0001581027667982E-2</c:v>
                </c:pt>
                <c:pt idx="11">
                  <c:v>3.3492490118577072E-2</c:v>
                </c:pt>
                <c:pt idx="12">
                  <c:v>3.718577075098814E-2</c:v>
                </c:pt>
                <c:pt idx="13">
                  <c:v>3.678102766798419E-2</c:v>
                </c:pt>
                <c:pt idx="14">
                  <c:v>3.8905928853754941E-2</c:v>
                </c:pt>
                <c:pt idx="15">
                  <c:v>4.0322529644268766E-2</c:v>
                </c:pt>
                <c:pt idx="16">
                  <c:v>4.2902766798418972E-2</c:v>
                </c:pt>
                <c:pt idx="17">
                  <c:v>4.4420553359683798E-2</c:v>
                </c:pt>
                <c:pt idx="18">
                  <c:v>3.642687747035573E-2</c:v>
                </c:pt>
                <c:pt idx="19">
                  <c:v>2.7421343873517787E-2</c:v>
                </c:pt>
                <c:pt idx="20">
                  <c:v>2.2007905138339921E-2</c:v>
                </c:pt>
                <c:pt idx="21">
                  <c:v>1.5835573122529645E-2</c:v>
                </c:pt>
                <c:pt idx="22">
                  <c:v>1.057391304347826E-2</c:v>
                </c:pt>
                <c:pt idx="23">
                  <c:v>6.3747035573122534E-3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E7D-9FFD-211FD9B10FCA}"/>
            </c:ext>
          </c:extLst>
        </c:ser>
        <c:ser>
          <c:idx val="2"/>
          <c:order val="2"/>
          <c:tx>
            <c:strRef>
              <c:f>'PCS 114'!$D$4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114'!$D$5:$D$28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3.3999999999999998E-3</c:v>
                </c:pt>
                <c:pt idx="2">
                  <c:v>2.5000000000000001E-3</c:v>
                </c:pt>
                <c:pt idx="3">
                  <c:v>2.2000000000000001E-3</c:v>
                </c:pt>
                <c:pt idx="4">
                  <c:v>3.3999999999999998E-3</c:v>
                </c:pt>
                <c:pt idx="5">
                  <c:v>8.6999999999999994E-3</c:v>
                </c:pt>
                <c:pt idx="6">
                  <c:v>2.7300000000000001E-2</c:v>
                </c:pt>
                <c:pt idx="7">
                  <c:v>4.5400000000000003E-2</c:v>
                </c:pt>
                <c:pt idx="8">
                  <c:v>5.5599999999999997E-2</c:v>
                </c:pt>
                <c:pt idx="9">
                  <c:v>6.1499999999999999E-2</c:v>
                </c:pt>
                <c:pt idx="10">
                  <c:v>6.6699999999999995E-2</c:v>
                </c:pt>
                <c:pt idx="11">
                  <c:v>7.0300000000000001E-2</c:v>
                </c:pt>
                <c:pt idx="12">
                  <c:v>7.4300000000000005E-2</c:v>
                </c:pt>
                <c:pt idx="13">
                  <c:v>7.22E-2</c:v>
                </c:pt>
                <c:pt idx="14">
                  <c:v>7.2999999999999995E-2</c:v>
                </c:pt>
                <c:pt idx="15">
                  <c:v>7.3200000000000001E-2</c:v>
                </c:pt>
                <c:pt idx="16">
                  <c:v>7.5700000000000003E-2</c:v>
                </c:pt>
                <c:pt idx="17">
                  <c:v>7.5499999999999998E-2</c:v>
                </c:pt>
                <c:pt idx="18">
                  <c:v>6.2899999999999998E-2</c:v>
                </c:pt>
                <c:pt idx="19">
                  <c:v>4.7500000000000001E-2</c:v>
                </c:pt>
                <c:pt idx="20">
                  <c:v>3.7400000000000003E-2</c:v>
                </c:pt>
                <c:pt idx="21">
                  <c:v>2.7199999999999998E-2</c:v>
                </c:pt>
                <c:pt idx="22">
                  <c:v>1.7999999999999999E-2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E7D-9FFD-211FD9B10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A1E-4D47-B00C-8FD95322D56A}"/>
            </c:ext>
          </c:extLst>
        </c:ser>
        <c:ser>
          <c:idx val="1"/>
          <c:order val="1"/>
          <c:tx>
            <c:strRef>
              <c:f>'PCS 114'!$H$4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114'!$H$5:$H$16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1.1100000000000001</c:v>
                </c:pt>
                <c:pt idx="3">
                  <c:v>1.07</c:v>
                </c:pt>
                <c:pt idx="4">
                  <c:v>0.99</c:v>
                </c:pt>
                <c:pt idx="5">
                  <c:v>0.97</c:v>
                </c:pt>
                <c:pt idx="6">
                  <c:v>0.93</c:v>
                </c:pt>
                <c:pt idx="7">
                  <c:v>0.9</c:v>
                </c:pt>
                <c:pt idx="8">
                  <c:v>0.91</c:v>
                </c:pt>
                <c:pt idx="9">
                  <c:v>0.96</c:v>
                </c:pt>
                <c:pt idx="10">
                  <c:v>1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E-4D47-B00C-8FD95322D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118'!$B$5:$B$28</c:f>
              <c:numCache>
                <c:formatCode>0.00%</c:formatCode>
                <c:ptCount val="24"/>
                <c:pt idx="0">
                  <c:v>3.5394812680115272E-3</c:v>
                </c:pt>
                <c:pt idx="1">
                  <c:v>2.2570605187319888E-3</c:v>
                </c:pt>
                <c:pt idx="2">
                  <c:v>1.7953890489913547E-3</c:v>
                </c:pt>
                <c:pt idx="3">
                  <c:v>1.7953890489913547E-3</c:v>
                </c:pt>
                <c:pt idx="4">
                  <c:v>2.9239193083573489E-3</c:v>
                </c:pt>
                <c:pt idx="5">
                  <c:v>6.873775216138329E-3</c:v>
                </c:pt>
                <c:pt idx="6">
                  <c:v>1.7953890489913547E-2</c:v>
                </c:pt>
                <c:pt idx="7">
                  <c:v>2.0775216138328528E-2</c:v>
                </c:pt>
                <c:pt idx="8">
                  <c:v>2.4212103746397692E-2</c:v>
                </c:pt>
                <c:pt idx="9">
                  <c:v>2.5032853025936601E-2</c:v>
                </c:pt>
                <c:pt idx="10">
                  <c:v>2.764899135446686E-2</c:v>
                </c:pt>
                <c:pt idx="11">
                  <c:v>3.0213832853025938E-2</c:v>
                </c:pt>
                <c:pt idx="12">
                  <c:v>3.3855907780979827E-2</c:v>
                </c:pt>
                <c:pt idx="13">
                  <c:v>3.4933141210374635E-2</c:v>
                </c:pt>
                <c:pt idx="14">
                  <c:v>3.5651296829971188E-2</c:v>
                </c:pt>
                <c:pt idx="15">
                  <c:v>4.042190201729106E-2</c:v>
                </c:pt>
                <c:pt idx="16">
                  <c:v>4.3858789625360231E-2</c:v>
                </c:pt>
                <c:pt idx="17">
                  <c:v>4.6731412103746393E-2</c:v>
                </c:pt>
                <c:pt idx="18">
                  <c:v>3.601037463976945E-2</c:v>
                </c:pt>
                <c:pt idx="19">
                  <c:v>2.5648414985590777E-2</c:v>
                </c:pt>
                <c:pt idx="20">
                  <c:v>2.0416138328530262E-2</c:v>
                </c:pt>
                <c:pt idx="21">
                  <c:v>1.4773487031700288E-2</c:v>
                </c:pt>
                <c:pt idx="22">
                  <c:v>9.8489913544668583E-3</c:v>
                </c:pt>
                <c:pt idx="23">
                  <c:v>5.9504322766570604E-3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6D-436F-BFC0-6F38935D9D19}"/>
            </c:ext>
          </c:extLst>
        </c:ser>
        <c:ser>
          <c:idx val="1"/>
          <c:order val="1"/>
          <c:tx>
            <c:strRef>
              <c:f>'PCS 118'!$C$4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118'!$C$5:$C$28</c:f>
              <c:numCache>
                <c:formatCode>0.00%</c:formatCode>
                <c:ptCount val="24"/>
                <c:pt idx="0">
                  <c:v>2.1429394812680115E-3</c:v>
                </c:pt>
                <c:pt idx="1">
                  <c:v>1.5097982708933717E-3</c:v>
                </c:pt>
                <c:pt idx="2">
                  <c:v>1.3636887608069164E-3</c:v>
                </c:pt>
                <c:pt idx="3">
                  <c:v>1.8994236311239193E-3</c:v>
                </c:pt>
                <c:pt idx="4">
                  <c:v>4.9190201729106629E-3</c:v>
                </c:pt>
                <c:pt idx="5">
                  <c:v>1.5487608069164268E-2</c:v>
                </c:pt>
                <c:pt idx="6">
                  <c:v>3.3605187319884731E-2</c:v>
                </c:pt>
                <c:pt idx="7">
                  <c:v>3.6527377521613835E-2</c:v>
                </c:pt>
                <c:pt idx="8">
                  <c:v>3.3507780979827088E-2</c:v>
                </c:pt>
                <c:pt idx="9">
                  <c:v>3.1462247838616716E-2</c:v>
                </c:pt>
                <c:pt idx="10">
                  <c:v>3.2095389048991355E-2</c:v>
                </c:pt>
                <c:pt idx="11">
                  <c:v>3.1949279538904904E-2</c:v>
                </c:pt>
                <c:pt idx="12">
                  <c:v>3.3069452449567723E-2</c:v>
                </c:pt>
                <c:pt idx="13">
                  <c:v>3.1900576368876082E-2</c:v>
                </c:pt>
                <c:pt idx="14">
                  <c:v>3.1072622478386169E-2</c:v>
                </c:pt>
                <c:pt idx="15">
                  <c:v>3.0877809798270893E-2</c:v>
                </c:pt>
                <c:pt idx="16">
                  <c:v>3.0098559077809801E-2</c:v>
                </c:pt>
                <c:pt idx="17">
                  <c:v>2.9319308357348701E-2</c:v>
                </c:pt>
                <c:pt idx="18">
                  <c:v>2.474121037463977E-2</c:v>
                </c:pt>
                <c:pt idx="19">
                  <c:v>1.7971469740634006E-2</c:v>
                </c:pt>
                <c:pt idx="20">
                  <c:v>1.3101152737752161E-2</c:v>
                </c:pt>
                <c:pt idx="21">
                  <c:v>9.1074927953890498E-3</c:v>
                </c:pt>
                <c:pt idx="22">
                  <c:v>5.8930835734870308E-3</c:v>
                </c:pt>
                <c:pt idx="23">
                  <c:v>3.5066282420749277E-3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6D-436F-BFC0-6F38935D9D19}"/>
            </c:ext>
          </c:extLst>
        </c:ser>
        <c:ser>
          <c:idx val="2"/>
          <c:order val="2"/>
          <c:tx>
            <c:strRef>
              <c:f>'PCS 118'!$D$4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118'!$D$5:$D$28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3.7000000000000002E-3</c:v>
                </c:pt>
                <c:pt idx="2">
                  <c:v>3.0999999999999999E-3</c:v>
                </c:pt>
                <c:pt idx="3">
                  <c:v>3.7000000000000002E-3</c:v>
                </c:pt>
                <c:pt idx="4">
                  <c:v>7.9000000000000008E-3</c:v>
                </c:pt>
                <c:pt idx="5">
                  <c:v>2.24E-2</c:v>
                </c:pt>
                <c:pt idx="6">
                  <c:v>5.16E-2</c:v>
                </c:pt>
                <c:pt idx="7">
                  <c:v>5.7299999999999997E-2</c:v>
                </c:pt>
                <c:pt idx="8">
                  <c:v>5.7700000000000001E-2</c:v>
                </c:pt>
                <c:pt idx="9">
                  <c:v>5.6500000000000002E-2</c:v>
                </c:pt>
                <c:pt idx="10">
                  <c:v>5.9799999999999999E-2</c:v>
                </c:pt>
                <c:pt idx="11">
                  <c:v>6.2199999999999998E-2</c:v>
                </c:pt>
                <c:pt idx="12">
                  <c:v>6.6900000000000001E-2</c:v>
                </c:pt>
                <c:pt idx="13">
                  <c:v>6.6799999999999998E-2</c:v>
                </c:pt>
                <c:pt idx="14">
                  <c:v>6.6699999999999995E-2</c:v>
                </c:pt>
                <c:pt idx="15">
                  <c:v>7.1199999999999999E-2</c:v>
                </c:pt>
                <c:pt idx="16">
                  <c:v>7.3899999999999993E-2</c:v>
                </c:pt>
                <c:pt idx="17">
                  <c:v>7.5999999999999998E-2</c:v>
                </c:pt>
                <c:pt idx="18">
                  <c:v>6.0699999999999997E-2</c:v>
                </c:pt>
                <c:pt idx="19">
                  <c:v>4.36E-2</c:v>
                </c:pt>
                <c:pt idx="20">
                  <c:v>3.3500000000000002E-2</c:v>
                </c:pt>
                <c:pt idx="21">
                  <c:v>2.3900000000000001E-2</c:v>
                </c:pt>
                <c:pt idx="22">
                  <c:v>1.5699999999999999E-2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6D-436F-BFC0-6F38935D9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9'!$B$5:$B$28</c:f>
              <c:numCache>
                <c:formatCode>0.00%</c:formatCode>
                <c:ptCount val="24"/>
                <c:pt idx="0">
                  <c:v>4.1133720930232555E-3</c:v>
                </c:pt>
                <c:pt idx="1">
                  <c:v>2.6874031007751934E-3</c:v>
                </c:pt>
                <c:pt idx="2">
                  <c:v>2.3583333333333334E-3</c:v>
                </c:pt>
                <c:pt idx="3">
                  <c:v>1.8098837209302326E-3</c:v>
                </c:pt>
                <c:pt idx="4">
                  <c:v>2.084108527131783E-3</c:v>
                </c:pt>
                <c:pt idx="5">
                  <c:v>4.8812015503875974E-3</c:v>
                </c:pt>
                <c:pt idx="6">
                  <c:v>1.4259689922480619E-2</c:v>
                </c:pt>
                <c:pt idx="7">
                  <c:v>2.489961240310078E-2</c:v>
                </c:pt>
                <c:pt idx="8">
                  <c:v>2.7312790697674418E-2</c:v>
                </c:pt>
                <c:pt idx="9">
                  <c:v>2.8848449612403099E-2</c:v>
                </c:pt>
                <c:pt idx="10">
                  <c:v>3.3894186046511628E-2</c:v>
                </c:pt>
                <c:pt idx="11">
                  <c:v>3.9268992248062018E-2</c:v>
                </c:pt>
                <c:pt idx="12">
                  <c:v>4.2888759689922479E-2</c:v>
                </c:pt>
                <c:pt idx="13">
                  <c:v>4.2998449612403095E-2</c:v>
                </c:pt>
                <c:pt idx="14">
                  <c:v>4.2669379844961233E-2</c:v>
                </c:pt>
                <c:pt idx="15">
                  <c:v>4.2285465116279064E-2</c:v>
                </c:pt>
                <c:pt idx="16">
                  <c:v>4.1133720930232556E-2</c:v>
                </c:pt>
                <c:pt idx="17">
                  <c:v>3.9927131782945741E-2</c:v>
                </c:pt>
                <c:pt idx="18">
                  <c:v>3.2248837209302328E-2</c:v>
                </c:pt>
                <c:pt idx="19">
                  <c:v>2.5064147286821704E-2</c:v>
                </c:pt>
                <c:pt idx="20">
                  <c:v>1.9469961240310075E-2</c:v>
                </c:pt>
                <c:pt idx="21">
                  <c:v>1.5082364341085272E-2</c:v>
                </c:pt>
                <c:pt idx="22">
                  <c:v>1.1023837209302327E-2</c:v>
                </c:pt>
                <c:pt idx="23">
                  <c:v>7.29437984496124E-3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0-46A0-B9AD-C3097736C815}"/>
            </c:ext>
          </c:extLst>
        </c:ser>
        <c:ser>
          <c:idx val="1"/>
          <c:order val="1"/>
          <c:tx>
            <c:strRef>
              <c:f>'PCS 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9'!$C$5:$C$28</c:f>
              <c:numCache>
                <c:formatCode>0.00%</c:formatCode>
                <c:ptCount val="24"/>
                <c:pt idx="0">
                  <c:v>3.3414728682170545E-3</c:v>
                </c:pt>
                <c:pt idx="1">
                  <c:v>2.2577519379844962E-3</c:v>
                </c:pt>
                <c:pt idx="2">
                  <c:v>2.2577519379844962E-3</c:v>
                </c:pt>
                <c:pt idx="3">
                  <c:v>1.6255813953488371E-3</c:v>
                </c:pt>
                <c:pt idx="4">
                  <c:v>2.0319767441860466E-3</c:v>
                </c:pt>
                <c:pt idx="5">
                  <c:v>5.7798449612403106E-3</c:v>
                </c:pt>
                <c:pt idx="6">
                  <c:v>1.5533333333333333E-2</c:v>
                </c:pt>
                <c:pt idx="7">
                  <c:v>2.2487209302325579E-2</c:v>
                </c:pt>
                <c:pt idx="8">
                  <c:v>2.3209689922480622E-2</c:v>
                </c:pt>
                <c:pt idx="9">
                  <c:v>2.293875968992248E-2</c:v>
                </c:pt>
                <c:pt idx="10">
                  <c:v>2.664147286821705E-2</c:v>
                </c:pt>
                <c:pt idx="11">
                  <c:v>3.1156976744186049E-2</c:v>
                </c:pt>
                <c:pt idx="12">
                  <c:v>3.4453294573643413E-2</c:v>
                </c:pt>
                <c:pt idx="13">
                  <c:v>3.4182364341085278E-2</c:v>
                </c:pt>
                <c:pt idx="14">
                  <c:v>3.40468992248062E-2</c:v>
                </c:pt>
                <c:pt idx="15">
                  <c:v>3.3640503875968994E-2</c:v>
                </c:pt>
                <c:pt idx="16">
                  <c:v>3.2601937984496121E-2</c:v>
                </c:pt>
                <c:pt idx="17">
                  <c:v>3.1969767441860468E-2</c:v>
                </c:pt>
                <c:pt idx="18">
                  <c:v>2.6189922480620156E-2</c:v>
                </c:pt>
                <c:pt idx="19">
                  <c:v>2.1222868217054262E-2</c:v>
                </c:pt>
                <c:pt idx="20">
                  <c:v>1.6436434108527131E-2</c:v>
                </c:pt>
                <c:pt idx="21">
                  <c:v>1.2824031007751939E-2</c:v>
                </c:pt>
                <c:pt idx="22">
                  <c:v>8.9406976744186052E-3</c:v>
                </c:pt>
                <c:pt idx="23">
                  <c:v>5.7798449612403106E-3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0-46A0-B9AD-C3097736C815}"/>
            </c:ext>
          </c:extLst>
        </c:ser>
        <c:ser>
          <c:idx val="2"/>
          <c:order val="2"/>
          <c:tx>
            <c:strRef>
              <c:f>'PCS 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9'!$D$5:$D$28</c:f>
              <c:numCache>
                <c:formatCode>0.00%</c:formatCode>
                <c:ptCount val="24"/>
                <c:pt idx="0">
                  <c:v>7.4000000000000003E-3</c:v>
                </c:pt>
                <c:pt idx="1">
                  <c:v>5.0000000000000001E-3</c:v>
                </c:pt>
                <c:pt idx="2">
                  <c:v>4.5999999999999999E-3</c:v>
                </c:pt>
                <c:pt idx="3">
                  <c:v>3.3999999999999998E-3</c:v>
                </c:pt>
                <c:pt idx="4">
                  <c:v>4.1000000000000003E-3</c:v>
                </c:pt>
                <c:pt idx="5">
                  <c:v>1.0699999999999999E-2</c:v>
                </c:pt>
                <c:pt idx="6">
                  <c:v>2.98E-2</c:v>
                </c:pt>
                <c:pt idx="7">
                  <c:v>4.7399999999999998E-2</c:v>
                </c:pt>
                <c:pt idx="8">
                  <c:v>5.0500000000000003E-2</c:v>
                </c:pt>
                <c:pt idx="9">
                  <c:v>5.1799999999999999E-2</c:v>
                </c:pt>
                <c:pt idx="10">
                  <c:v>6.0499999999999998E-2</c:v>
                </c:pt>
                <c:pt idx="11">
                  <c:v>7.0400000000000004E-2</c:v>
                </c:pt>
                <c:pt idx="12">
                  <c:v>7.7399999999999997E-2</c:v>
                </c:pt>
                <c:pt idx="13">
                  <c:v>7.7200000000000005E-2</c:v>
                </c:pt>
                <c:pt idx="14">
                  <c:v>7.6700000000000004E-2</c:v>
                </c:pt>
                <c:pt idx="15">
                  <c:v>7.5899999999999995E-2</c:v>
                </c:pt>
                <c:pt idx="16">
                  <c:v>7.3700000000000002E-2</c:v>
                </c:pt>
                <c:pt idx="17">
                  <c:v>7.1900000000000006E-2</c:v>
                </c:pt>
                <c:pt idx="18">
                  <c:v>5.8400000000000001E-2</c:v>
                </c:pt>
                <c:pt idx="19">
                  <c:v>4.6300000000000001E-2</c:v>
                </c:pt>
                <c:pt idx="20">
                  <c:v>3.5900000000000001E-2</c:v>
                </c:pt>
                <c:pt idx="21">
                  <c:v>2.7900000000000001E-2</c:v>
                </c:pt>
                <c:pt idx="22">
                  <c:v>0.02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0-46A0-B9AD-C3097736C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F83-499F-98EB-99AE582282FB}"/>
            </c:ext>
          </c:extLst>
        </c:ser>
        <c:ser>
          <c:idx val="1"/>
          <c:order val="1"/>
          <c:tx>
            <c:strRef>
              <c:f>'PCS 118'!$H$4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118'!$H$5:$H$16</c:f>
              <c:numCache>
                <c:formatCode>General</c:formatCode>
                <c:ptCount val="12"/>
                <c:pt idx="3">
                  <c:v>1.04</c:v>
                </c:pt>
                <c:pt idx="4">
                  <c:v>0.99</c:v>
                </c:pt>
                <c:pt idx="5">
                  <c:v>0.97</c:v>
                </c:pt>
                <c:pt idx="6">
                  <c:v>0.97</c:v>
                </c:pt>
                <c:pt idx="7">
                  <c:v>0.94</c:v>
                </c:pt>
                <c:pt idx="8">
                  <c:v>0.96</c:v>
                </c:pt>
                <c:pt idx="9">
                  <c:v>1.02</c:v>
                </c:pt>
                <c:pt idx="10">
                  <c:v>1.02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3-499F-98EB-99AE58228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119'!$B$5:$B$28</c:f>
              <c:numCache>
                <c:formatCode>0.00%</c:formatCode>
                <c:ptCount val="24"/>
                <c:pt idx="0">
                  <c:v>2.9999999999999996E-3</c:v>
                </c:pt>
                <c:pt idx="1">
                  <c:v>2.0689655172413794E-3</c:v>
                </c:pt>
                <c:pt idx="2">
                  <c:v>1.7068965517241378E-3</c:v>
                </c:pt>
                <c:pt idx="3">
                  <c:v>9.827586206896553E-4</c:v>
                </c:pt>
                <c:pt idx="4">
                  <c:v>8.275862068965517E-4</c:v>
                </c:pt>
                <c:pt idx="5">
                  <c:v>1.6034482758620688E-3</c:v>
                </c:pt>
                <c:pt idx="6">
                  <c:v>3.7758620689655174E-3</c:v>
                </c:pt>
                <c:pt idx="7">
                  <c:v>7.0086206896551725E-3</c:v>
                </c:pt>
                <c:pt idx="8">
                  <c:v>9.9051724137931025E-3</c:v>
                </c:pt>
                <c:pt idx="9">
                  <c:v>1.2206896551724139E-2</c:v>
                </c:pt>
                <c:pt idx="10">
                  <c:v>1.492241379310345E-2</c:v>
                </c:pt>
                <c:pt idx="11">
                  <c:v>1.706896551724138E-2</c:v>
                </c:pt>
                <c:pt idx="12">
                  <c:v>1.9112068965517238E-2</c:v>
                </c:pt>
                <c:pt idx="13">
                  <c:v>1.970689655172414E-2</c:v>
                </c:pt>
                <c:pt idx="14">
                  <c:v>2.0353448275862072E-2</c:v>
                </c:pt>
                <c:pt idx="15">
                  <c:v>2.1284482758620688E-2</c:v>
                </c:pt>
                <c:pt idx="16">
                  <c:v>2.2836206896551726E-2</c:v>
                </c:pt>
                <c:pt idx="17">
                  <c:v>2.3120689655172413E-2</c:v>
                </c:pt>
                <c:pt idx="18">
                  <c:v>1.6499999999999997E-2</c:v>
                </c:pt>
                <c:pt idx="19">
                  <c:v>1.2491379310344828E-2</c:v>
                </c:pt>
                <c:pt idx="20">
                  <c:v>9.7758620689655171E-3</c:v>
                </c:pt>
                <c:pt idx="21">
                  <c:v>7.8620689655172424E-3</c:v>
                </c:pt>
                <c:pt idx="22">
                  <c:v>5.8965517241379318E-3</c:v>
                </c:pt>
                <c:pt idx="23">
                  <c:v>4.5775862068965518E-3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5-4374-B0DD-887A276A8D0D}"/>
            </c:ext>
          </c:extLst>
        </c:ser>
        <c:ser>
          <c:idx val="1"/>
          <c:order val="1"/>
          <c:tx>
            <c:strRef>
              <c:f>'PCS 119'!$C$4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119'!$C$5:$C$28</c:f>
              <c:numCache>
                <c:formatCode>0.00%</c:formatCode>
                <c:ptCount val="24"/>
                <c:pt idx="0">
                  <c:v>6.4499999999999991E-3</c:v>
                </c:pt>
                <c:pt idx="1">
                  <c:v>5.0413793103448274E-3</c:v>
                </c:pt>
                <c:pt idx="2">
                  <c:v>5.5603448275862071E-3</c:v>
                </c:pt>
                <c:pt idx="3">
                  <c:v>4.1517241379310345E-3</c:v>
                </c:pt>
                <c:pt idx="4">
                  <c:v>6.153448275862069E-3</c:v>
                </c:pt>
                <c:pt idx="5">
                  <c:v>1.5124137931034485E-2</c:v>
                </c:pt>
                <c:pt idx="6">
                  <c:v>3.9367241379310344E-2</c:v>
                </c:pt>
                <c:pt idx="7">
                  <c:v>6.3239655172413797E-2</c:v>
                </c:pt>
                <c:pt idx="8">
                  <c:v>5.4417241379310352E-2</c:v>
                </c:pt>
                <c:pt idx="9">
                  <c:v>4.6706896551724143E-2</c:v>
                </c:pt>
                <c:pt idx="10">
                  <c:v>4.6781034482758624E-2</c:v>
                </c:pt>
                <c:pt idx="11">
                  <c:v>4.744827586206897E-2</c:v>
                </c:pt>
                <c:pt idx="12">
                  <c:v>4.9449999999999994E-2</c:v>
                </c:pt>
                <c:pt idx="13">
                  <c:v>4.8560344827586206E-2</c:v>
                </c:pt>
                <c:pt idx="14">
                  <c:v>4.7967241379310341E-2</c:v>
                </c:pt>
                <c:pt idx="15">
                  <c:v>4.5372413793103451E-2</c:v>
                </c:pt>
                <c:pt idx="16">
                  <c:v>4.4705172413793105E-2</c:v>
                </c:pt>
                <c:pt idx="17">
                  <c:v>4.2036206896551721E-2</c:v>
                </c:pt>
                <c:pt idx="18">
                  <c:v>3.4696551724137929E-2</c:v>
                </c:pt>
                <c:pt idx="19">
                  <c:v>2.6318965517241374E-2</c:v>
                </c:pt>
                <c:pt idx="20">
                  <c:v>2.1277586206896553E-2</c:v>
                </c:pt>
                <c:pt idx="21">
                  <c:v>1.72E-2</c:v>
                </c:pt>
                <c:pt idx="22">
                  <c:v>1.3641379310344827E-2</c:v>
                </c:pt>
                <c:pt idx="23">
                  <c:v>9.5637931034482752E-3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5-4374-B0DD-887A276A8D0D}"/>
            </c:ext>
          </c:extLst>
        </c:ser>
        <c:ser>
          <c:idx val="2"/>
          <c:order val="2"/>
          <c:tx>
            <c:strRef>
              <c:f>'PCS 119'!$D$4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119'!$D$5:$D$28</c:f>
              <c:numCache>
                <c:formatCode>0.00%</c:formatCode>
                <c:ptCount val="24"/>
                <c:pt idx="0">
                  <c:v>9.4000000000000004E-3</c:v>
                </c:pt>
                <c:pt idx="1">
                  <c:v>7.1000000000000004E-3</c:v>
                </c:pt>
                <c:pt idx="2">
                  <c:v>7.3000000000000001E-3</c:v>
                </c:pt>
                <c:pt idx="3">
                  <c:v>5.1999999999999998E-3</c:v>
                </c:pt>
                <c:pt idx="4">
                  <c:v>7.0000000000000001E-3</c:v>
                </c:pt>
                <c:pt idx="5">
                  <c:v>1.67E-2</c:v>
                </c:pt>
                <c:pt idx="6">
                  <c:v>4.3099999999999999E-2</c:v>
                </c:pt>
                <c:pt idx="7">
                  <c:v>7.0199999999999999E-2</c:v>
                </c:pt>
                <c:pt idx="8">
                  <c:v>6.4299999999999996E-2</c:v>
                </c:pt>
                <c:pt idx="9">
                  <c:v>5.8900000000000001E-2</c:v>
                </c:pt>
                <c:pt idx="10">
                  <c:v>6.1699999999999998E-2</c:v>
                </c:pt>
                <c:pt idx="11">
                  <c:v>6.4500000000000002E-2</c:v>
                </c:pt>
                <c:pt idx="12">
                  <c:v>6.8500000000000005E-2</c:v>
                </c:pt>
                <c:pt idx="13">
                  <c:v>6.83E-2</c:v>
                </c:pt>
                <c:pt idx="14">
                  <c:v>6.8400000000000002E-2</c:v>
                </c:pt>
                <c:pt idx="15">
                  <c:v>6.6600000000000006E-2</c:v>
                </c:pt>
                <c:pt idx="16">
                  <c:v>6.7599999999999993E-2</c:v>
                </c:pt>
                <c:pt idx="17">
                  <c:v>6.5199999999999994E-2</c:v>
                </c:pt>
                <c:pt idx="18">
                  <c:v>5.1200000000000002E-2</c:v>
                </c:pt>
                <c:pt idx="19">
                  <c:v>3.8899999999999997E-2</c:v>
                </c:pt>
                <c:pt idx="20">
                  <c:v>3.1099999999999999E-2</c:v>
                </c:pt>
                <c:pt idx="21">
                  <c:v>2.5100000000000001E-2</c:v>
                </c:pt>
                <c:pt idx="22">
                  <c:v>1.9599999999999999E-2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5-4374-B0DD-887A276A8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6.67363937998316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B07-49B4-8B9C-AE403F216D35}"/>
            </c:ext>
          </c:extLst>
        </c:ser>
        <c:ser>
          <c:idx val="1"/>
          <c:order val="1"/>
          <c:tx>
            <c:strRef>
              <c:f>'PCS 119'!$H$4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119'!$H$5:$H$16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1.02</c:v>
                </c:pt>
                <c:pt idx="2">
                  <c:v>1.06</c:v>
                </c:pt>
                <c:pt idx="3">
                  <c:v>1.05</c:v>
                </c:pt>
                <c:pt idx="4">
                  <c:v>0.98</c:v>
                </c:pt>
                <c:pt idx="5">
                  <c:v>1</c:v>
                </c:pt>
                <c:pt idx="6">
                  <c:v>1.01</c:v>
                </c:pt>
                <c:pt idx="7">
                  <c:v>0.96</c:v>
                </c:pt>
                <c:pt idx="8">
                  <c:v>0.97</c:v>
                </c:pt>
                <c:pt idx="9">
                  <c:v>1</c:v>
                </c:pt>
                <c:pt idx="10">
                  <c:v>0.99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7-49B4-8B9C-AE403F216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120'!$B$5:$B$28</c:f>
              <c:numCache>
                <c:formatCode>0.00%</c:formatCode>
                <c:ptCount val="24"/>
                <c:pt idx="0">
                  <c:v>2.3999999999999998E-3</c:v>
                </c:pt>
                <c:pt idx="1">
                  <c:v>1.2999999999999999E-3</c:v>
                </c:pt>
                <c:pt idx="2">
                  <c:v>6.4999999999999997E-4</c:v>
                </c:pt>
                <c:pt idx="3">
                  <c:v>7.5000000000000002E-4</c:v>
                </c:pt>
                <c:pt idx="4">
                  <c:v>1.6000000000000001E-3</c:v>
                </c:pt>
                <c:pt idx="5">
                  <c:v>2.8E-3</c:v>
                </c:pt>
                <c:pt idx="6">
                  <c:v>6.0000000000000001E-3</c:v>
                </c:pt>
                <c:pt idx="7">
                  <c:v>1.2699999999999999E-2</c:v>
                </c:pt>
                <c:pt idx="8">
                  <c:v>1.72E-2</c:v>
                </c:pt>
                <c:pt idx="9">
                  <c:v>2.3449999999999999E-2</c:v>
                </c:pt>
                <c:pt idx="10">
                  <c:v>2.955E-2</c:v>
                </c:pt>
                <c:pt idx="11">
                  <c:v>3.1949999999999999E-2</c:v>
                </c:pt>
                <c:pt idx="12">
                  <c:v>3.4049999999999997E-2</c:v>
                </c:pt>
                <c:pt idx="13">
                  <c:v>3.7699999999999997E-2</c:v>
                </c:pt>
                <c:pt idx="14">
                  <c:v>4.3499999999999997E-2</c:v>
                </c:pt>
                <c:pt idx="15">
                  <c:v>5.015E-2</c:v>
                </c:pt>
                <c:pt idx="16">
                  <c:v>4.9799999999999997E-2</c:v>
                </c:pt>
                <c:pt idx="17">
                  <c:v>4.5199999999999997E-2</c:v>
                </c:pt>
                <c:pt idx="18">
                  <c:v>3.0949999999999998E-2</c:v>
                </c:pt>
                <c:pt idx="19">
                  <c:v>2.1399999999999999E-2</c:v>
                </c:pt>
                <c:pt idx="20">
                  <c:v>1.9199999999999998E-2</c:v>
                </c:pt>
                <c:pt idx="21">
                  <c:v>1.6500000000000001E-2</c:v>
                </c:pt>
                <c:pt idx="22">
                  <c:v>1.405E-2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C-47CC-8660-490F136E79EC}"/>
            </c:ext>
          </c:extLst>
        </c:ser>
        <c:ser>
          <c:idx val="1"/>
          <c:order val="1"/>
          <c:tx>
            <c:strRef>
              <c:f>'PCS 120'!$C$4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120'!$C$5:$C$28</c:f>
              <c:numCache>
                <c:formatCode>0.00%</c:formatCode>
                <c:ptCount val="24"/>
                <c:pt idx="0">
                  <c:v>1.4499999999999999E-3</c:v>
                </c:pt>
                <c:pt idx="1">
                  <c:v>8.0000000000000004E-4</c:v>
                </c:pt>
                <c:pt idx="2">
                  <c:v>5.9999999999999995E-4</c:v>
                </c:pt>
                <c:pt idx="3">
                  <c:v>8.0000000000000004E-4</c:v>
                </c:pt>
                <c:pt idx="4">
                  <c:v>2.2499999999999998E-3</c:v>
                </c:pt>
                <c:pt idx="5">
                  <c:v>6.6E-3</c:v>
                </c:pt>
                <c:pt idx="6">
                  <c:v>2.2550000000000001E-2</c:v>
                </c:pt>
                <c:pt idx="7">
                  <c:v>4.02E-2</c:v>
                </c:pt>
                <c:pt idx="8">
                  <c:v>4.8849999999999998E-2</c:v>
                </c:pt>
                <c:pt idx="9">
                  <c:v>4.385E-2</c:v>
                </c:pt>
                <c:pt idx="10">
                  <c:v>4.0099999999999997E-2</c:v>
                </c:pt>
                <c:pt idx="11">
                  <c:v>3.9600000000000003E-2</c:v>
                </c:pt>
                <c:pt idx="12">
                  <c:v>3.7650000000000003E-2</c:v>
                </c:pt>
                <c:pt idx="13">
                  <c:v>3.5999999999999997E-2</c:v>
                </c:pt>
                <c:pt idx="14">
                  <c:v>3.5249999999999997E-2</c:v>
                </c:pt>
                <c:pt idx="15">
                  <c:v>3.4200000000000001E-2</c:v>
                </c:pt>
                <c:pt idx="16">
                  <c:v>2.895E-2</c:v>
                </c:pt>
                <c:pt idx="17">
                  <c:v>2.3650000000000001E-2</c:v>
                </c:pt>
                <c:pt idx="18">
                  <c:v>1.8100000000000002E-2</c:v>
                </c:pt>
                <c:pt idx="19">
                  <c:v>1.3899999999999999E-2</c:v>
                </c:pt>
                <c:pt idx="20">
                  <c:v>9.9500000000000005E-3</c:v>
                </c:pt>
                <c:pt idx="21">
                  <c:v>7.2500000000000004E-3</c:v>
                </c:pt>
                <c:pt idx="22">
                  <c:v>4.8500000000000001E-3</c:v>
                </c:pt>
                <c:pt idx="23">
                  <c:v>2.5999999999999999E-3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C-47CC-8660-490F136E79EC}"/>
            </c:ext>
          </c:extLst>
        </c:ser>
        <c:ser>
          <c:idx val="2"/>
          <c:order val="2"/>
          <c:tx>
            <c:strRef>
              <c:f>'PCS 120'!$D$4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120'!$D$5:$D$28</c:f>
              <c:numCache>
                <c:formatCode>0.00%</c:formatCode>
                <c:ptCount val="24"/>
                <c:pt idx="0">
                  <c:v>3.8999999999999998E-3</c:v>
                </c:pt>
                <c:pt idx="1">
                  <c:v>2.0999999999999999E-3</c:v>
                </c:pt>
                <c:pt idx="2">
                  <c:v>1.1999999999999999E-3</c:v>
                </c:pt>
                <c:pt idx="3">
                  <c:v>1.5E-3</c:v>
                </c:pt>
                <c:pt idx="4">
                  <c:v>3.8999999999999998E-3</c:v>
                </c:pt>
                <c:pt idx="5">
                  <c:v>9.4000000000000004E-3</c:v>
                </c:pt>
                <c:pt idx="6">
                  <c:v>2.86E-2</c:v>
                </c:pt>
                <c:pt idx="7">
                  <c:v>5.3100000000000001E-2</c:v>
                </c:pt>
                <c:pt idx="8">
                  <c:v>6.6199999999999995E-2</c:v>
                </c:pt>
                <c:pt idx="9">
                  <c:v>6.7400000000000002E-2</c:v>
                </c:pt>
                <c:pt idx="10">
                  <c:v>6.9699999999999998E-2</c:v>
                </c:pt>
                <c:pt idx="11">
                  <c:v>7.1599999999999997E-2</c:v>
                </c:pt>
                <c:pt idx="12">
                  <c:v>7.17E-2</c:v>
                </c:pt>
                <c:pt idx="13">
                  <c:v>7.3700000000000002E-2</c:v>
                </c:pt>
                <c:pt idx="14">
                  <c:v>7.8700000000000006E-2</c:v>
                </c:pt>
                <c:pt idx="15">
                  <c:v>8.43E-2</c:v>
                </c:pt>
                <c:pt idx="16">
                  <c:v>7.8600000000000003E-2</c:v>
                </c:pt>
                <c:pt idx="17">
                  <c:v>6.8699999999999997E-2</c:v>
                </c:pt>
                <c:pt idx="18">
                  <c:v>4.9000000000000002E-2</c:v>
                </c:pt>
                <c:pt idx="19">
                  <c:v>3.5299999999999998E-2</c:v>
                </c:pt>
                <c:pt idx="20">
                  <c:v>2.9100000000000001E-2</c:v>
                </c:pt>
                <c:pt idx="21">
                  <c:v>2.3699999999999999E-2</c:v>
                </c:pt>
                <c:pt idx="22">
                  <c:v>1.89E-2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C-47CC-8660-490F136E7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BD3-4541-B2EE-7ADEE9482E7A}"/>
            </c:ext>
          </c:extLst>
        </c:ser>
        <c:ser>
          <c:idx val="1"/>
          <c:order val="1"/>
          <c:tx>
            <c:strRef>
              <c:f>'PCS 120'!$H$4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120'!$H$5:$H$16</c:f>
              <c:numCache>
                <c:formatCode>0.00</c:formatCode>
                <c:ptCount val="12"/>
                <c:pt idx="0">
                  <c:v>0.95</c:v>
                </c:pt>
                <c:pt idx="1">
                  <c:v>1.08</c:v>
                </c:pt>
                <c:pt idx="2">
                  <c:v>1.19</c:v>
                </c:pt>
                <c:pt idx="3">
                  <c:v>1.1599999999999999</c:v>
                </c:pt>
                <c:pt idx="4">
                  <c:v>1.08</c:v>
                </c:pt>
                <c:pt idx="5">
                  <c:v>1.05</c:v>
                </c:pt>
                <c:pt idx="6">
                  <c:v>1.02</c:v>
                </c:pt>
                <c:pt idx="7">
                  <c:v>0.83</c:v>
                </c:pt>
                <c:pt idx="8">
                  <c:v>0.8</c:v>
                </c:pt>
                <c:pt idx="9">
                  <c:v>0.9</c:v>
                </c:pt>
                <c:pt idx="10">
                  <c:v>0.97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3-4541-B2EE-7ADEE9482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121'!$B$5:$B$28</c:f>
              <c:numCache>
                <c:formatCode>0.00%</c:formatCode>
                <c:ptCount val="24"/>
                <c:pt idx="0">
                  <c:v>2.9674157303370787E-3</c:v>
                </c:pt>
                <c:pt idx="1">
                  <c:v>2.0823970037453184E-3</c:v>
                </c:pt>
                <c:pt idx="2">
                  <c:v>2.2385767790262172E-3</c:v>
                </c:pt>
                <c:pt idx="3">
                  <c:v>3.2797752808988766E-3</c:v>
                </c:pt>
                <c:pt idx="4">
                  <c:v>6.767790262172284E-3</c:v>
                </c:pt>
                <c:pt idx="5">
                  <c:v>1.8012734082397005E-2</c:v>
                </c:pt>
                <c:pt idx="6">
                  <c:v>3.940936329588015E-2</c:v>
                </c:pt>
                <c:pt idx="7">
                  <c:v>4.1231460674157311E-2</c:v>
                </c:pt>
                <c:pt idx="8">
                  <c:v>3.6858426966292136E-2</c:v>
                </c:pt>
                <c:pt idx="9">
                  <c:v>3.5296629213483144E-2</c:v>
                </c:pt>
                <c:pt idx="10">
                  <c:v>3.5400749063670411E-2</c:v>
                </c:pt>
                <c:pt idx="11">
                  <c:v>3.389101123595506E-2</c:v>
                </c:pt>
                <c:pt idx="12">
                  <c:v>3.2901872659176032E-2</c:v>
                </c:pt>
                <c:pt idx="13">
                  <c:v>3.1496254681647941E-2</c:v>
                </c:pt>
                <c:pt idx="14">
                  <c:v>3.1704494382022469E-2</c:v>
                </c:pt>
                <c:pt idx="15">
                  <c:v>2.9830337078651681E-2</c:v>
                </c:pt>
                <c:pt idx="16">
                  <c:v>2.9882397003745318E-2</c:v>
                </c:pt>
                <c:pt idx="17">
                  <c:v>2.8945318352059921E-2</c:v>
                </c:pt>
                <c:pt idx="18">
                  <c:v>2.4572284644194756E-2</c:v>
                </c:pt>
                <c:pt idx="19">
                  <c:v>1.7388014981273407E-2</c:v>
                </c:pt>
                <c:pt idx="20">
                  <c:v>1.3327340823970038E-2</c:v>
                </c:pt>
                <c:pt idx="21">
                  <c:v>1.0516104868913856E-2</c:v>
                </c:pt>
                <c:pt idx="22">
                  <c:v>7.6007490636704122E-3</c:v>
                </c:pt>
                <c:pt idx="23">
                  <c:v>4.9977528089887643E-3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B-4FAD-8D6C-476846C7620B}"/>
            </c:ext>
          </c:extLst>
        </c:ser>
        <c:ser>
          <c:idx val="1"/>
          <c:order val="1"/>
          <c:tx>
            <c:strRef>
              <c:f>'PCS 121'!$C$4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121'!$C$5:$C$28</c:f>
              <c:numCache>
                <c:formatCode>0.00%</c:formatCode>
                <c:ptCount val="24"/>
                <c:pt idx="0">
                  <c:v>4.3795880149812734E-3</c:v>
                </c:pt>
                <c:pt idx="1">
                  <c:v>2.7913857677902623E-3</c:v>
                </c:pt>
                <c:pt idx="2">
                  <c:v>2.406367041198502E-3</c:v>
                </c:pt>
                <c:pt idx="3">
                  <c:v>1.4438202247191014E-3</c:v>
                </c:pt>
                <c:pt idx="4">
                  <c:v>1.6844569288389513E-3</c:v>
                </c:pt>
                <c:pt idx="5">
                  <c:v>3.7539325842696624E-3</c:v>
                </c:pt>
                <c:pt idx="6">
                  <c:v>1.1454307116104871E-2</c:v>
                </c:pt>
                <c:pt idx="7">
                  <c:v>1.9924719101123596E-2</c:v>
                </c:pt>
                <c:pt idx="8">
                  <c:v>2.0646629213483144E-2</c:v>
                </c:pt>
                <c:pt idx="9">
                  <c:v>2.0117228464419476E-2</c:v>
                </c:pt>
                <c:pt idx="10">
                  <c:v>2.2379213483146067E-2</c:v>
                </c:pt>
                <c:pt idx="11">
                  <c:v>2.5555617977528092E-2</c:v>
                </c:pt>
                <c:pt idx="12">
                  <c:v>2.9117041198501871E-2</c:v>
                </c:pt>
                <c:pt idx="13">
                  <c:v>3.0849625468164797E-2</c:v>
                </c:pt>
                <c:pt idx="14">
                  <c:v>3.4651685393258427E-2</c:v>
                </c:pt>
                <c:pt idx="15">
                  <c:v>4.0956367041198496E-2</c:v>
                </c:pt>
                <c:pt idx="16">
                  <c:v>4.5961610486891381E-2</c:v>
                </c:pt>
                <c:pt idx="17">
                  <c:v>4.7790449438202244E-2</c:v>
                </c:pt>
                <c:pt idx="18">
                  <c:v>3.5758614232209739E-2</c:v>
                </c:pt>
                <c:pt idx="19">
                  <c:v>2.608501872659176E-2</c:v>
                </c:pt>
                <c:pt idx="20">
                  <c:v>1.9732209737827716E-2</c:v>
                </c:pt>
                <c:pt idx="21">
                  <c:v>1.5785767790262174E-2</c:v>
                </c:pt>
                <c:pt idx="22">
                  <c:v>1.0876779026217228E-2</c:v>
                </c:pt>
                <c:pt idx="23">
                  <c:v>7.2191011235955057E-3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B-4FAD-8D6C-476846C7620B}"/>
            </c:ext>
          </c:extLst>
        </c:ser>
        <c:ser>
          <c:idx val="2"/>
          <c:order val="2"/>
          <c:tx>
            <c:strRef>
              <c:f>'PCS 121'!$D$4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121'!$D$5:$D$28</c:f>
              <c:numCache>
                <c:formatCode>0.00%</c:formatCode>
                <c:ptCount val="24"/>
                <c:pt idx="0">
                  <c:v>7.3000000000000001E-3</c:v>
                </c:pt>
                <c:pt idx="1">
                  <c:v>4.8999999999999998E-3</c:v>
                </c:pt>
                <c:pt idx="2">
                  <c:v>4.5999999999999999E-3</c:v>
                </c:pt>
                <c:pt idx="3">
                  <c:v>4.7000000000000002E-3</c:v>
                </c:pt>
                <c:pt idx="4">
                  <c:v>8.3999999999999995E-3</c:v>
                </c:pt>
                <c:pt idx="5">
                  <c:v>2.1700000000000001E-2</c:v>
                </c:pt>
                <c:pt idx="6">
                  <c:v>5.0799999999999998E-2</c:v>
                </c:pt>
                <c:pt idx="7">
                  <c:v>6.0999999999999999E-2</c:v>
                </c:pt>
                <c:pt idx="8">
                  <c:v>5.74E-2</c:v>
                </c:pt>
                <c:pt idx="9">
                  <c:v>5.5300000000000002E-2</c:v>
                </c:pt>
                <c:pt idx="10">
                  <c:v>5.7700000000000001E-2</c:v>
                </c:pt>
                <c:pt idx="11">
                  <c:v>5.9400000000000001E-2</c:v>
                </c:pt>
                <c:pt idx="12">
                  <c:v>6.1899999999999997E-2</c:v>
                </c:pt>
                <c:pt idx="13">
                  <c:v>6.2199999999999998E-2</c:v>
                </c:pt>
                <c:pt idx="14">
                  <c:v>6.6199999999999995E-2</c:v>
                </c:pt>
                <c:pt idx="15">
                  <c:v>7.0699999999999999E-2</c:v>
                </c:pt>
                <c:pt idx="16">
                  <c:v>7.5700000000000003E-2</c:v>
                </c:pt>
                <c:pt idx="17">
                  <c:v>7.6600000000000001E-2</c:v>
                </c:pt>
                <c:pt idx="18">
                  <c:v>6.0199999999999997E-2</c:v>
                </c:pt>
                <c:pt idx="19">
                  <c:v>4.3400000000000001E-2</c:v>
                </c:pt>
                <c:pt idx="20">
                  <c:v>3.3000000000000002E-2</c:v>
                </c:pt>
                <c:pt idx="21">
                  <c:v>2.6200000000000001E-2</c:v>
                </c:pt>
                <c:pt idx="22">
                  <c:v>1.8499999999999999E-2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B-4FAD-8D6C-476846C7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1296"/>
        <c:axId val="71912832"/>
      </c:lineChart>
      <c:catAx>
        <c:axId val="719112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1912832"/>
        <c:crosses val="autoZero"/>
        <c:auto val="1"/>
        <c:lblAlgn val="ctr"/>
        <c:lblOffset val="100"/>
        <c:noMultiLvlLbl val="0"/>
      </c:catAx>
      <c:valAx>
        <c:axId val="71912832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71911296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33" l="0.25" r="0.25" t="0.75000000000000233" header="0.30000000000000032" footer="0.30000000000000032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86447148651872"/>
          <c:y val="8.17923615061425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92"/>
          <c:w val="0.81524141593508959"/>
          <c:h val="0.47196940795718645"/>
        </c:manualLayout>
      </c:layout>
      <c:lineChart>
        <c:grouping val="standard"/>
        <c:varyColors val="0"/>
        <c:ser>
          <c:idx val="0"/>
          <c:order val="0"/>
          <c:tx>
            <c:strRef>
              <c:f>'PCS 121'!$G$4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8F9-4486-B33C-9DA283D5683D}"/>
            </c:ext>
          </c:extLst>
        </c:ser>
        <c:ser>
          <c:idx val="1"/>
          <c:order val="1"/>
          <c:tx>
            <c:strRef>
              <c:f>'PCS 121'!$H$4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121'!$H$5:$H$16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1.01</c:v>
                </c:pt>
                <c:pt idx="2">
                  <c:v>1.05</c:v>
                </c:pt>
                <c:pt idx="3">
                  <c:v>1.04</c:v>
                </c:pt>
                <c:pt idx="4">
                  <c:v>0.99</c:v>
                </c:pt>
                <c:pt idx="5">
                  <c:v>1.01</c:v>
                </c:pt>
                <c:pt idx="6">
                  <c:v>0.99</c:v>
                </c:pt>
                <c:pt idx="7">
                  <c:v>0.93</c:v>
                </c:pt>
                <c:pt idx="8">
                  <c:v>0.97</c:v>
                </c:pt>
                <c:pt idx="9">
                  <c:v>1</c:v>
                </c:pt>
                <c:pt idx="10">
                  <c:v>1.01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F9-4486-B33C-9DA283D56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39424"/>
        <c:axId val="72041216"/>
      </c:lineChart>
      <c:catAx>
        <c:axId val="720394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041216"/>
        <c:crosses val="autoZero"/>
        <c:auto val="1"/>
        <c:lblAlgn val="ctr"/>
        <c:lblOffset val="100"/>
        <c:noMultiLvlLbl val="0"/>
      </c:catAx>
      <c:valAx>
        <c:axId val="7204121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039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122'!$B$5:$B$28</c:f>
              <c:numCache>
                <c:formatCode>0.00%</c:formatCode>
                <c:ptCount val="24"/>
                <c:pt idx="0">
                  <c:v>2.7334004024144867E-3</c:v>
                </c:pt>
                <c:pt idx="1">
                  <c:v>1.8885311871227365E-3</c:v>
                </c:pt>
                <c:pt idx="2">
                  <c:v>1.8388329979879276E-3</c:v>
                </c:pt>
                <c:pt idx="3">
                  <c:v>2.0873239436619718E-3</c:v>
                </c:pt>
                <c:pt idx="4">
                  <c:v>4.4728370221327968E-3</c:v>
                </c:pt>
                <c:pt idx="5">
                  <c:v>1.2474245472837023E-2</c:v>
                </c:pt>
                <c:pt idx="6">
                  <c:v>3.5782696177062374E-2</c:v>
                </c:pt>
                <c:pt idx="7">
                  <c:v>4.9946680080482905E-2</c:v>
                </c:pt>
                <c:pt idx="8">
                  <c:v>4.4330784708249499E-2</c:v>
                </c:pt>
                <c:pt idx="9">
                  <c:v>3.7174245472837028E-2</c:v>
                </c:pt>
                <c:pt idx="10">
                  <c:v>3.4838430583501001E-2</c:v>
                </c:pt>
                <c:pt idx="11">
                  <c:v>3.30989939637827E-2</c:v>
                </c:pt>
                <c:pt idx="12">
                  <c:v>3.0862575452716302E-2</c:v>
                </c:pt>
                <c:pt idx="13">
                  <c:v>3.0067404426559353E-2</c:v>
                </c:pt>
                <c:pt idx="14">
                  <c:v>2.8477062374245472E-2</c:v>
                </c:pt>
                <c:pt idx="15">
                  <c:v>2.7383702213279678E-2</c:v>
                </c:pt>
                <c:pt idx="16">
                  <c:v>2.5693963782696179E-2</c:v>
                </c:pt>
                <c:pt idx="17">
                  <c:v>2.4948490945674046E-2</c:v>
                </c:pt>
                <c:pt idx="18">
                  <c:v>2.1469617706237423E-2</c:v>
                </c:pt>
                <c:pt idx="19">
                  <c:v>1.5058551307847081E-2</c:v>
                </c:pt>
                <c:pt idx="20">
                  <c:v>1.1529979879275653E-2</c:v>
                </c:pt>
                <c:pt idx="21">
                  <c:v>9.5917505030181094E-3</c:v>
                </c:pt>
                <c:pt idx="22">
                  <c:v>6.8583501006036218E-3</c:v>
                </c:pt>
                <c:pt idx="23">
                  <c:v>4.2243460764587529E-3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3-406C-8C99-C824A4D76260}"/>
            </c:ext>
          </c:extLst>
        </c:ser>
        <c:ser>
          <c:idx val="1"/>
          <c:order val="1"/>
          <c:tx>
            <c:strRef>
              <c:f>'PCS 122'!$C$4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122'!$C$5:$C$28</c:f>
              <c:numCache>
                <c:formatCode>0.00%</c:formatCode>
                <c:ptCount val="24"/>
                <c:pt idx="0">
                  <c:v>4.175050301810865E-3</c:v>
                </c:pt>
                <c:pt idx="1">
                  <c:v>2.766599597585513E-3</c:v>
                </c:pt>
                <c:pt idx="2">
                  <c:v>2.112676056338028E-3</c:v>
                </c:pt>
                <c:pt idx="3">
                  <c:v>1.2072434607645873E-3</c:v>
                </c:pt>
                <c:pt idx="4">
                  <c:v>1.4587525150905434E-3</c:v>
                </c:pt>
                <c:pt idx="5">
                  <c:v>3.1690140845070424E-3</c:v>
                </c:pt>
                <c:pt idx="6">
                  <c:v>8.5010060362173019E-3</c:v>
                </c:pt>
                <c:pt idx="7">
                  <c:v>1.7253521126760561E-2</c:v>
                </c:pt>
                <c:pt idx="8">
                  <c:v>2.0120724346076459E-2</c:v>
                </c:pt>
                <c:pt idx="9">
                  <c:v>2.1227364185110665E-2</c:v>
                </c:pt>
                <c:pt idx="10">
                  <c:v>2.4245472837022133E-2</c:v>
                </c:pt>
                <c:pt idx="11">
                  <c:v>2.8068410462776659E-2</c:v>
                </c:pt>
                <c:pt idx="12">
                  <c:v>3.1036217303822937E-2</c:v>
                </c:pt>
                <c:pt idx="13">
                  <c:v>3.3048289738430582E-2</c:v>
                </c:pt>
                <c:pt idx="14">
                  <c:v>3.7173038229376253E-2</c:v>
                </c:pt>
                <c:pt idx="15">
                  <c:v>4.4315895372233398E-2</c:v>
                </c:pt>
                <c:pt idx="16">
                  <c:v>5.1559356136820923E-2</c:v>
                </c:pt>
                <c:pt idx="17">
                  <c:v>5.2162977867203218E-2</c:v>
                </c:pt>
                <c:pt idx="18">
                  <c:v>3.5814889336016099E-2</c:v>
                </c:pt>
                <c:pt idx="19">
                  <c:v>2.6659959758551309E-2</c:v>
                </c:pt>
                <c:pt idx="20">
                  <c:v>2.0724346076458754E-2</c:v>
                </c:pt>
                <c:pt idx="21">
                  <c:v>1.6348088531187122E-2</c:v>
                </c:pt>
                <c:pt idx="22">
                  <c:v>1.2173038229376258E-2</c:v>
                </c:pt>
                <c:pt idx="23">
                  <c:v>7.7464788732394367E-3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3-406C-8C99-C824A4D76260}"/>
            </c:ext>
          </c:extLst>
        </c:ser>
        <c:ser>
          <c:idx val="2"/>
          <c:order val="2"/>
          <c:tx>
            <c:strRef>
              <c:f>'PCS 122'!$D$4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122'!$D$5:$D$28</c:f>
              <c:numCache>
                <c:formatCode>0.00%</c:formatCode>
                <c:ptCount val="24"/>
                <c:pt idx="0">
                  <c:v>6.8999999999999999E-3</c:v>
                </c:pt>
                <c:pt idx="1">
                  <c:v>4.7000000000000002E-3</c:v>
                </c:pt>
                <c:pt idx="2">
                  <c:v>3.8999999999999998E-3</c:v>
                </c:pt>
                <c:pt idx="3">
                  <c:v>3.3E-3</c:v>
                </c:pt>
                <c:pt idx="4">
                  <c:v>5.8999999999999999E-3</c:v>
                </c:pt>
                <c:pt idx="5">
                  <c:v>1.5599999999999999E-2</c:v>
                </c:pt>
                <c:pt idx="6">
                  <c:v>4.4200000000000003E-2</c:v>
                </c:pt>
                <c:pt idx="7">
                  <c:v>6.7199999999999996E-2</c:v>
                </c:pt>
                <c:pt idx="8">
                  <c:v>6.4500000000000002E-2</c:v>
                </c:pt>
                <c:pt idx="9">
                  <c:v>5.8400000000000001E-2</c:v>
                </c:pt>
                <c:pt idx="10">
                  <c:v>5.91E-2</c:v>
                </c:pt>
                <c:pt idx="11">
                  <c:v>6.1199999999999997E-2</c:v>
                </c:pt>
                <c:pt idx="12">
                  <c:v>6.1899999999999997E-2</c:v>
                </c:pt>
                <c:pt idx="13">
                  <c:v>6.3100000000000003E-2</c:v>
                </c:pt>
                <c:pt idx="14">
                  <c:v>6.5699999999999995E-2</c:v>
                </c:pt>
                <c:pt idx="15">
                  <c:v>7.17E-2</c:v>
                </c:pt>
                <c:pt idx="16">
                  <c:v>7.7299999999999994E-2</c:v>
                </c:pt>
                <c:pt idx="17">
                  <c:v>7.7100000000000002E-2</c:v>
                </c:pt>
                <c:pt idx="18">
                  <c:v>5.7299999999999997E-2</c:v>
                </c:pt>
                <c:pt idx="19">
                  <c:v>4.1799999999999997E-2</c:v>
                </c:pt>
                <c:pt idx="20">
                  <c:v>3.2199999999999999E-2</c:v>
                </c:pt>
                <c:pt idx="21">
                  <c:v>2.5999999999999999E-2</c:v>
                </c:pt>
                <c:pt idx="22">
                  <c:v>1.9E-2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3-406C-8C99-C824A4D76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571958343916686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A43-4C24-BFD9-596B76BB9BBA}"/>
            </c:ext>
          </c:extLst>
        </c:ser>
        <c:ser>
          <c:idx val="1"/>
          <c:order val="1"/>
          <c:tx>
            <c:strRef>
              <c:f>'PCS 122'!$H$4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122'!$H$5:$H$16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1.05</c:v>
                </c:pt>
                <c:pt idx="2">
                  <c:v>1.0900000000000001</c:v>
                </c:pt>
                <c:pt idx="3">
                  <c:v>1.07</c:v>
                </c:pt>
                <c:pt idx="4">
                  <c:v>0.99</c:v>
                </c:pt>
                <c:pt idx="5">
                  <c:v>1.01</c:v>
                </c:pt>
                <c:pt idx="6">
                  <c:v>0.94</c:v>
                </c:pt>
                <c:pt idx="7">
                  <c:v>0.92</c:v>
                </c:pt>
                <c:pt idx="8">
                  <c:v>0.94</c:v>
                </c:pt>
                <c:pt idx="9">
                  <c:v>0.99</c:v>
                </c:pt>
                <c:pt idx="10">
                  <c:v>1.01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3-4C24-BFD9-596B76BB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61929242315787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675-4D27-941C-2D2858D0CB04}"/>
            </c:ext>
          </c:extLst>
        </c:ser>
        <c:ser>
          <c:idx val="1"/>
          <c:order val="1"/>
          <c:cat>
            <c:strRef>
              <c:f>'PCS 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1.02</c:v>
                </c:pt>
                <c:pt idx="2">
                  <c:v>1.06</c:v>
                </c:pt>
                <c:pt idx="3">
                  <c:v>1.04</c:v>
                </c:pt>
                <c:pt idx="4">
                  <c:v>0.99</c:v>
                </c:pt>
                <c:pt idx="5">
                  <c:v>0.99</c:v>
                </c:pt>
                <c:pt idx="6">
                  <c:v>0.95</c:v>
                </c:pt>
                <c:pt idx="7">
                  <c:v>0.98</c:v>
                </c:pt>
                <c:pt idx="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F-4937-A993-EED7B6CBF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11'!$B$5:$B$28</c:f>
              <c:numCache>
                <c:formatCode>0.00%</c:formatCode>
                <c:ptCount val="24"/>
                <c:pt idx="0">
                  <c:v>2.0343511450381679E-3</c:v>
                </c:pt>
                <c:pt idx="1">
                  <c:v>1.3396946564885497E-3</c:v>
                </c:pt>
                <c:pt idx="2">
                  <c:v>1.0419847328244274E-3</c:v>
                </c:pt>
                <c:pt idx="3">
                  <c:v>1.3893129770992366E-3</c:v>
                </c:pt>
                <c:pt idx="4">
                  <c:v>4.1183206106870235E-3</c:v>
                </c:pt>
                <c:pt idx="5">
                  <c:v>1.1362595419847328E-2</c:v>
                </c:pt>
                <c:pt idx="6">
                  <c:v>3.1805343511450382E-2</c:v>
                </c:pt>
                <c:pt idx="7">
                  <c:v>3.0465648854961835E-2</c:v>
                </c:pt>
                <c:pt idx="8">
                  <c:v>3.36412213740458E-2</c:v>
                </c:pt>
                <c:pt idx="9">
                  <c:v>3.0068702290076337E-2</c:v>
                </c:pt>
                <c:pt idx="10">
                  <c:v>2.9919847328244275E-2</c:v>
                </c:pt>
                <c:pt idx="11">
                  <c:v>3.1110687022900763E-2</c:v>
                </c:pt>
                <c:pt idx="12">
                  <c:v>3.1606870229007641E-2</c:v>
                </c:pt>
                <c:pt idx="13">
                  <c:v>3.3988549618320617E-2</c:v>
                </c:pt>
                <c:pt idx="14">
                  <c:v>3.2202290076335877E-2</c:v>
                </c:pt>
                <c:pt idx="15">
                  <c:v>3.3095419847328243E-2</c:v>
                </c:pt>
                <c:pt idx="16">
                  <c:v>3.6469465648854962E-2</c:v>
                </c:pt>
                <c:pt idx="17">
                  <c:v>3.6469465648854962E-2</c:v>
                </c:pt>
                <c:pt idx="18">
                  <c:v>2.8381679389312978E-2</c:v>
                </c:pt>
                <c:pt idx="19">
                  <c:v>2.0095419847328246E-2</c:v>
                </c:pt>
                <c:pt idx="20">
                  <c:v>1.4389312977099236E-2</c:v>
                </c:pt>
                <c:pt idx="21">
                  <c:v>1.0419847328244275E-2</c:v>
                </c:pt>
                <c:pt idx="22">
                  <c:v>6.8969465648854962E-3</c:v>
                </c:pt>
                <c:pt idx="23">
                  <c:v>3.8702290076335875E-3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0-4032-AC1E-B698A91305CF}"/>
            </c:ext>
          </c:extLst>
        </c:ser>
        <c:ser>
          <c:idx val="1"/>
          <c:order val="1"/>
          <c:tx>
            <c:strRef>
              <c:f>'PCS 11'!$C$4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11'!$C$5:$C$28</c:f>
              <c:numCache>
                <c:formatCode>0.00%</c:formatCode>
                <c:ptCount val="24"/>
                <c:pt idx="0">
                  <c:v>2.9725190839694654E-3</c:v>
                </c:pt>
                <c:pt idx="1">
                  <c:v>1.7633587786259543E-3</c:v>
                </c:pt>
                <c:pt idx="2">
                  <c:v>1.3603053435114504E-3</c:v>
                </c:pt>
                <c:pt idx="3">
                  <c:v>1.2091603053435112E-3</c:v>
                </c:pt>
                <c:pt idx="4">
                  <c:v>3.2244274809160307E-3</c:v>
                </c:pt>
                <c:pt idx="5">
                  <c:v>7.1541984732824424E-3</c:v>
                </c:pt>
                <c:pt idx="6">
                  <c:v>2.0051908396946566E-2</c:v>
                </c:pt>
                <c:pt idx="7">
                  <c:v>2.4687022900763363E-2</c:v>
                </c:pt>
                <c:pt idx="8">
                  <c:v>2.7709923664122137E-2</c:v>
                </c:pt>
                <c:pt idx="9">
                  <c:v>2.5593893129770989E-2</c:v>
                </c:pt>
                <c:pt idx="10">
                  <c:v>2.6651908396946568E-2</c:v>
                </c:pt>
                <c:pt idx="11">
                  <c:v>2.9473282442748092E-2</c:v>
                </c:pt>
                <c:pt idx="12">
                  <c:v>3.4511450381679389E-2</c:v>
                </c:pt>
                <c:pt idx="13">
                  <c:v>3.793740458015267E-2</c:v>
                </c:pt>
                <c:pt idx="14">
                  <c:v>3.481374045801526E-2</c:v>
                </c:pt>
                <c:pt idx="15">
                  <c:v>3.9146564885496185E-2</c:v>
                </c:pt>
                <c:pt idx="16">
                  <c:v>3.9348091603053435E-2</c:v>
                </c:pt>
                <c:pt idx="17">
                  <c:v>4.1212213740458012E-2</c:v>
                </c:pt>
                <c:pt idx="18">
                  <c:v>3.2647328244274805E-2</c:v>
                </c:pt>
                <c:pt idx="19">
                  <c:v>2.3931297709923666E-2</c:v>
                </c:pt>
                <c:pt idx="20">
                  <c:v>1.934656488549618E-2</c:v>
                </c:pt>
                <c:pt idx="21">
                  <c:v>1.4308396946564885E-2</c:v>
                </c:pt>
                <c:pt idx="22">
                  <c:v>9.4717557251908398E-3</c:v>
                </c:pt>
                <c:pt idx="23">
                  <c:v>5.3404580152671749E-3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0-4032-AC1E-B698A91305CF}"/>
            </c:ext>
          </c:extLst>
        </c:ser>
        <c:ser>
          <c:idx val="2"/>
          <c:order val="2"/>
          <c:tx>
            <c:strRef>
              <c:f>'PCS 11'!$D$4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11'!$D$5:$D$28</c:f>
              <c:numCache>
                <c:formatCode>0.00%</c:formatCode>
                <c:ptCount val="24"/>
                <c:pt idx="0">
                  <c:v>5.0000000000000001E-3</c:v>
                </c:pt>
                <c:pt idx="1">
                  <c:v>3.0999999999999999E-3</c:v>
                </c:pt>
                <c:pt idx="2">
                  <c:v>2.3999999999999998E-3</c:v>
                </c:pt>
                <c:pt idx="3">
                  <c:v>2.5999999999999999E-3</c:v>
                </c:pt>
                <c:pt idx="4">
                  <c:v>7.3000000000000001E-3</c:v>
                </c:pt>
                <c:pt idx="5">
                  <c:v>1.8499999999999999E-2</c:v>
                </c:pt>
                <c:pt idx="6">
                  <c:v>5.1799999999999999E-2</c:v>
                </c:pt>
                <c:pt idx="7">
                  <c:v>5.5100000000000003E-2</c:v>
                </c:pt>
                <c:pt idx="8">
                  <c:v>6.13E-2</c:v>
                </c:pt>
                <c:pt idx="9">
                  <c:v>5.5599999999999997E-2</c:v>
                </c:pt>
                <c:pt idx="10">
                  <c:v>5.6599999999999998E-2</c:v>
                </c:pt>
                <c:pt idx="11">
                  <c:v>6.0499999999999998E-2</c:v>
                </c:pt>
                <c:pt idx="12">
                  <c:v>6.6100000000000006E-2</c:v>
                </c:pt>
                <c:pt idx="13">
                  <c:v>7.1900000000000006E-2</c:v>
                </c:pt>
                <c:pt idx="14">
                  <c:v>6.7000000000000004E-2</c:v>
                </c:pt>
                <c:pt idx="15">
                  <c:v>7.2300000000000003E-2</c:v>
                </c:pt>
                <c:pt idx="16">
                  <c:v>7.5800000000000006E-2</c:v>
                </c:pt>
                <c:pt idx="17">
                  <c:v>7.7700000000000005E-2</c:v>
                </c:pt>
                <c:pt idx="18">
                  <c:v>6.0999999999999999E-2</c:v>
                </c:pt>
                <c:pt idx="19">
                  <c:v>4.41E-2</c:v>
                </c:pt>
                <c:pt idx="20">
                  <c:v>3.3799999999999997E-2</c:v>
                </c:pt>
                <c:pt idx="21">
                  <c:v>2.4799999999999999E-2</c:v>
                </c:pt>
                <c:pt idx="22">
                  <c:v>1.6400000000000001E-2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0-4032-AC1E-B698A9130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819917753195828"/>
          <c:y val="7.32565572160622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A76-4901-890E-038E654B7D1E}"/>
            </c:ext>
          </c:extLst>
        </c:ser>
        <c:ser>
          <c:idx val="1"/>
          <c:order val="1"/>
          <c:tx>
            <c:strRef>
              <c:f>'PCS 11'!$H$4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11'!$H$5:$H$16</c:f>
              <c:numCache>
                <c:formatCode>General</c:formatCode>
                <c:ptCount val="12"/>
                <c:pt idx="0">
                  <c:v>0.93</c:v>
                </c:pt>
                <c:pt idx="1">
                  <c:v>1.06</c:v>
                </c:pt>
                <c:pt idx="2">
                  <c:v>1.03</c:v>
                </c:pt>
                <c:pt idx="3">
                  <c:v>1.03</c:v>
                </c:pt>
                <c:pt idx="4">
                  <c:v>1</c:v>
                </c:pt>
                <c:pt idx="5">
                  <c:v>0.92</c:v>
                </c:pt>
                <c:pt idx="6">
                  <c:v>0.84</c:v>
                </c:pt>
                <c:pt idx="7">
                  <c:v>0.94</c:v>
                </c:pt>
                <c:pt idx="8">
                  <c:v>1.1000000000000001</c:v>
                </c:pt>
                <c:pt idx="9">
                  <c:v>1.04</c:v>
                </c:pt>
                <c:pt idx="10">
                  <c:v>1.1200000000000001</c:v>
                </c:pt>
                <c:pt idx="11">
                  <c:v>1.1399999999999999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A-49FD-A215-7C3402EFF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F62-4CD8-A689-BE2C7117C97A}"/>
            </c:ext>
          </c:extLst>
        </c:ser>
        <c:ser>
          <c:idx val="1"/>
          <c:order val="1"/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12'!$H$5:$H$16</c:f>
              <c:numCache>
                <c:formatCode>General</c:formatCode>
                <c:ptCount val="12"/>
                <c:pt idx="0">
                  <c:v>1</c:v>
                </c:pt>
                <c:pt idx="1">
                  <c:v>1.1000000000000001</c:v>
                </c:pt>
                <c:pt idx="2">
                  <c:v>1.1499999999999999</c:v>
                </c:pt>
                <c:pt idx="3">
                  <c:v>1.1000000000000001</c:v>
                </c:pt>
                <c:pt idx="4">
                  <c:v>0.97</c:v>
                </c:pt>
                <c:pt idx="5">
                  <c:v>0.97</c:v>
                </c:pt>
                <c:pt idx="6">
                  <c:v>0.94</c:v>
                </c:pt>
                <c:pt idx="7">
                  <c:v>0.86</c:v>
                </c:pt>
                <c:pt idx="8">
                  <c:v>0.88</c:v>
                </c:pt>
                <c:pt idx="9">
                  <c:v>0.96</c:v>
                </c:pt>
                <c:pt idx="10">
                  <c:v>1.02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9-4425-8248-1A7D88E6A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7C3-49FC-BF9E-F83F43645E7B}"/>
            </c:ext>
          </c:extLst>
        </c:ser>
        <c:ser>
          <c:idx val="1"/>
          <c:order val="1"/>
          <c:tx>
            <c:strRef>
              <c:f>'PCS 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1.03</c:v>
                </c:pt>
                <c:pt idx="2">
                  <c:v>1.08</c:v>
                </c:pt>
                <c:pt idx="3">
                  <c:v>1.04</c:v>
                </c:pt>
                <c:pt idx="4">
                  <c:v>0.97</c:v>
                </c:pt>
                <c:pt idx="5">
                  <c:v>0.99</c:v>
                </c:pt>
                <c:pt idx="6">
                  <c:v>0.96</c:v>
                </c:pt>
                <c:pt idx="7">
                  <c:v>0.93</c:v>
                </c:pt>
                <c:pt idx="8">
                  <c:v>0.96</c:v>
                </c:pt>
                <c:pt idx="9">
                  <c:v>1.01</c:v>
                </c:pt>
                <c:pt idx="10">
                  <c:v>1.03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D-43A9-A453-7DA16214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12'!$B$4</c:f>
              <c:strCache>
                <c:ptCount val="1"/>
                <c:pt idx="0">
                  <c:v>NB </c:v>
                </c:pt>
              </c:strCache>
            </c:strRef>
          </c:tx>
          <c:val>
            <c:numRef>
              <c:f>'PCS 12'!$B$5:$B$28</c:f>
              <c:numCache>
                <c:formatCode>0.00%</c:formatCode>
                <c:ptCount val="24"/>
                <c:pt idx="0">
                  <c:v>2.8500000000000001E-3</c:v>
                </c:pt>
                <c:pt idx="1">
                  <c:v>1.8500000000000001E-3</c:v>
                </c:pt>
                <c:pt idx="2">
                  <c:v>1.6000000000000001E-3</c:v>
                </c:pt>
                <c:pt idx="3">
                  <c:v>1.9E-3</c:v>
                </c:pt>
                <c:pt idx="4">
                  <c:v>3.2000000000000002E-3</c:v>
                </c:pt>
                <c:pt idx="5">
                  <c:v>7.4999999999999997E-3</c:v>
                </c:pt>
                <c:pt idx="6">
                  <c:v>1.7100000000000001E-2</c:v>
                </c:pt>
                <c:pt idx="7">
                  <c:v>2.9649999999999999E-2</c:v>
                </c:pt>
                <c:pt idx="8">
                  <c:v>3.8300000000000001E-2</c:v>
                </c:pt>
                <c:pt idx="9">
                  <c:v>3.7949999999999998E-2</c:v>
                </c:pt>
                <c:pt idx="10">
                  <c:v>3.7499999999999999E-2</c:v>
                </c:pt>
                <c:pt idx="11">
                  <c:v>3.8350000000000002E-2</c:v>
                </c:pt>
                <c:pt idx="12">
                  <c:v>3.6749999999999998E-2</c:v>
                </c:pt>
                <c:pt idx="13">
                  <c:v>3.5950000000000003E-2</c:v>
                </c:pt>
                <c:pt idx="14">
                  <c:v>3.415E-2</c:v>
                </c:pt>
                <c:pt idx="15">
                  <c:v>3.27E-2</c:v>
                </c:pt>
                <c:pt idx="16">
                  <c:v>3.1350000000000003E-2</c:v>
                </c:pt>
                <c:pt idx="17">
                  <c:v>2.92E-2</c:v>
                </c:pt>
                <c:pt idx="18">
                  <c:v>2.5499999999999998E-2</c:v>
                </c:pt>
                <c:pt idx="19">
                  <c:v>1.9349999999999999E-2</c:v>
                </c:pt>
                <c:pt idx="20">
                  <c:v>1.41E-2</c:v>
                </c:pt>
                <c:pt idx="21">
                  <c:v>1.085E-2</c:v>
                </c:pt>
                <c:pt idx="22">
                  <c:v>7.6499999999999997E-3</c:v>
                </c:pt>
                <c:pt idx="23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D-4580-B040-1EA642E0936F}"/>
            </c:ext>
          </c:extLst>
        </c:ser>
        <c:ser>
          <c:idx val="1"/>
          <c:order val="1"/>
          <c:tx>
            <c:strRef>
              <c:f>'PCS 12'!$C$4</c:f>
              <c:strCache>
                <c:ptCount val="1"/>
                <c:pt idx="0">
                  <c:v>SB </c:v>
                </c:pt>
              </c:strCache>
            </c:strRef>
          </c:tx>
          <c:val>
            <c:numRef>
              <c:f>'PCS 12'!$C$5:$C$28</c:f>
              <c:numCache>
                <c:formatCode>0.00%</c:formatCode>
                <c:ptCount val="24"/>
                <c:pt idx="0">
                  <c:v>5.45E-3</c:v>
                </c:pt>
                <c:pt idx="1">
                  <c:v>3.7499999999999999E-3</c:v>
                </c:pt>
                <c:pt idx="2">
                  <c:v>2.5000000000000001E-3</c:v>
                </c:pt>
                <c:pt idx="3">
                  <c:v>1.75E-3</c:v>
                </c:pt>
                <c:pt idx="4">
                  <c:v>1.5499999999999999E-3</c:v>
                </c:pt>
                <c:pt idx="5">
                  <c:v>2.5999999999999999E-3</c:v>
                </c:pt>
                <c:pt idx="6">
                  <c:v>6.5500000000000003E-3</c:v>
                </c:pt>
                <c:pt idx="7">
                  <c:v>1.34E-2</c:v>
                </c:pt>
                <c:pt idx="8">
                  <c:v>1.8950000000000002E-2</c:v>
                </c:pt>
                <c:pt idx="9">
                  <c:v>2.3050000000000001E-2</c:v>
                </c:pt>
                <c:pt idx="10">
                  <c:v>2.6249999999999999E-2</c:v>
                </c:pt>
                <c:pt idx="11">
                  <c:v>3.0550000000000001E-2</c:v>
                </c:pt>
                <c:pt idx="12">
                  <c:v>3.4299999999999997E-2</c:v>
                </c:pt>
                <c:pt idx="13">
                  <c:v>3.6799999999999999E-2</c:v>
                </c:pt>
                <c:pt idx="14">
                  <c:v>3.8699999999999998E-2</c:v>
                </c:pt>
                <c:pt idx="15">
                  <c:v>4.0550000000000003E-2</c:v>
                </c:pt>
                <c:pt idx="16">
                  <c:v>4.3900000000000002E-2</c:v>
                </c:pt>
                <c:pt idx="17">
                  <c:v>4.5199999999999997E-2</c:v>
                </c:pt>
                <c:pt idx="18">
                  <c:v>4.045E-2</c:v>
                </c:pt>
                <c:pt idx="19">
                  <c:v>2.8199999999999999E-2</c:v>
                </c:pt>
                <c:pt idx="20">
                  <c:v>2.0199999999999999E-2</c:v>
                </c:pt>
                <c:pt idx="21">
                  <c:v>1.5299999999999999E-2</c:v>
                </c:pt>
                <c:pt idx="22">
                  <c:v>1.175E-2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D-4580-B040-1EA642E0936F}"/>
            </c:ext>
          </c:extLst>
        </c:ser>
        <c:ser>
          <c:idx val="2"/>
          <c:order val="2"/>
          <c:tx>
            <c:strRef>
              <c:f>'PCS 12'!$D$4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12'!$D$5:$D$28</c:f>
              <c:numCache>
                <c:formatCode>0.00%</c:formatCode>
                <c:ptCount val="24"/>
                <c:pt idx="0">
                  <c:v>8.3000000000000001E-3</c:v>
                </c:pt>
                <c:pt idx="1">
                  <c:v>5.5999999999999999E-3</c:v>
                </c:pt>
                <c:pt idx="2">
                  <c:v>4.1000000000000003E-3</c:v>
                </c:pt>
                <c:pt idx="3">
                  <c:v>3.5999999999999999E-3</c:v>
                </c:pt>
                <c:pt idx="4">
                  <c:v>4.7999999999999996E-3</c:v>
                </c:pt>
                <c:pt idx="5">
                  <c:v>1.01E-2</c:v>
                </c:pt>
                <c:pt idx="6">
                  <c:v>2.3599999999999999E-2</c:v>
                </c:pt>
                <c:pt idx="7">
                  <c:v>4.2999999999999997E-2</c:v>
                </c:pt>
                <c:pt idx="8">
                  <c:v>5.7200000000000001E-2</c:v>
                </c:pt>
                <c:pt idx="9">
                  <c:v>6.0900000000000003E-2</c:v>
                </c:pt>
                <c:pt idx="10">
                  <c:v>6.3700000000000007E-2</c:v>
                </c:pt>
                <c:pt idx="11">
                  <c:v>6.8900000000000003E-2</c:v>
                </c:pt>
                <c:pt idx="12">
                  <c:v>7.1099999999999997E-2</c:v>
                </c:pt>
                <c:pt idx="13">
                  <c:v>7.2700000000000001E-2</c:v>
                </c:pt>
                <c:pt idx="14">
                  <c:v>7.2800000000000004E-2</c:v>
                </c:pt>
                <c:pt idx="15">
                  <c:v>7.3300000000000004E-2</c:v>
                </c:pt>
                <c:pt idx="16">
                  <c:v>7.5300000000000006E-2</c:v>
                </c:pt>
                <c:pt idx="17">
                  <c:v>7.4499999999999997E-2</c:v>
                </c:pt>
                <c:pt idx="18">
                  <c:v>6.6000000000000003E-2</c:v>
                </c:pt>
                <c:pt idx="19">
                  <c:v>4.7600000000000003E-2</c:v>
                </c:pt>
                <c:pt idx="20">
                  <c:v>3.4299999999999997E-2</c:v>
                </c:pt>
                <c:pt idx="21">
                  <c:v>2.6200000000000001E-2</c:v>
                </c:pt>
                <c:pt idx="22">
                  <c:v>1.9400000000000001E-2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D-4580-B040-1EA642E09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13'!$B$5:$B$28</c:f>
              <c:numCache>
                <c:formatCode>0.00%</c:formatCode>
                <c:ptCount val="24"/>
                <c:pt idx="0">
                  <c:v>3.4700964630225081E-3</c:v>
                </c:pt>
                <c:pt idx="1">
                  <c:v>2.0038585209003219E-3</c:v>
                </c:pt>
                <c:pt idx="2">
                  <c:v>1.2218649517684887E-3</c:v>
                </c:pt>
                <c:pt idx="3">
                  <c:v>1.0752411575562703E-3</c:v>
                </c:pt>
                <c:pt idx="4">
                  <c:v>1.7106109324758843E-3</c:v>
                </c:pt>
                <c:pt idx="5">
                  <c:v>4.7897106109324765E-3</c:v>
                </c:pt>
                <c:pt idx="6">
                  <c:v>1.3293890675241157E-2</c:v>
                </c:pt>
                <c:pt idx="7">
                  <c:v>2.7369774919614148E-2</c:v>
                </c:pt>
                <c:pt idx="8">
                  <c:v>3.4847588424437297E-2</c:v>
                </c:pt>
                <c:pt idx="9">
                  <c:v>3.5873954983922832E-2</c:v>
                </c:pt>
                <c:pt idx="10">
                  <c:v>3.6264951768488742E-2</c:v>
                </c:pt>
                <c:pt idx="11">
                  <c:v>3.6020578778135047E-2</c:v>
                </c:pt>
                <c:pt idx="12">
                  <c:v>3.5434083601286172E-2</c:v>
                </c:pt>
                <c:pt idx="13">
                  <c:v>3.4358842443729901E-2</c:v>
                </c:pt>
                <c:pt idx="14">
                  <c:v>3.2990353697749199E-2</c:v>
                </c:pt>
                <c:pt idx="15">
                  <c:v>3.1670739549839226E-2</c:v>
                </c:pt>
                <c:pt idx="16">
                  <c:v>3.0546623794212219E-2</c:v>
                </c:pt>
                <c:pt idx="17">
                  <c:v>2.9813504823151125E-2</c:v>
                </c:pt>
                <c:pt idx="18">
                  <c:v>2.7614147909967846E-2</c:v>
                </c:pt>
                <c:pt idx="19">
                  <c:v>2.2922186495176848E-2</c:v>
                </c:pt>
                <c:pt idx="20">
                  <c:v>1.7154983922829582E-2</c:v>
                </c:pt>
                <c:pt idx="21">
                  <c:v>1.2902893890675241E-2</c:v>
                </c:pt>
                <c:pt idx="22">
                  <c:v>9.2861736334405153E-3</c:v>
                </c:pt>
                <c:pt idx="23">
                  <c:v>6.0604501607717035E-3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E-4808-956C-8C15A9098DF9}"/>
            </c:ext>
          </c:extLst>
        </c:ser>
        <c:ser>
          <c:idx val="1"/>
          <c:order val="1"/>
          <c:tx>
            <c:strRef>
              <c:f>'PCS 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13'!$C$5:$C$28</c:f>
              <c:numCache>
                <c:formatCode>0.00%</c:formatCode>
                <c:ptCount val="24"/>
                <c:pt idx="0">
                  <c:v>6.1350482315112543E-3</c:v>
                </c:pt>
                <c:pt idx="1">
                  <c:v>3.527652733118971E-3</c:v>
                </c:pt>
                <c:pt idx="2">
                  <c:v>2.3517684887459809E-3</c:v>
                </c:pt>
                <c:pt idx="3">
                  <c:v>1.6871382636655949E-3</c:v>
                </c:pt>
                <c:pt idx="4">
                  <c:v>1.2270096463022507E-3</c:v>
                </c:pt>
                <c:pt idx="5">
                  <c:v>1.4315112540192925E-3</c:v>
                </c:pt>
                <c:pt idx="6">
                  <c:v>3.5787781350482316E-3</c:v>
                </c:pt>
                <c:pt idx="7">
                  <c:v>9.5604501607717048E-3</c:v>
                </c:pt>
                <c:pt idx="8">
                  <c:v>1.6615755627009645E-2</c:v>
                </c:pt>
                <c:pt idx="9">
                  <c:v>2.1932797427652733E-2</c:v>
                </c:pt>
                <c:pt idx="10">
                  <c:v>2.5971704180064305E-2</c:v>
                </c:pt>
                <c:pt idx="11">
                  <c:v>2.9857234726688105E-2</c:v>
                </c:pt>
                <c:pt idx="12">
                  <c:v>3.3742765273311902E-2</c:v>
                </c:pt>
                <c:pt idx="13">
                  <c:v>3.5838906752411574E-2</c:v>
                </c:pt>
                <c:pt idx="14">
                  <c:v>3.7270418006430869E-2</c:v>
                </c:pt>
                <c:pt idx="15">
                  <c:v>3.9468810289389068E-2</c:v>
                </c:pt>
                <c:pt idx="16">
                  <c:v>4.2382958199356918E-2</c:v>
                </c:pt>
                <c:pt idx="17">
                  <c:v>4.5399356913183281E-2</c:v>
                </c:pt>
                <c:pt idx="18">
                  <c:v>4.463247588424437E-2</c:v>
                </c:pt>
                <c:pt idx="19">
                  <c:v>3.4560771704180059E-2</c:v>
                </c:pt>
                <c:pt idx="20">
                  <c:v>2.6687459807073956E-2</c:v>
                </c:pt>
                <c:pt idx="21">
                  <c:v>2.1114790996784569E-2</c:v>
                </c:pt>
                <c:pt idx="22">
                  <c:v>1.5797749196141478E-2</c:v>
                </c:pt>
                <c:pt idx="23">
                  <c:v>1.0480707395498392E-2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E-4808-956C-8C15A9098DF9}"/>
            </c:ext>
          </c:extLst>
        </c:ser>
        <c:ser>
          <c:idx val="2"/>
          <c:order val="2"/>
          <c:tx>
            <c:strRef>
              <c:f>'PCS 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13'!$D$5:$D$28</c:f>
              <c:numCache>
                <c:formatCode>0.00%</c:formatCode>
                <c:ptCount val="24"/>
                <c:pt idx="0">
                  <c:v>9.5999999999999992E-3</c:v>
                </c:pt>
                <c:pt idx="1">
                  <c:v>5.5999999999999999E-3</c:v>
                </c:pt>
                <c:pt idx="2">
                  <c:v>3.5000000000000001E-3</c:v>
                </c:pt>
                <c:pt idx="3">
                  <c:v>2.8E-3</c:v>
                </c:pt>
                <c:pt idx="4">
                  <c:v>3.0000000000000001E-3</c:v>
                </c:pt>
                <c:pt idx="5">
                  <c:v>6.3E-3</c:v>
                </c:pt>
                <c:pt idx="6">
                  <c:v>1.6899999999999998E-2</c:v>
                </c:pt>
                <c:pt idx="7">
                  <c:v>3.6999999999999998E-2</c:v>
                </c:pt>
                <c:pt idx="8">
                  <c:v>5.1499999999999997E-2</c:v>
                </c:pt>
                <c:pt idx="9">
                  <c:v>5.7799999999999997E-2</c:v>
                </c:pt>
                <c:pt idx="10">
                  <c:v>6.2300000000000001E-2</c:v>
                </c:pt>
                <c:pt idx="11">
                  <c:v>6.59E-2</c:v>
                </c:pt>
                <c:pt idx="12">
                  <c:v>6.9199999999999998E-2</c:v>
                </c:pt>
                <c:pt idx="13">
                  <c:v>7.0199999999999999E-2</c:v>
                </c:pt>
                <c:pt idx="14">
                  <c:v>7.0199999999999999E-2</c:v>
                </c:pt>
                <c:pt idx="15">
                  <c:v>7.1099999999999997E-2</c:v>
                </c:pt>
                <c:pt idx="16">
                  <c:v>7.2900000000000006E-2</c:v>
                </c:pt>
                <c:pt idx="17">
                  <c:v>7.5200000000000003E-2</c:v>
                </c:pt>
                <c:pt idx="18">
                  <c:v>7.22E-2</c:v>
                </c:pt>
                <c:pt idx="19">
                  <c:v>5.7500000000000002E-2</c:v>
                </c:pt>
                <c:pt idx="20">
                  <c:v>4.3799999999999999E-2</c:v>
                </c:pt>
                <c:pt idx="21">
                  <c:v>3.4000000000000002E-2</c:v>
                </c:pt>
                <c:pt idx="22">
                  <c:v>2.5100000000000001E-2</c:v>
                </c:pt>
                <c:pt idx="23">
                  <c:v>1.6500000000000001E-2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E-4808-956C-8C15A9098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5.95583743158385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9DA-476D-8AAD-2C29EC781852}"/>
            </c:ext>
          </c:extLst>
        </c:ser>
        <c:ser>
          <c:idx val="1"/>
          <c:order val="1"/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1.06</c:v>
                </c:pt>
                <c:pt idx="2">
                  <c:v>1.1000000000000001</c:v>
                </c:pt>
                <c:pt idx="3">
                  <c:v>1.08</c:v>
                </c:pt>
                <c:pt idx="4">
                  <c:v>0.97</c:v>
                </c:pt>
                <c:pt idx="5">
                  <c:v>0.98</c:v>
                </c:pt>
                <c:pt idx="6">
                  <c:v>0.97</c:v>
                </c:pt>
                <c:pt idx="7">
                  <c:v>0.91</c:v>
                </c:pt>
                <c:pt idx="8">
                  <c:v>0.92</c:v>
                </c:pt>
                <c:pt idx="9">
                  <c:v>0.97</c:v>
                </c:pt>
                <c:pt idx="10">
                  <c:v>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C-4356-9639-2CD92656D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A4E-4F52-9F0F-E5A4405E3AB6}"/>
            </c:ext>
          </c:extLst>
        </c:ser>
        <c:ser>
          <c:idx val="1"/>
          <c:order val="1"/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12'!$H$5:$H$16</c:f>
              <c:numCache>
                <c:formatCode>General</c:formatCode>
                <c:ptCount val="12"/>
                <c:pt idx="0">
                  <c:v>1</c:v>
                </c:pt>
                <c:pt idx="1">
                  <c:v>1.1000000000000001</c:v>
                </c:pt>
                <c:pt idx="2">
                  <c:v>1.1499999999999999</c:v>
                </c:pt>
                <c:pt idx="3">
                  <c:v>1.1000000000000001</c:v>
                </c:pt>
                <c:pt idx="4">
                  <c:v>0.97</c:v>
                </c:pt>
                <c:pt idx="5">
                  <c:v>0.97</c:v>
                </c:pt>
                <c:pt idx="6">
                  <c:v>0.94</c:v>
                </c:pt>
                <c:pt idx="7">
                  <c:v>0.86</c:v>
                </c:pt>
                <c:pt idx="8">
                  <c:v>0.88</c:v>
                </c:pt>
                <c:pt idx="9">
                  <c:v>0.96</c:v>
                </c:pt>
                <c:pt idx="10">
                  <c:v>1.02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E-4F52-9F0F-E5A4405E3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14'!$B$5:$B$28</c:f>
              <c:numCache>
                <c:formatCode>0.00%</c:formatCode>
                <c:ptCount val="24"/>
                <c:pt idx="0">
                  <c:v>3.9384748700173307E-3</c:v>
                </c:pt>
                <c:pt idx="1">
                  <c:v>2.5731369150779897E-3</c:v>
                </c:pt>
                <c:pt idx="2">
                  <c:v>2.3105719237435014E-3</c:v>
                </c:pt>
                <c:pt idx="3">
                  <c:v>2.9407279029462739E-3</c:v>
                </c:pt>
                <c:pt idx="4">
                  <c:v>5.6188908145580587E-3</c:v>
                </c:pt>
                <c:pt idx="5">
                  <c:v>1.3600866551126516E-2</c:v>
                </c:pt>
                <c:pt idx="6">
                  <c:v>2.8094454072790292E-2</c:v>
                </c:pt>
                <c:pt idx="7">
                  <c:v>3.4816117850953204E-2</c:v>
                </c:pt>
                <c:pt idx="8">
                  <c:v>3.5866377816291158E-2</c:v>
                </c:pt>
                <c:pt idx="9">
                  <c:v>3.4133448873483532E-2</c:v>
                </c:pt>
                <c:pt idx="10">
                  <c:v>3.5026169844020794E-2</c:v>
                </c:pt>
                <c:pt idx="11">
                  <c:v>3.5498786828422869E-2</c:v>
                </c:pt>
                <c:pt idx="12">
                  <c:v>3.5341247833622184E-2</c:v>
                </c:pt>
                <c:pt idx="13">
                  <c:v>3.4133448873483532E-2</c:v>
                </c:pt>
                <c:pt idx="14">
                  <c:v>3.4080935875216635E-2</c:v>
                </c:pt>
                <c:pt idx="15">
                  <c:v>3.2715597920277298E-2</c:v>
                </c:pt>
                <c:pt idx="16">
                  <c:v>3.1717850953206242E-2</c:v>
                </c:pt>
                <c:pt idx="17">
                  <c:v>3.0300000000000001E-2</c:v>
                </c:pt>
                <c:pt idx="18">
                  <c:v>2.6834142114384747E-2</c:v>
                </c:pt>
                <c:pt idx="19">
                  <c:v>2.0690121317157712E-2</c:v>
                </c:pt>
                <c:pt idx="20">
                  <c:v>1.6226516464471402E-2</c:v>
                </c:pt>
                <c:pt idx="21">
                  <c:v>1.2970710571923743E-2</c:v>
                </c:pt>
                <c:pt idx="22">
                  <c:v>9.5048526863084938E-3</c:v>
                </c:pt>
                <c:pt idx="23">
                  <c:v>6.3540727902946272E-3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5-4FDD-A706-DFDE548078D4}"/>
            </c:ext>
          </c:extLst>
        </c:ser>
        <c:ser>
          <c:idx val="1"/>
          <c:order val="1"/>
          <c:tx>
            <c:strRef>
              <c:f>'PCS 14'!$C$4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14'!$C$5:$C$28</c:f>
              <c:numCache>
                <c:formatCode>0.00%</c:formatCode>
                <c:ptCount val="24"/>
                <c:pt idx="0">
                  <c:v>4.7961871750433274E-3</c:v>
                </c:pt>
                <c:pt idx="1">
                  <c:v>3.1341421143847486E-3</c:v>
                </c:pt>
                <c:pt idx="2">
                  <c:v>2.4218370883882152E-3</c:v>
                </c:pt>
                <c:pt idx="3">
                  <c:v>1.6620450606585789E-3</c:v>
                </c:pt>
                <c:pt idx="4">
                  <c:v>1.7570190641247835E-3</c:v>
                </c:pt>
                <c:pt idx="5">
                  <c:v>3.7039861351819757E-3</c:v>
                </c:pt>
                <c:pt idx="6">
                  <c:v>1.030467937608319E-2</c:v>
                </c:pt>
                <c:pt idx="7">
                  <c:v>1.9042287694974003E-2</c:v>
                </c:pt>
                <c:pt idx="8">
                  <c:v>2.3078682842287694E-2</c:v>
                </c:pt>
                <c:pt idx="9">
                  <c:v>2.3221143847487E-2</c:v>
                </c:pt>
                <c:pt idx="10">
                  <c:v>2.464575389948007E-2</c:v>
                </c:pt>
                <c:pt idx="11">
                  <c:v>2.7305025996533797E-2</c:v>
                </c:pt>
                <c:pt idx="12">
                  <c:v>3.0534142114384748E-2</c:v>
                </c:pt>
                <c:pt idx="13">
                  <c:v>3.2148700173310223E-2</c:v>
                </c:pt>
                <c:pt idx="14">
                  <c:v>3.4570537261698439E-2</c:v>
                </c:pt>
                <c:pt idx="15">
                  <c:v>3.8132062391681106E-2</c:v>
                </c:pt>
                <c:pt idx="16">
                  <c:v>4.026897746967071E-2</c:v>
                </c:pt>
                <c:pt idx="17">
                  <c:v>4.0031542461005203E-2</c:v>
                </c:pt>
                <c:pt idx="18">
                  <c:v>3.4048180242634313E-2</c:v>
                </c:pt>
                <c:pt idx="19">
                  <c:v>2.6450259965337956E-2</c:v>
                </c:pt>
                <c:pt idx="20">
                  <c:v>1.9612131715771232E-2</c:v>
                </c:pt>
                <c:pt idx="21">
                  <c:v>1.5338301559792029E-2</c:v>
                </c:pt>
                <c:pt idx="22">
                  <c:v>1.1159445407279029E-2</c:v>
                </c:pt>
                <c:pt idx="23">
                  <c:v>7.6454072790294626E-3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5-4FDD-A706-DFDE548078D4}"/>
            </c:ext>
          </c:extLst>
        </c:ser>
        <c:ser>
          <c:idx val="2"/>
          <c:order val="2"/>
          <c:tx>
            <c:strRef>
              <c:f>'PCS 14'!$D$4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14'!$D$5:$D$28</c:f>
              <c:numCache>
                <c:formatCode>0.00%</c:formatCode>
                <c:ptCount val="24"/>
                <c:pt idx="0">
                  <c:v>8.6999999999999994E-3</c:v>
                </c:pt>
                <c:pt idx="1">
                  <c:v>5.7000000000000002E-3</c:v>
                </c:pt>
                <c:pt idx="2">
                  <c:v>4.7000000000000002E-3</c:v>
                </c:pt>
                <c:pt idx="3">
                  <c:v>4.5999999999999999E-3</c:v>
                </c:pt>
                <c:pt idx="4">
                  <c:v>7.4000000000000003E-3</c:v>
                </c:pt>
                <c:pt idx="5">
                  <c:v>1.7299999999999999E-2</c:v>
                </c:pt>
                <c:pt idx="6">
                  <c:v>3.8399999999999997E-2</c:v>
                </c:pt>
                <c:pt idx="7">
                  <c:v>5.3900000000000003E-2</c:v>
                </c:pt>
                <c:pt idx="8">
                  <c:v>5.8999999999999997E-2</c:v>
                </c:pt>
                <c:pt idx="9">
                  <c:v>5.74E-2</c:v>
                </c:pt>
                <c:pt idx="10">
                  <c:v>5.96E-2</c:v>
                </c:pt>
                <c:pt idx="11">
                  <c:v>6.2799999999999995E-2</c:v>
                </c:pt>
                <c:pt idx="12">
                  <c:v>6.5799999999999997E-2</c:v>
                </c:pt>
                <c:pt idx="13">
                  <c:v>6.6299999999999998E-2</c:v>
                </c:pt>
                <c:pt idx="14">
                  <c:v>6.8699999999999997E-2</c:v>
                </c:pt>
                <c:pt idx="15">
                  <c:v>7.0800000000000002E-2</c:v>
                </c:pt>
                <c:pt idx="16">
                  <c:v>7.1900000000000006E-2</c:v>
                </c:pt>
                <c:pt idx="17">
                  <c:v>7.0300000000000001E-2</c:v>
                </c:pt>
                <c:pt idx="18">
                  <c:v>6.0900000000000003E-2</c:v>
                </c:pt>
                <c:pt idx="19">
                  <c:v>4.7100000000000003E-2</c:v>
                </c:pt>
                <c:pt idx="20">
                  <c:v>3.5799999999999998E-2</c:v>
                </c:pt>
                <c:pt idx="21">
                  <c:v>2.8299999999999999E-2</c:v>
                </c:pt>
                <c:pt idx="22">
                  <c:v>2.07E-2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5-4FDD-A706-DFDE54807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16'!$B$5:$B$28</c:f>
              <c:numCache>
                <c:formatCode>0.00%</c:formatCode>
                <c:ptCount val="24"/>
                <c:pt idx="0">
                  <c:v>4.2077922077922072E-3</c:v>
                </c:pt>
                <c:pt idx="1">
                  <c:v>2.7876623376623375E-3</c:v>
                </c:pt>
                <c:pt idx="2">
                  <c:v>1.7883116883116884E-3</c:v>
                </c:pt>
                <c:pt idx="3">
                  <c:v>1.5253246753246753E-3</c:v>
                </c:pt>
                <c:pt idx="4">
                  <c:v>2.4194805194805193E-3</c:v>
                </c:pt>
                <c:pt idx="5">
                  <c:v>4.8915584415584416E-3</c:v>
                </c:pt>
                <c:pt idx="6">
                  <c:v>1.0729870129870131E-2</c:v>
                </c:pt>
                <c:pt idx="7">
                  <c:v>2.0986363636363636E-2</c:v>
                </c:pt>
                <c:pt idx="8">
                  <c:v>2.6666883116883117E-2</c:v>
                </c:pt>
                <c:pt idx="9">
                  <c:v>2.7140259740259739E-2</c:v>
                </c:pt>
                <c:pt idx="10">
                  <c:v>3.0716883116883118E-2</c:v>
                </c:pt>
                <c:pt idx="11">
                  <c:v>3.5871428571428568E-2</c:v>
                </c:pt>
                <c:pt idx="12">
                  <c:v>3.7238961038961037E-2</c:v>
                </c:pt>
                <c:pt idx="13">
                  <c:v>3.7344155844155839E-2</c:v>
                </c:pt>
                <c:pt idx="14">
                  <c:v>3.9658441558441559E-2</c:v>
                </c:pt>
                <c:pt idx="15">
                  <c:v>4.7390259740259739E-2</c:v>
                </c:pt>
                <c:pt idx="16">
                  <c:v>5.1335064935064942E-2</c:v>
                </c:pt>
                <c:pt idx="17">
                  <c:v>4.5970129870129876E-2</c:v>
                </c:pt>
                <c:pt idx="18">
                  <c:v>2.8560389610389609E-2</c:v>
                </c:pt>
                <c:pt idx="19">
                  <c:v>2.0512987012987011E-2</c:v>
                </c:pt>
                <c:pt idx="20">
                  <c:v>1.6568181818181819E-2</c:v>
                </c:pt>
                <c:pt idx="21">
                  <c:v>1.3675324675324676E-2</c:v>
                </c:pt>
                <c:pt idx="22">
                  <c:v>1.1255844155844156E-2</c:v>
                </c:pt>
                <c:pt idx="23">
                  <c:v>6.8376623376623378E-3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0-406F-B2E7-49ECC82C6AE8}"/>
            </c:ext>
          </c:extLst>
        </c:ser>
        <c:ser>
          <c:idx val="1"/>
          <c:order val="1"/>
          <c:tx>
            <c:strRef>
              <c:f>'PCS 16'!$C$4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16'!$C$5:$C$28</c:f>
              <c:numCache>
                <c:formatCode>0.00%</c:formatCode>
                <c:ptCount val="24"/>
                <c:pt idx="0">
                  <c:v>1.753896103896104E-3</c:v>
                </c:pt>
                <c:pt idx="1">
                  <c:v>1.1376623376623375E-3</c:v>
                </c:pt>
                <c:pt idx="2">
                  <c:v>9.006493506493506E-4</c:v>
                </c:pt>
                <c:pt idx="3">
                  <c:v>1.0428571428571429E-3</c:v>
                </c:pt>
                <c:pt idx="4">
                  <c:v>2.0383116883116881E-3</c:v>
                </c:pt>
                <c:pt idx="5">
                  <c:v>8.0110389610389601E-3</c:v>
                </c:pt>
                <c:pt idx="6">
                  <c:v>2.8062337662337664E-2</c:v>
                </c:pt>
                <c:pt idx="7">
                  <c:v>3.8964935064935063E-2</c:v>
                </c:pt>
                <c:pt idx="8">
                  <c:v>4.0244805194805194E-2</c:v>
                </c:pt>
                <c:pt idx="9">
                  <c:v>3.5931168831168835E-2</c:v>
                </c:pt>
                <c:pt idx="10">
                  <c:v>3.4319480519480527E-2</c:v>
                </c:pt>
                <c:pt idx="11">
                  <c:v>3.4935714285714285E-2</c:v>
                </c:pt>
                <c:pt idx="12">
                  <c:v>3.5599350649350651E-2</c:v>
                </c:pt>
                <c:pt idx="13">
                  <c:v>3.3940259740259736E-2</c:v>
                </c:pt>
                <c:pt idx="14">
                  <c:v>3.2375974025974023E-2</c:v>
                </c:pt>
                <c:pt idx="15">
                  <c:v>3.0337662337662337E-2</c:v>
                </c:pt>
                <c:pt idx="16">
                  <c:v>2.8299350649350651E-2</c:v>
                </c:pt>
                <c:pt idx="17">
                  <c:v>2.5644805194805196E-2</c:v>
                </c:pt>
                <c:pt idx="18">
                  <c:v>2.0003896103896104E-2</c:v>
                </c:pt>
                <c:pt idx="19">
                  <c:v>1.4220779220779221E-2</c:v>
                </c:pt>
                <c:pt idx="20">
                  <c:v>1.0096753246753248E-2</c:v>
                </c:pt>
                <c:pt idx="21">
                  <c:v>7.7266233766233759E-3</c:v>
                </c:pt>
                <c:pt idx="22">
                  <c:v>5.2616883116883119E-3</c:v>
                </c:pt>
                <c:pt idx="23">
                  <c:v>3.2233766233766233E-3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0-406F-B2E7-49ECC82C6AE8}"/>
            </c:ext>
          </c:extLst>
        </c:ser>
        <c:ser>
          <c:idx val="2"/>
          <c:order val="2"/>
          <c:tx>
            <c:strRef>
              <c:f>'PCS 16'!$D$4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16'!$D$5:$D$28</c:f>
              <c:numCache>
                <c:formatCode>0.00%</c:formatCode>
                <c:ptCount val="24"/>
                <c:pt idx="0">
                  <c:v>5.8999999999999999E-3</c:v>
                </c:pt>
                <c:pt idx="1">
                  <c:v>3.8999999999999998E-3</c:v>
                </c:pt>
                <c:pt idx="2">
                  <c:v>2.7000000000000001E-3</c:v>
                </c:pt>
                <c:pt idx="3">
                  <c:v>2.5999999999999999E-3</c:v>
                </c:pt>
                <c:pt idx="4">
                  <c:v>4.4999999999999997E-3</c:v>
                </c:pt>
                <c:pt idx="5">
                  <c:v>1.29E-2</c:v>
                </c:pt>
                <c:pt idx="6">
                  <c:v>3.8699999999999998E-2</c:v>
                </c:pt>
                <c:pt idx="7">
                  <c:v>5.9799999999999999E-2</c:v>
                </c:pt>
                <c:pt idx="8">
                  <c:v>6.6799999999999998E-2</c:v>
                </c:pt>
                <c:pt idx="9">
                  <c:v>6.3E-2</c:v>
                </c:pt>
                <c:pt idx="10">
                  <c:v>6.5000000000000002E-2</c:v>
                </c:pt>
                <c:pt idx="11">
                  <c:v>7.0800000000000002E-2</c:v>
                </c:pt>
                <c:pt idx="12">
                  <c:v>7.2800000000000004E-2</c:v>
                </c:pt>
                <c:pt idx="13">
                  <c:v>7.1300000000000002E-2</c:v>
                </c:pt>
                <c:pt idx="14">
                  <c:v>7.1999999999999995E-2</c:v>
                </c:pt>
                <c:pt idx="15">
                  <c:v>7.7799999999999994E-2</c:v>
                </c:pt>
                <c:pt idx="16">
                  <c:v>7.9699999999999993E-2</c:v>
                </c:pt>
                <c:pt idx="17">
                  <c:v>7.17E-2</c:v>
                </c:pt>
                <c:pt idx="18">
                  <c:v>4.8599999999999997E-2</c:v>
                </c:pt>
                <c:pt idx="19">
                  <c:v>3.4799999999999998E-2</c:v>
                </c:pt>
                <c:pt idx="20">
                  <c:v>2.6700000000000002E-2</c:v>
                </c:pt>
                <c:pt idx="21">
                  <c:v>2.1399999999999999E-2</c:v>
                </c:pt>
                <c:pt idx="22">
                  <c:v>1.6500000000000001E-2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0-406F-B2E7-49ECC82C6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865962573790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AB5-493A-A67C-0BD9512B8993}"/>
            </c:ext>
          </c:extLst>
        </c:ser>
        <c:ser>
          <c:idx val="1"/>
          <c:order val="1"/>
          <c:tx>
            <c:strRef>
              <c:f>'PCS 12'!$H$4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12'!$H$5:$H$16</c:f>
              <c:numCache>
                <c:formatCode>General</c:formatCode>
                <c:ptCount val="12"/>
                <c:pt idx="0">
                  <c:v>1</c:v>
                </c:pt>
                <c:pt idx="1">
                  <c:v>1.1000000000000001</c:v>
                </c:pt>
                <c:pt idx="2">
                  <c:v>1.1499999999999999</c:v>
                </c:pt>
                <c:pt idx="3">
                  <c:v>1.1000000000000001</c:v>
                </c:pt>
                <c:pt idx="4">
                  <c:v>0.97</c:v>
                </c:pt>
                <c:pt idx="5">
                  <c:v>0.97</c:v>
                </c:pt>
                <c:pt idx="6">
                  <c:v>0.94</c:v>
                </c:pt>
                <c:pt idx="7">
                  <c:v>0.86</c:v>
                </c:pt>
                <c:pt idx="8">
                  <c:v>0.88</c:v>
                </c:pt>
                <c:pt idx="9">
                  <c:v>0.96</c:v>
                </c:pt>
                <c:pt idx="10">
                  <c:v>1.02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5-493A-A67C-0BD9512B8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17'!$B$5:$B$28</c:f>
              <c:numCache>
                <c:formatCode>0.00%</c:formatCode>
                <c:ptCount val="24"/>
                <c:pt idx="0">
                  <c:v>2.5848341232227491E-3</c:v>
                </c:pt>
                <c:pt idx="1">
                  <c:v>1.5796208530805685E-3</c:v>
                </c:pt>
                <c:pt idx="2">
                  <c:v>1.3881516587677725E-3</c:v>
                </c:pt>
                <c:pt idx="3">
                  <c:v>1.8189573459715641E-3</c:v>
                </c:pt>
                <c:pt idx="4">
                  <c:v>3.4464454976303317E-3</c:v>
                </c:pt>
                <c:pt idx="5">
                  <c:v>9.3819905213270126E-3</c:v>
                </c:pt>
                <c:pt idx="6">
                  <c:v>2.6279146919431281E-2</c:v>
                </c:pt>
                <c:pt idx="7">
                  <c:v>4.7484360189573457E-2</c:v>
                </c:pt>
                <c:pt idx="8">
                  <c:v>3.8868246445497627E-2</c:v>
                </c:pt>
                <c:pt idx="9">
                  <c:v>3.0012796208530809E-2</c:v>
                </c:pt>
                <c:pt idx="10">
                  <c:v>2.9103317535545025E-2</c:v>
                </c:pt>
                <c:pt idx="11">
                  <c:v>2.9390521327014217E-2</c:v>
                </c:pt>
                <c:pt idx="12">
                  <c:v>3.0299999999999997E-2</c:v>
                </c:pt>
                <c:pt idx="13">
                  <c:v>2.9390521327014217E-2</c:v>
                </c:pt>
                <c:pt idx="14">
                  <c:v>2.9917061611374408E-2</c:v>
                </c:pt>
                <c:pt idx="15">
                  <c:v>2.9773459715639813E-2</c:v>
                </c:pt>
                <c:pt idx="16">
                  <c:v>3.0539336492890996E-2</c:v>
                </c:pt>
                <c:pt idx="17">
                  <c:v>3.0156398104265399E-2</c:v>
                </c:pt>
                <c:pt idx="18">
                  <c:v>2.4172985781990522E-2</c:v>
                </c:pt>
                <c:pt idx="19">
                  <c:v>1.7471563981042652E-2</c:v>
                </c:pt>
                <c:pt idx="20">
                  <c:v>1.3642180094786731E-2</c:v>
                </c:pt>
                <c:pt idx="21">
                  <c:v>1.0435071090047394E-2</c:v>
                </c:pt>
                <c:pt idx="22">
                  <c:v>6.9886255924170616E-3</c:v>
                </c:pt>
                <c:pt idx="23">
                  <c:v>4.5473933649289103E-3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C-4909-88EB-2DA8CFD7E029}"/>
            </c:ext>
          </c:extLst>
        </c:ser>
        <c:ser>
          <c:idx val="1"/>
          <c:order val="1"/>
          <c:tx>
            <c:strRef>
              <c:f>'PCS 17'!$C$4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17'!$C$5:$C$28</c:f>
              <c:numCache>
                <c:formatCode>0.00%</c:formatCode>
                <c:ptCount val="24"/>
                <c:pt idx="0">
                  <c:v>4.9526066350710904E-3</c:v>
                </c:pt>
                <c:pt idx="1">
                  <c:v>3.1279620853080568E-3</c:v>
                </c:pt>
                <c:pt idx="2">
                  <c:v>2.8151658767772516E-3</c:v>
                </c:pt>
                <c:pt idx="3">
                  <c:v>1.6682464454976305E-3</c:v>
                </c:pt>
                <c:pt idx="4">
                  <c:v>1.5118483412322275E-3</c:v>
                </c:pt>
                <c:pt idx="5">
                  <c:v>3.4928909952606636E-3</c:v>
                </c:pt>
                <c:pt idx="6">
                  <c:v>9.4360189573459725E-3</c:v>
                </c:pt>
                <c:pt idx="7">
                  <c:v>1.6838862559241708E-2</c:v>
                </c:pt>
                <c:pt idx="8">
                  <c:v>1.9966824644549762E-2</c:v>
                </c:pt>
                <c:pt idx="9">
                  <c:v>2.2052132701421798E-2</c:v>
                </c:pt>
                <c:pt idx="10">
                  <c:v>2.4919431279620857E-2</c:v>
                </c:pt>
                <c:pt idx="11">
                  <c:v>2.8829383886255926E-2</c:v>
                </c:pt>
                <c:pt idx="12">
                  <c:v>3.362559241706161E-2</c:v>
                </c:pt>
                <c:pt idx="13">
                  <c:v>3.529383886255924E-2</c:v>
                </c:pt>
                <c:pt idx="14">
                  <c:v>3.8004739336492899E-2</c:v>
                </c:pt>
                <c:pt idx="15">
                  <c:v>4.3374407582938389E-2</c:v>
                </c:pt>
                <c:pt idx="16">
                  <c:v>5.1350710900473932E-2</c:v>
                </c:pt>
                <c:pt idx="17">
                  <c:v>5.479146919431279E-2</c:v>
                </c:pt>
                <c:pt idx="18">
                  <c:v>3.7848341232227488E-2</c:v>
                </c:pt>
                <c:pt idx="19">
                  <c:v>2.8203791469194314E-2</c:v>
                </c:pt>
                <c:pt idx="20">
                  <c:v>2.1582938388625593E-2</c:v>
                </c:pt>
                <c:pt idx="21">
                  <c:v>1.6786729857819906E-2</c:v>
                </c:pt>
                <c:pt idx="22">
                  <c:v>1.2459715639810428E-2</c:v>
                </c:pt>
                <c:pt idx="23">
                  <c:v>8.4454976303317535E-3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0C-4909-88EB-2DA8CFD7E029}"/>
            </c:ext>
          </c:extLst>
        </c:ser>
        <c:ser>
          <c:idx val="2"/>
          <c:order val="2"/>
          <c:tx>
            <c:strRef>
              <c:f>'PCS 17'!$D$4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17'!$D$5:$D$28</c:f>
              <c:numCache>
                <c:formatCode>0.00%</c:formatCode>
                <c:ptCount val="24"/>
                <c:pt idx="0">
                  <c:v>7.4999999999999997E-3</c:v>
                </c:pt>
                <c:pt idx="1">
                  <c:v>4.7000000000000002E-3</c:v>
                </c:pt>
                <c:pt idx="2">
                  <c:v>4.1999999999999997E-3</c:v>
                </c:pt>
                <c:pt idx="3">
                  <c:v>3.5000000000000001E-3</c:v>
                </c:pt>
                <c:pt idx="4">
                  <c:v>4.8999999999999998E-3</c:v>
                </c:pt>
                <c:pt idx="5">
                  <c:v>1.29E-2</c:v>
                </c:pt>
                <c:pt idx="6">
                  <c:v>3.5700000000000003E-2</c:v>
                </c:pt>
                <c:pt idx="7">
                  <c:v>6.4299999999999996E-2</c:v>
                </c:pt>
                <c:pt idx="8">
                  <c:v>5.8799999999999998E-2</c:v>
                </c:pt>
                <c:pt idx="9">
                  <c:v>5.21E-2</c:v>
                </c:pt>
                <c:pt idx="10">
                  <c:v>5.3999999999999999E-2</c:v>
                </c:pt>
                <c:pt idx="11">
                  <c:v>5.8200000000000002E-2</c:v>
                </c:pt>
                <c:pt idx="12">
                  <c:v>6.3899999999999998E-2</c:v>
                </c:pt>
                <c:pt idx="13">
                  <c:v>6.4699999999999994E-2</c:v>
                </c:pt>
                <c:pt idx="14">
                  <c:v>6.7900000000000002E-2</c:v>
                </c:pt>
                <c:pt idx="15">
                  <c:v>7.3200000000000001E-2</c:v>
                </c:pt>
                <c:pt idx="16">
                  <c:v>8.1900000000000001E-2</c:v>
                </c:pt>
                <c:pt idx="17">
                  <c:v>8.4900000000000003E-2</c:v>
                </c:pt>
                <c:pt idx="18">
                  <c:v>6.2100000000000002E-2</c:v>
                </c:pt>
                <c:pt idx="19">
                  <c:v>4.5699999999999998E-2</c:v>
                </c:pt>
                <c:pt idx="20">
                  <c:v>3.5200000000000002E-2</c:v>
                </c:pt>
                <c:pt idx="21">
                  <c:v>2.7199999999999998E-2</c:v>
                </c:pt>
                <c:pt idx="22">
                  <c:v>1.95E-2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C-4909-88EB-2DA8CFD7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63A-464E-95B4-86223969DCAA}"/>
            </c:ext>
          </c:extLst>
        </c:ser>
        <c:ser>
          <c:idx val="1"/>
          <c:order val="1"/>
          <c:tx>
            <c:strRef>
              <c:f>'PCS 17'!$H$4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17'!$H$5:$H$16</c:f>
              <c:numCache>
                <c:formatCode>0.00</c:formatCode>
                <c:ptCount val="12"/>
                <c:pt idx="0">
                  <c:v>0.98</c:v>
                </c:pt>
                <c:pt idx="1">
                  <c:v>1.04</c:v>
                </c:pt>
                <c:pt idx="2">
                  <c:v>1.0900000000000001</c:v>
                </c:pt>
                <c:pt idx="3">
                  <c:v>1.05</c:v>
                </c:pt>
                <c:pt idx="4">
                  <c:v>0.98</c:v>
                </c:pt>
                <c:pt idx="5">
                  <c:v>0.98</c:v>
                </c:pt>
                <c:pt idx="6">
                  <c:v>0.93</c:v>
                </c:pt>
                <c:pt idx="7">
                  <c:v>0.92</c:v>
                </c:pt>
                <c:pt idx="8">
                  <c:v>0.96</c:v>
                </c:pt>
                <c:pt idx="9">
                  <c:v>1.01</c:v>
                </c:pt>
                <c:pt idx="10">
                  <c:v>1.03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3-43FE-AEFE-1AF93F834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18'!$B$5:$B$28</c:f>
              <c:numCache>
                <c:formatCode>0.00%</c:formatCode>
                <c:ptCount val="24"/>
                <c:pt idx="0">
                  <c:v>2.8316831683168316E-3</c:v>
                </c:pt>
                <c:pt idx="1">
                  <c:v>1.7504950495049504E-3</c:v>
                </c:pt>
                <c:pt idx="2">
                  <c:v>1.3900990099009903E-3</c:v>
                </c:pt>
                <c:pt idx="3">
                  <c:v>1.2871287128712872E-3</c:v>
                </c:pt>
                <c:pt idx="4">
                  <c:v>2.1623762376237624E-3</c:v>
                </c:pt>
                <c:pt idx="5">
                  <c:v>4.8910891089108911E-3</c:v>
                </c:pt>
                <c:pt idx="6">
                  <c:v>1.1635643564356436E-2</c:v>
                </c:pt>
                <c:pt idx="7">
                  <c:v>2.1726732673267326E-2</c:v>
                </c:pt>
                <c:pt idx="8">
                  <c:v>2.4352475247524753E-2</c:v>
                </c:pt>
                <c:pt idx="9">
                  <c:v>2.7493069306930695E-2</c:v>
                </c:pt>
                <c:pt idx="10">
                  <c:v>3.2332673267326729E-2</c:v>
                </c:pt>
                <c:pt idx="11">
                  <c:v>3.5988118811881187E-2</c:v>
                </c:pt>
                <c:pt idx="12">
                  <c:v>3.8201980198019805E-2</c:v>
                </c:pt>
                <c:pt idx="13">
                  <c:v>3.6657425742574259E-2</c:v>
                </c:pt>
                <c:pt idx="14">
                  <c:v>3.8665346534653464E-2</c:v>
                </c:pt>
                <c:pt idx="15">
                  <c:v>4.1599999999999998E-2</c:v>
                </c:pt>
                <c:pt idx="16">
                  <c:v>4.381386138613861E-2</c:v>
                </c:pt>
                <c:pt idx="17">
                  <c:v>4.6130693069306936E-2</c:v>
                </c:pt>
                <c:pt idx="18">
                  <c:v>3.2538613861386144E-2</c:v>
                </c:pt>
                <c:pt idx="19">
                  <c:v>2.460990099009901E-2</c:v>
                </c:pt>
                <c:pt idx="20">
                  <c:v>1.7247524752475249E-2</c:v>
                </c:pt>
                <c:pt idx="21">
                  <c:v>1.2099009900990099E-2</c:v>
                </c:pt>
                <c:pt idx="22">
                  <c:v>9.1643564356435649E-3</c:v>
                </c:pt>
                <c:pt idx="23">
                  <c:v>6.3326732673267324E-3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9-42DA-B5F2-4B6D0C230967}"/>
            </c:ext>
          </c:extLst>
        </c:ser>
        <c:ser>
          <c:idx val="1"/>
          <c:order val="1"/>
          <c:tx>
            <c:strRef>
              <c:f>'PCS 18'!$C$4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18'!$C$5:$C$28</c:f>
              <c:numCache>
                <c:formatCode>0.00%</c:formatCode>
                <c:ptCount val="24"/>
                <c:pt idx="0">
                  <c:v>1.8435643564356436E-3</c:v>
                </c:pt>
                <c:pt idx="1">
                  <c:v>1.2613861386138615E-3</c:v>
                </c:pt>
                <c:pt idx="2">
                  <c:v>1.0188118811881187E-3</c:v>
                </c:pt>
                <c:pt idx="3">
                  <c:v>1.3584158415841585E-3</c:v>
                </c:pt>
                <c:pt idx="4">
                  <c:v>3.541584158415842E-3</c:v>
                </c:pt>
                <c:pt idx="5">
                  <c:v>1.0818811881188118E-2</c:v>
                </c:pt>
                <c:pt idx="6">
                  <c:v>3.037029702970297E-2</c:v>
                </c:pt>
                <c:pt idx="7">
                  <c:v>3.9588118811881193E-2</c:v>
                </c:pt>
                <c:pt idx="8">
                  <c:v>3.4397029702970303E-2</c:v>
                </c:pt>
                <c:pt idx="9">
                  <c:v>2.910891089108911E-2</c:v>
                </c:pt>
                <c:pt idx="10">
                  <c:v>3.0079207920792082E-2</c:v>
                </c:pt>
                <c:pt idx="11">
                  <c:v>3.1922772277227722E-2</c:v>
                </c:pt>
                <c:pt idx="12">
                  <c:v>3.4979207920792073E-2</c:v>
                </c:pt>
                <c:pt idx="13">
                  <c:v>3.4591089108910893E-2</c:v>
                </c:pt>
                <c:pt idx="14">
                  <c:v>3.4251485148514851E-2</c:v>
                </c:pt>
                <c:pt idx="15">
                  <c:v>3.1146534653465344E-2</c:v>
                </c:pt>
                <c:pt idx="16">
                  <c:v>3.0030693069306932E-2</c:v>
                </c:pt>
                <c:pt idx="17">
                  <c:v>2.7604950495049504E-2</c:v>
                </c:pt>
                <c:pt idx="18">
                  <c:v>2.517920792079208E-2</c:v>
                </c:pt>
                <c:pt idx="19">
                  <c:v>1.892079207920792E-2</c:v>
                </c:pt>
                <c:pt idx="20">
                  <c:v>1.3778217821782178E-2</c:v>
                </c:pt>
                <c:pt idx="21">
                  <c:v>9.6059405940594061E-3</c:v>
                </c:pt>
                <c:pt idx="22">
                  <c:v>6.3554455445544548E-3</c:v>
                </c:pt>
                <c:pt idx="23">
                  <c:v>3.3475247524752476E-3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9-42DA-B5F2-4B6D0C230967}"/>
            </c:ext>
          </c:extLst>
        </c:ser>
        <c:ser>
          <c:idx val="2"/>
          <c:order val="2"/>
          <c:tx>
            <c:strRef>
              <c:f>'PCS 18'!$D$4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18'!$D$5:$D$28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3.0000000000000001E-3</c:v>
                </c:pt>
                <c:pt idx="2">
                  <c:v>2.3999999999999998E-3</c:v>
                </c:pt>
                <c:pt idx="3">
                  <c:v>2.7000000000000001E-3</c:v>
                </c:pt>
                <c:pt idx="4">
                  <c:v>5.7000000000000002E-3</c:v>
                </c:pt>
                <c:pt idx="5">
                  <c:v>1.5699999999999999E-2</c:v>
                </c:pt>
                <c:pt idx="6">
                  <c:v>4.2099999999999999E-2</c:v>
                </c:pt>
                <c:pt idx="7">
                  <c:v>6.1400000000000003E-2</c:v>
                </c:pt>
                <c:pt idx="8">
                  <c:v>5.8900000000000001E-2</c:v>
                </c:pt>
                <c:pt idx="9">
                  <c:v>5.6599999999999998E-2</c:v>
                </c:pt>
                <c:pt idx="10">
                  <c:v>6.2399999999999997E-2</c:v>
                </c:pt>
                <c:pt idx="11">
                  <c:v>6.7900000000000002E-2</c:v>
                </c:pt>
                <c:pt idx="12">
                  <c:v>7.3200000000000001E-2</c:v>
                </c:pt>
                <c:pt idx="13">
                  <c:v>7.1300000000000002E-2</c:v>
                </c:pt>
                <c:pt idx="14">
                  <c:v>7.2900000000000006E-2</c:v>
                </c:pt>
                <c:pt idx="15">
                  <c:v>7.2700000000000001E-2</c:v>
                </c:pt>
                <c:pt idx="16">
                  <c:v>7.3800000000000004E-2</c:v>
                </c:pt>
                <c:pt idx="17">
                  <c:v>7.3599999999999999E-2</c:v>
                </c:pt>
                <c:pt idx="18">
                  <c:v>5.7700000000000001E-2</c:v>
                </c:pt>
                <c:pt idx="19">
                  <c:v>4.3499999999999997E-2</c:v>
                </c:pt>
                <c:pt idx="20">
                  <c:v>3.1E-2</c:v>
                </c:pt>
                <c:pt idx="21">
                  <c:v>2.1700000000000001E-2</c:v>
                </c:pt>
                <c:pt idx="22">
                  <c:v>1.55E-2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9-42DA-B5F2-4B6D0C23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2'!$B$5:$B$28</c:f>
              <c:numCache>
                <c:formatCode>0.00%</c:formatCode>
                <c:ptCount val="24"/>
                <c:pt idx="0">
                  <c:v>2.8727074235807858E-3</c:v>
                </c:pt>
                <c:pt idx="1">
                  <c:v>1.8502183406113536E-3</c:v>
                </c:pt>
                <c:pt idx="2">
                  <c:v>1.4606986899563319E-3</c:v>
                </c:pt>
                <c:pt idx="3">
                  <c:v>1.2659388646288209E-3</c:v>
                </c:pt>
                <c:pt idx="4">
                  <c:v>1.8502183406113536E-3</c:v>
                </c:pt>
                <c:pt idx="5">
                  <c:v>4.9176855895196507E-3</c:v>
                </c:pt>
                <c:pt idx="6">
                  <c:v>1.4704366812227075E-2</c:v>
                </c:pt>
                <c:pt idx="7">
                  <c:v>2.7071615720524016E-2</c:v>
                </c:pt>
                <c:pt idx="8">
                  <c:v>2.9895633187772927E-2</c:v>
                </c:pt>
                <c:pt idx="9">
                  <c:v>3.057729257641921E-2</c:v>
                </c:pt>
                <c:pt idx="10">
                  <c:v>3.3109170305676859E-2</c:v>
                </c:pt>
                <c:pt idx="11">
                  <c:v>3.4229039301310042E-2</c:v>
                </c:pt>
                <c:pt idx="12">
                  <c:v>3.5689737991266381E-2</c:v>
                </c:pt>
                <c:pt idx="13">
                  <c:v>3.4813318777292573E-2</c:v>
                </c:pt>
                <c:pt idx="14">
                  <c:v>3.5056768558951963E-2</c:v>
                </c:pt>
                <c:pt idx="15">
                  <c:v>3.5008078602620091E-2</c:v>
                </c:pt>
                <c:pt idx="16">
                  <c:v>3.6420087336244543E-2</c:v>
                </c:pt>
                <c:pt idx="17">
                  <c:v>3.5592358078602615E-2</c:v>
                </c:pt>
                <c:pt idx="18">
                  <c:v>2.7558515283842792E-2</c:v>
                </c:pt>
                <c:pt idx="19">
                  <c:v>2.0839301310043665E-2</c:v>
                </c:pt>
                <c:pt idx="20">
                  <c:v>1.6213755458515285E-2</c:v>
                </c:pt>
                <c:pt idx="21">
                  <c:v>1.2367248908296942E-2</c:v>
                </c:pt>
                <c:pt idx="22">
                  <c:v>8.4233624454148458E-3</c:v>
                </c:pt>
                <c:pt idx="23">
                  <c:v>5.0150655021834059E-3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9-4765-A696-39AB7FDCF55F}"/>
            </c:ext>
          </c:extLst>
        </c:ser>
        <c:ser>
          <c:idx val="1"/>
          <c:order val="1"/>
          <c:tx>
            <c:strRef>
              <c:f>'PCS 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2'!$C$5:$C$28</c:f>
              <c:numCache>
                <c:formatCode>0.00%</c:formatCode>
                <c:ptCount val="24"/>
                <c:pt idx="0">
                  <c:v>2.4628820960698691E-3</c:v>
                </c:pt>
                <c:pt idx="1">
                  <c:v>1.4879912663755457E-3</c:v>
                </c:pt>
                <c:pt idx="2">
                  <c:v>1.1801310043668121E-3</c:v>
                </c:pt>
                <c:pt idx="3">
                  <c:v>1.1288209606986901E-3</c:v>
                </c:pt>
                <c:pt idx="4">
                  <c:v>1.9497816593886462E-3</c:v>
                </c:pt>
                <c:pt idx="5">
                  <c:v>6.0032751091703054E-3</c:v>
                </c:pt>
                <c:pt idx="6">
                  <c:v>1.9138646288209608E-2</c:v>
                </c:pt>
                <c:pt idx="7">
                  <c:v>3.5660480349344985E-2</c:v>
                </c:pt>
                <c:pt idx="8">
                  <c:v>3.7866812227074241E-2</c:v>
                </c:pt>
                <c:pt idx="9">
                  <c:v>3.5250000000000004E-2</c:v>
                </c:pt>
                <c:pt idx="10">
                  <c:v>3.5763100436681225E-2</c:v>
                </c:pt>
                <c:pt idx="11">
                  <c:v>3.643013100436681E-2</c:v>
                </c:pt>
                <c:pt idx="12">
                  <c:v>3.7199781659388642E-2</c:v>
                </c:pt>
                <c:pt idx="13">
                  <c:v>3.6070960698689952E-2</c:v>
                </c:pt>
                <c:pt idx="14">
                  <c:v>3.4993449781659386E-2</c:v>
                </c:pt>
                <c:pt idx="15">
                  <c:v>3.4993449781659386E-2</c:v>
                </c:pt>
                <c:pt idx="16">
                  <c:v>3.5352620087336244E-2</c:v>
                </c:pt>
                <c:pt idx="17">
                  <c:v>3.304366812227074E-2</c:v>
                </c:pt>
                <c:pt idx="18">
                  <c:v>2.7707423580786025E-2</c:v>
                </c:pt>
                <c:pt idx="19">
                  <c:v>2.093449781659389E-2</c:v>
                </c:pt>
                <c:pt idx="20">
                  <c:v>1.5495633187772927E-2</c:v>
                </c:pt>
                <c:pt idx="21">
                  <c:v>1.1185589519650653E-2</c:v>
                </c:pt>
                <c:pt idx="22">
                  <c:v>7.2860262008733632E-3</c:v>
                </c:pt>
                <c:pt idx="23">
                  <c:v>4.412663755458515E-3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9-4765-A696-39AB7FDCF55F}"/>
            </c:ext>
          </c:extLst>
        </c:ser>
        <c:ser>
          <c:idx val="2"/>
          <c:order val="2"/>
          <c:tx>
            <c:strRef>
              <c:f>'PCS 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2'!$D$5:$D$28</c:f>
              <c:numCache>
                <c:formatCode>0.00%</c:formatCode>
                <c:ptCount val="24"/>
                <c:pt idx="0">
                  <c:v>5.8999999999999999E-3</c:v>
                </c:pt>
                <c:pt idx="1">
                  <c:v>3.8E-3</c:v>
                </c:pt>
                <c:pt idx="2">
                  <c:v>3.0000000000000001E-3</c:v>
                </c:pt>
                <c:pt idx="3">
                  <c:v>2.5999999999999999E-3</c:v>
                </c:pt>
                <c:pt idx="4">
                  <c:v>3.8E-3</c:v>
                </c:pt>
                <c:pt idx="5">
                  <c:v>1.01E-2</c:v>
                </c:pt>
                <c:pt idx="6">
                  <c:v>3.0200000000000001E-2</c:v>
                </c:pt>
                <c:pt idx="7">
                  <c:v>5.5599999999999997E-2</c:v>
                </c:pt>
                <c:pt idx="8">
                  <c:v>6.1400000000000003E-2</c:v>
                </c:pt>
                <c:pt idx="9">
                  <c:v>6.2799999999999995E-2</c:v>
                </c:pt>
                <c:pt idx="10">
                  <c:v>6.8000000000000005E-2</c:v>
                </c:pt>
                <c:pt idx="11">
                  <c:v>7.0300000000000001E-2</c:v>
                </c:pt>
                <c:pt idx="12">
                  <c:v>7.3300000000000004E-2</c:v>
                </c:pt>
                <c:pt idx="13">
                  <c:v>7.1499999999999994E-2</c:v>
                </c:pt>
                <c:pt idx="14">
                  <c:v>7.1999999999999995E-2</c:v>
                </c:pt>
                <c:pt idx="15">
                  <c:v>7.1900000000000006E-2</c:v>
                </c:pt>
                <c:pt idx="16">
                  <c:v>7.4800000000000005E-2</c:v>
                </c:pt>
                <c:pt idx="17">
                  <c:v>7.3099999999999998E-2</c:v>
                </c:pt>
                <c:pt idx="18">
                  <c:v>5.6599999999999998E-2</c:v>
                </c:pt>
                <c:pt idx="19">
                  <c:v>4.2799999999999998E-2</c:v>
                </c:pt>
                <c:pt idx="20">
                  <c:v>3.3300000000000003E-2</c:v>
                </c:pt>
                <c:pt idx="21">
                  <c:v>2.5399999999999999E-2</c:v>
                </c:pt>
                <c:pt idx="22">
                  <c:v>1.7299999999999999E-2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39-4765-A696-39AB7FDCF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5.64438190473339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E1D-4858-9533-1F59B9DCBB41}"/>
            </c:ext>
          </c:extLst>
        </c:ser>
        <c:ser>
          <c:idx val="1"/>
          <c:order val="1"/>
          <c:tx>
            <c:strRef>
              <c:f>'PCS 18'!$H$4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18'!$H$5:$H$16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1.04</c:v>
                </c:pt>
                <c:pt idx="2">
                  <c:v>1.07</c:v>
                </c:pt>
                <c:pt idx="3">
                  <c:v>1.05</c:v>
                </c:pt>
                <c:pt idx="4">
                  <c:v>0.98</c:v>
                </c:pt>
                <c:pt idx="5">
                  <c:v>0.97</c:v>
                </c:pt>
                <c:pt idx="6">
                  <c:v>0.92</c:v>
                </c:pt>
                <c:pt idx="7">
                  <c:v>0.94</c:v>
                </c:pt>
                <c:pt idx="8">
                  <c:v>0.96</c:v>
                </c:pt>
                <c:pt idx="9">
                  <c:v>1</c:v>
                </c:pt>
                <c:pt idx="10">
                  <c:v>1.04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5-40A1-A48D-D8D954566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19'!$B$5:$B$28</c:f>
              <c:numCache>
                <c:formatCode>0.00%</c:formatCode>
                <c:ptCount val="24"/>
                <c:pt idx="0">
                  <c:v>3.4228346456692911E-3</c:v>
                </c:pt>
                <c:pt idx="1">
                  <c:v>1.984251968503937E-3</c:v>
                </c:pt>
                <c:pt idx="2">
                  <c:v>1.5874015748031497E-3</c:v>
                </c:pt>
                <c:pt idx="3">
                  <c:v>1.3393700787401575E-3</c:v>
                </c:pt>
                <c:pt idx="4">
                  <c:v>2.4803149606299211E-3</c:v>
                </c:pt>
                <c:pt idx="5">
                  <c:v>4.9606299212598421E-3</c:v>
                </c:pt>
                <c:pt idx="6">
                  <c:v>1.0318110236220472E-2</c:v>
                </c:pt>
                <c:pt idx="7">
                  <c:v>1.8155905511811024E-2</c:v>
                </c:pt>
                <c:pt idx="8">
                  <c:v>2.326535433070866E-2</c:v>
                </c:pt>
                <c:pt idx="9">
                  <c:v>2.9565354330708664E-2</c:v>
                </c:pt>
                <c:pt idx="10">
                  <c:v>3.3682677165354329E-2</c:v>
                </c:pt>
                <c:pt idx="11">
                  <c:v>3.402992125984252E-2</c:v>
                </c:pt>
                <c:pt idx="12">
                  <c:v>3.4922834645669296E-2</c:v>
                </c:pt>
                <c:pt idx="13">
                  <c:v>3.5716535433070865E-2</c:v>
                </c:pt>
                <c:pt idx="14">
                  <c:v>3.8593700787401569E-2</c:v>
                </c:pt>
                <c:pt idx="15">
                  <c:v>4.1470866141732281E-2</c:v>
                </c:pt>
                <c:pt idx="16">
                  <c:v>4.2016535433070865E-2</c:v>
                </c:pt>
                <c:pt idx="17">
                  <c:v>3.6361417322834648E-2</c:v>
                </c:pt>
                <c:pt idx="18">
                  <c:v>2.7481889763779525E-2</c:v>
                </c:pt>
                <c:pt idx="19">
                  <c:v>2.1578740157480316E-2</c:v>
                </c:pt>
                <c:pt idx="20">
                  <c:v>1.8205511811023624E-2</c:v>
                </c:pt>
                <c:pt idx="21">
                  <c:v>1.5526771653543308E-2</c:v>
                </c:pt>
                <c:pt idx="22">
                  <c:v>1.2203149606299212E-2</c:v>
                </c:pt>
                <c:pt idx="23">
                  <c:v>7.2425196850393701E-3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4-4189-877C-6359C69E9745}"/>
            </c:ext>
          </c:extLst>
        </c:ser>
        <c:ser>
          <c:idx val="1"/>
          <c:order val="1"/>
          <c:tx>
            <c:strRef>
              <c:f>'PCS 19'!$C$4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19'!$C$5:$C$28</c:f>
              <c:numCache>
                <c:formatCode>0.00%</c:formatCode>
                <c:ptCount val="24"/>
                <c:pt idx="0">
                  <c:v>2.5700787401574804E-3</c:v>
                </c:pt>
                <c:pt idx="1">
                  <c:v>1.5118110236220473E-3</c:v>
                </c:pt>
                <c:pt idx="2">
                  <c:v>9.5748031496062987E-4</c:v>
                </c:pt>
                <c:pt idx="3">
                  <c:v>1.1590551181102362E-3</c:v>
                </c:pt>
                <c:pt idx="4">
                  <c:v>2.5700787401574804E-3</c:v>
                </c:pt>
                <c:pt idx="5">
                  <c:v>6.9543307086614168E-3</c:v>
                </c:pt>
                <c:pt idx="6">
                  <c:v>1.9451968503937007E-2</c:v>
                </c:pt>
                <c:pt idx="7">
                  <c:v>3.0135433070866142E-2</c:v>
                </c:pt>
                <c:pt idx="8">
                  <c:v>3.3914960629921262E-2</c:v>
                </c:pt>
                <c:pt idx="9">
                  <c:v>3.472125984251969E-2</c:v>
                </c:pt>
                <c:pt idx="10">
                  <c:v>3.5426771653543306E-2</c:v>
                </c:pt>
                <c:pt idx="11">
                  <c:v>3.7996850393700786E-2</c:v>
                </c:pt>
                <c:pt idx="12">
                  <c:v>3.8500787401574803E-2</c:v>
                </c:pt>
                <c:pt idx="13">
                  <c:v>3.8248818897637794E-2</c:v>
                </c:pt>
                <c:pt idx="14">
                  <c:v>3.7896062992125987E-2</c:v>
                </c:pt>
                <c:pt idx="15">
                  <c:v>3.7039370078740155E-2</c:v>
                </c:pt>
                <c:pt idx="16">
                  <c:v>3.4670866141732287E-2</c:v>
                </c:pt>
                <c:pt idx="17">
                  <c:v>3.1294488188976378E-2</c:v>
                </c:pt>
                <c:pt idx="18">
                  <c:v>2.4894488188976379E-2</c:v>
                </c:pt>
                <c:pt idx="19">
                  <c:v>1.8998425196850393E-2</c:v>
                </c:pt>
                <c:pt idx="20">
                  <c:v>1.3656692913385825E-2</c:v>
                </c:pt>
                <c:pt idx="21">
                  <c:v>1.0280314960629922E-2</c:v>
                </c:pt>
                <c:pt idx="22">
                  <c:v>7.004724409448819E-3</c:v>
                </c:pt>
                <c:pt idx="23">
                  <c:v>4.2330708661417324E-3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4-4189-877C-6359C69E9745}"/>
            </c:ext>
          </c:extLst>
        </c:ser>
        <c:ser>
          <c:idx val="2"/>
          <c:order val="2"/>
          <c:tx>
            <c:strRef>
              <c:f>'PCS 19'!$D$4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19'!$D$5:$D$28</c:f>
              <c:numCache>
                <c:formatCode>0.00%</c:formatCode>
                <c:ptCount val="24"/>
                <c:pt idx="0">
                  <c:v>6.0000000000000001E-3</c:v>
                </c:pt>
                <c:pt idx="1">
                  <c:v>3.5000000000000001E-3</c:v>
                </c:pt>
                <c:pt idx="2">
                  <c:v>2.5000000000000001E-3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1.1900000000000001E-2</c:v>
                </c:pt>
                <c:pt idx="6">
                  <c:v>2.98E-2</c:v>
                </c:pt>
                <c:pt idx="7">
                  <c:v>4.8300000000000003E-2</c:v>
                </c:pt>
                <c:pt idx="8">
                  <c:v>5.7200000000000001E-2</c:v>
                </c:pt>
                <c:pt idx="9">
                  <c:v>6.4299999999999996E-2</c:v>
                </c:pt>
                <c:pt idx="10">
                  <c:v>6.9099999999999995E-2</c:v>
                </c:pt>
                <c:pt idx="11">
                  <c:v>7.1999999999999995E-2</c:v>
                </c:pt>
                <c:pt idx="12">
                  <c:v>7.3400000000000007E-2</c:v>
                </c:pt>
                <c:pt idx="13">
                  <c:v>7.3999999999999996E-2</c:v>
                </c:pt>
                <c:pt idx="14">
                  <c:v>7.6499999999999999E-2</c:v>
                </c:pt>
                <c:pt idx="15">
                  <c:v>7.85E-2</c:v>
                </c:pt>
                <c:pt idx="16">
                  <c:v>7.6700000000000004E-2</c:v>
                </c:pt>
                <c:pt idx="17">
                  <c:v>6.7699999999999996E-2</c:v>
                </c:pt>
                <c:pt idx="18">
                  <c:v>5.2400000000000002E-2</c:v>
                </c:pt>
                <c:pt idx="19">
                  <c:v>4.0599999999999997E-2</c:v>
                </c:pt>
                <c:pt idx="20">
                  <c:v>3.1800000000000002E-2</c:v>
                </c:pt>
                <c:pt idx="21">
                  <c:v>2.58E-2</c:v>
                </c:pt>
                <c:pt idx="22">
                  <c:v>1.9199999999999998E-2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4-4189-877C-6359C69E9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D23-4E71-91F7-E14D4312539C}"/>
            </c:ext>
          </c:extLst>
        </c:ser>
        <c:ser>
          <c:idx val="1"/>
          <c:order val="1"/>
          <c:tx>
            <c:strRef>
              <c:f>'PCS 19'!$H$4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19'!$H$5:$H$16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1.1200000000000001</c:v>
                </c:pt>
                <c:pt idx="2">
                  <c:v>1.19</c:v>
                </c:pt>
                <c:pt idx="3">
                  <c:v>1.1399999999999999</c:v>
                </c:pt>
                <c:pt idx="4">
                  <c:v>1.01</c:v>
                </c:pt>
                <c:pt idx="5">
                  <c:v>0.95</c:v>
                </c:pt>
                <c:pt idx="6">
                  <c:v>0.94</c:v>
                </c:pt>
                <c:pt idx="7">
                  <c:v>0.84</c:v>
                </c:pt>
                <c:pt idx="8">
                  <c:v>0.84</c:v>
                </c:pt>
                <c:pt idx="9">
                  <c:v>0.91</c:v>
                </c:pt>
                <c:pt idx="10">
                  <c:v>1.03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B-4C79-95A7-2CB472FEA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20'!$B$5:$B$28</c:f>
              <c:numCache>
                <c:formatCode>0.00%</c:formatCode>
                <c:ptCount val="24"/>
                <c:pt idx="0">
                  <c:v>4.492569002123142E-3</c:v>
                </c:pt>
                <c:pt idx="1">
                  <c:v>3.2229299363057328E-3</c:v>
                </c:pt>
                <c:pt idx="2">
                  <c:v>3.1252653927813169E-3</c:v>
                </c:pt>
                <c:pt idx="3">
                  <c:v>2.7346072186836519E-3</c:v>
                </c:pt>
                <c:pt idx="4">
                  <c:v>5.0297239915074315E-3</c:v>
                </c:pt>
                <c:pt idx="5">
                  <c:v>9.9617834394904476E-3</c:v>
                </c:pt>
                <c:pt idx="6">
                  <c:v>2.1486199575371547E-2</c:v>
                </c:pt>
                <c:pt idx="7">
                  <c:v>2.6515923566878982E-2</c:v>
                </c:pt>
                <c:pt idx="8">
                  <c:v>2.5197452229299363E-2</c:v>
                </c:pt>
                <c:pt idx="9">
                  <c:v>2.3488322717622079E-2</c:v>
                </c:pt>
                <c:pt idx="10">
                  <c:v>2.4171974522292992E-2</c:v>
                </c:pt>
                <c:pt idx="11">
                  <c:v>2.6174097664543525E-2</c:v>
                </c:pt>
                <c:pt idx="12">
                  <c:v>2.8566878980891719E-2</c:v>
                </c:pt>
                <c:pt idx="13">
                  <c:v>2.9397027600849255E-2</c:v>
                </c:pt>
                <c:pt idx="14">
                  <c:v>3.2180467091295115E-2</c:v>
                </c:pt>
                <c:pt idx="15">
                  <c:v>3.7307855626326963E-2</c:v>
                </c:pt>
                <c:pt idx="16">
                  <c:v>4.1800424628450107E-2</c:v>
                </c:pt>
                <c:pt idx="17">
                  <c:v>4.3216560509554143E-2</c:v>
                </c:pt>
                <c:pt idx="18">
                  <c:v>2.8908704883227179E-2</c:v>
                </c:pt>
                <c:pt idx="19">
                  <c:v>2.173036093418259E-2</c:v>
                </c:pt>
                <c:pt idx="20">
                  <c:v>1.7726114649681528E-2</c:v>
                </c:pt>
                <c:pt idx="21">
                  <c:v>1.421019108280255E-2</c:v>
                </c:pt>
                <c:pt idx="22">
                  <c:v>1.0450106157112527E-2</c:v>
                </c:pt>
                <c:pt idx="23">
                  <c:v>7.2271762208067948E-3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0-4660-8191-43C1888B3D5B}"/>
            </c:ext>
          </c:extLst>
        </c:ser>
        <c:ser>
          <c:idx val="1"/>
          <c:order val="1"/>
          <c:tx>
            <c:strRef>
              <c:f>'PCS 20'!$C$4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20'!$C$5:$C$28</c:f>
              <c:numCache>
                <c:formatCode>0.00%</c:formatCode>
                <c:ptCount val="24"/>
                <c:pt idx="0">
                  <c:v>4.1957537154989387E-3</c:v>
                </c:pt>
                <c:pt idx="1">
                  <c:v>2.8653927813163485E-3</c:v>
                </c:pt>
                <c:pt idx="2">
                  <c:v>2.5583864118895968E-3</c:v>
                </c:pt>
                <c:pt idx="3">
                  <c:v>3.3770700636942676E-3</c:v>
                </c:pt>
                <c:pt idx="4">
                  <c:v>6.2936305732484077E-3</c:v>
                </c:pt>
                <c:pt idx="5">
                  <c:v>1.5759660297239915E-2</c:v>
                </c:pt>
                <c:pt idx="6">
                  <c:v>3.4487048832271765E-2</c:v>
                </c:pt>
                <c:pt idx="7">
                  <c:v>4.451592356687898E-2</c:v>
                </c:pt>
                <c:pt idx="8">
                  <c:v>3.5766242038216566E-2</c:v>
                </c:pt>
                <c:pt idx="9">
                  <c:v>2.9626114649681529E-2</c:v>
                </c:pt>
                <c:pt idx="10">
                  <c:v>2.9267940552016983E-2</c:v>
                </c:pt>
                <c:pt idx="11">
                  <c:v>2.9114437367303608E-2</c:v>
                </c:pt>
                <c:pt idx="12">
                  <c:v>3.0137791932059448E-2</c:v>
                </c:pt>
                <c:pt idx="13">
                  <c:v>3.0188959660297238E-2</c:v>
                </c:pt>
                <c:pt idx="14">
                  <c:v>3.0854140127388536E-2</c:v>
                </c:pt>
                <c:pt idx="15">
                  <c:v>3.1058811040339699E-2</c:v>
                </c:pt>
                <c:pt idx="16">
                  <c:v>3.2338004246284503E-2</c:v>
                </c:pt>
                <c:pt idx="17">
                  <c:v>3.1263481953290873E-2</c:v>
                </c:pt>
                <c:pt idx="18">
                  <c:v>2.7067728237791935E-2</c:v>
                </c:pt>
                <c:pt idx="19">
                  <c:v>1.9443736730360935E-2</c:v>
                </c:pt>
                <c:pt idx="20">
                  <c:v>1.4633970276008492E-2</c:v>
                </c:pt>
                <c:pt idx="21">
                  <c:v>1.1359235668789809E-2</c:v>
                </c:pt>
                <c:pt idx="22">
                  <c:v>9.1590233545647548E-3</c:v>
                </c:pt>
                <c:pt idx="23">
                  <c:v>6.4471337579617843E-3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0-4660-8191-43C1888B3D5B}"/>
            </c:ext>
          </c:extLst>
        </c:ser>
        <c:ser>
          <c:idx val="2"/>
          <c:order val="2"/>
          <c:tx>
            <c:strRef>
              <c:f>'PCS 20'!$D$4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20'!$D$5:$D$28</c:f>
              <c:numCache>
                <c:formatCode>0.00%</c:formatCode>
                <c:ptCount val="24"/>
                <c:pt idx="0">
                  <c:v>8.6999999999999994E-3</c:v>
                </c:pt>
                <c:pt idx="1">
                  <c:v>6.1000000000000004E-3</c:v>
                </c:pt>
                <c:pt idx="2">
                  <c:v>5.7000000000000002E-3</c:v>
                </c:pt>
                <c:pt idx="3">
                  <c:v>6.1000000000000004E-3</c:v>
                </c:pt>
                <c:pt idx="4">
                  <c:v>1.1299999999999999E-2</c:v>
                </c:pt>
                <c:pt idx="5">
                  <c:v>2.5700000000000001E-2</c:v>
                </c:pt>
                <c:pt idx="6">
                  <c:v>5.6000000000000001E-2</c:v>
                </c:pt>
                <c:pt idx="7">
                  <c:v>7.0999999999999994E-2</c:v>
                </c:pt>
                <c:pt idx="8">
                  <c:v>6.0999999999999999E-2</c:v>
                </c:pt>
                <c:pt idx="9">
                  <c:v>5.3100000000000001E-2</c:v>
                </c:pt>
                <c:pt idx="10">
                  <c:v>5.3499999999999999E-2</c:v>
                </c:pt>
                <c:pt idx="11">
                  <c:v>5.5300000000000002E-2</c:v>
                </c:pt>
                <c:pt idx="12">
                  <c:v>5.8700000000000002E-2</c:v>
                </c:pt>
                <c:pt idx="13">
                  <c:v>5.9499999999999997E-2</c:v>
                </c:pt>
                <c:pt idx="14">
                  <c:v>6.3E-2</c:v>
                </c:pt>
                <c:pt idx="15">
                  <c:v>6.8400000000000002E-2</c:v>
                </c:pt>
                <c:pt idx="16">
                  <c:v>7.4200000000000002E-2</c:v>
                </c:pt>
                <c:pt idx="17">
                  <c:v>7.4499999999999997E-2</c:v>
                </c:pt>
                <c:pt idx="18">
                  <c:v>5.6000000000000001E-2</c:v>
                </c:pt>
                <c:pt idx="19">
                  <c:v>4.1200000000000001E-2</c:v>
                </c:pt>
                <c:pt idx="20">
                  <c:v>3.2300000000000002E-2</c:v>
                </c:pt>
                <c:pt idx="21">
                  <c:v>2.5499999999999998E-2</c:v>
                </c:pt>
                <c:pt idx="22">
                  <c:v>1.9599999999999999E-2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0-4660-8191-43C1888B3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D98-4CAD-9F90-2B989B59AA2F}"/>
            </c:ext>
          </c:extLst>
        </c:ser>
        <c:ser>
          <c:idx val="1"/>
          <c:order val="1"/>
          <c:tx>
            <c:strRef>
              <c:f>'PCS 20'!$H$4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20'!$H$5:$H$16</c:f>
              <c:numCache>
                <c:formatCode>General</c:formatCode>
                <c:ptCount val="12"/>
                <c:pt idx="0">
                  <c:v>0.93</c:v>
                </c:pt>
                <c:pt idx="1">
                  <c:v>0.99</c:v>
                </c:pt>
                <c:pt idx="2">
                  <c:v>1.03</c:v>
                </c:pt>
                <c:pt idx="3">
                  <c:v>1.03</c:v>
                </c:pt>
                <c:pt idx="4">
                  <c:v>0.99</c:v>
                </c:pt>
                <c:pt idx="5">
                  <c:v>1</c:v>
                </c:pt>
                <c:pt idx="6">
                  <c:v>0.94</c:v>
                </c:pt>
                <c:pt idx="7">
                  <c:v>0.97</c:v>
                </c:pt>
                <c:pt idx="8">
                  <c:v>0.99</c:v>
                </c:pt>
                <c:pt idx="9">
                  <c:v>1.02</c:v>
                </c:pt>
                <c:pt idx="10">
                  <c:v>1.04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E-4259-97AB-5C0AABFB8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21'!$B$5:$B$28</c:f>
              <c:numCache>
                <c:formatCode>0.00%</c:formatCode>
                <c:ptCount val="24"/>
                <c:pt idx="0">
                  <c:v>7.7287671232876718E-3</c:v>
                </c:pt>
                <c:pt idx="1">
                  <c:v>4.6871232876712328E-3</c:v>
                </c:pt>
                <c:pt idx="2">
                  <c:v>3.4405479452054794E-3</c:v>
                </c:pt>
                <c:pt idx="3">
                  <c:v>2.4432876712328767E-3</c:v>
                </c:pt>
                <c:pt idx="4">
                  <c:v>2.2936986301369863E-3</c:v>
                </c:pt>
                <c:pt idx="5">
                  <c:v>4.3879452054794519E-3</c:v>
                </c:pt>
                <c:pt idx="6">
                  <c:v>1.0620821917808219E-2</c:v>
                </c:pt>
                <c:pt idx="7">
                  <c:v>1.515835616438356E-2</c:v>
                </c:pt>
                <c:pt idx="8">
                  <c:v>1.5956164383561643E-2</c:v>
                </c:pt>
                <c:pt idx="9">
                  <c:v>1.6305205479452054E-2</c:v>
                </c:pt>
                <c:pt idx="10">
                  <c:v>1.7751232876712326E-2</c:v>
                </c:pt>
                <c:pt idx="11">
                  <c:v>1.9845479452054796E-2</c:v>
                </c:pt>
                <c:pt idx="12">
                  <c:v>2.3485479452054796E-2</c:v>
                </c:pt>
                <c:pt idx="13">
                  <c:v>2.6975890410958905E-2</c:v>
                </c:pt>
                <c:pt idx="14">
                  <c:v>3.1413698630136981E-2</c:v>
                </c:pt>
                <c:pt idx="15">
                  <c:v>3.8444383561643834E-2</c:v>
                </c:pt>
                <c:pt idx="16">
                  <c:v>4.6422465753424659E-2</c:v>
                </c:pt>
                <c:pt idx="17">
                  <c:v>5.1707945205479451E-2</c:v>
                </c:pt>
                <c:pt idx="18">
                  <c:v>4.5724383561643836E-2</c:v>
                </c:pt>
                <c:pt idx="19">
                  <c:v>3.4904109589041103E-2</c:v>
                </c:pt>
                <c:pt idx="20">
                  <c:v>2.7225205479452057E-2</c:v>
                </c:pt>
                <c:pt idx="21">
                  <c:v>2.1989589041095891E-2</c:v>
                </c:pt>
                <c:pt idx="22">
                  <c:v>1.715287671232877E-2</c:v>
                </c:pt>
                <c:pt idx="23">
                  <c:v>1.2615342465753424E-2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4-4B48-A6CE-5412AA42B005}"/>
            </c:ext>
          </c:extLst>
        </c:ser>
        <c:ser>
          <c:idx val="1"/>
          <c:order val="1"/>
          <c:tx>
            <c:strRef>
              <c:f>'PCS 21'!$C$4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21'!$C$5:$C$28</c:f>
              <c:numCache>
                <c:formatCode>0.00%</c:formatCode>
                <c:ptCount val="24"/>
                <c:pt idx="0">
                  <c:v>4.0109589041095895E-3</c:v>
                </c:pt>
                <c:pt idx="1">
                  <c:v>3.0583561643835618E-3</c:v>
                </c:pt>
                <c:pt idx="2">
                  <c:v>2.958082191780822E-3</c:v>
                </c:pt>
                <c:pt idx="3">
                  <c:v>3.9106849315068484E-3</c:v>
                </c:pt>
                <c:pt idx="4">
                  <c:v>8.021917808219179E-3</c:v>
                </c:pt>
                <c:pt idx="5">
                  <c:v>2.1308219178082191E-2</c:v>
                </c:pt>
                <c:pt idx="6">
                  <c:v>4.1363013698630137E-2</c:v>
                </c:pt>
                <c:pt idx="7">
                  <c:v>4.7229041095890413E-2</c:v>
                </c:pt>
                <c:pt idx="8">
                  <c:v>3.835479452054795E-2</c:v>
                </c:pt>
                <c:pt idx="9">
                  <c:v>3.1185205479452055E-2</c:v>
                </c:pt>
                <c:pt idx="10">
                  <c:v>2.8026575342465752E-2</c:v>
                </c:pt>
                <c:pt idx="11">
                  <c:v>2.6522465753424658E-2</c:v>
                </c:pt>
                <c:pt idx="12">
                  <c:v>2.5870684931506849E-2</c:v>
                </c:pt>
                <c:pt idx="13">
                  <c:v>2.5970958904109588E-2</c:v>
                </c:pt>
                <c:pt idx="14">
                  <c:v>2.7274520547945207E-2</c:v>
                </c:pt>
                <c:pt idx="15">
                  <c:v>2.7424931506849316E-2</c:v>
                </c:pt>
                <c:pt idx="16">
                  <c:v>2.6823287671232876E-2</c:v>
                </c:pt>
                <c:pt idx="17">
                  <c:v>2.6522465753424658E-2</c:v>
                </c:pt>
                <c:pt idx="18">
                  <c:v>2.4617260273972603E-2</c:v>
                </c:pt>
                <c:pt idx="19">
                  <c:v>2.0054794520547946E-2</c:v>
                </c:pt>
                <c:pt idx="20">
                  <c:v>1.4790410958904111E-2</c:v>
                </c:pt>
                <c:pt idx="21">
                  <c:v>1.1330958904109588E-2</c:v>
                </c:pt>
                <c:pt idx="22">
                  <c:v>8.8241095890410973E-3</c:v>
                </c:pt>
                <c:pt idx="23">
                  <c:v>5.916164383561644E-3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4-4B48-A6CE-5412AA42B005}"/>
            </c:ext>
          </c:extLst>
        </c:ser>
        <c:ser>
          <c:idx val="2"/>
          <c:order val="2"/>
          <c:tx>
            <c:strRef>
              <c:f>'PCS 21'!$D$4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21'!$D$5:$D$28</c:f>
              <c:numCache>
                <c:formatCode>0.00%</c:formatCode>
                <c:ptCount val="24"/>
                <c:pt idx="0">
                  <c:v>1.18E-2</c:v>
                </c:pt>
                <c:pt idx="1">
                  <c:v>7.7000000000000002E-3</c:v>
                </c:pt>
                <c:pt idx="2">
                  <c:v>6.4000000000000003E-3</c:v>
                </c:pt>
                <c:pt idx="3">
                  <c:v>6.4000000000000003E-3</c:v>
                </c:pt>
                <c:pt idx="4">
                  <c:v>1.03E-2</c:v>
                </c:pt>
                <c:pt idx="5">
                  <c:v>2.5700000000000001E-2</c:v>
                </c:pt>
                <c:pt idx="6">
                  <c:v>5.1999999999999998E-2</c:v>
                </c:pt>
                <c:pt idx="7">
                  <c:v>6.2399999999999997E-2</c:v>
                </c:pt>
                <c:pt idx="8">
                  <c:v>5.4300000000000001E-2</c:v>
                </c:pt>
                <c:pt idx="9">
                  <c:v>4.7500000000000001E-2</c:v>
                </c:pt>
                <c:pt idx="10">
                  <c:v>4.5699999999999998E-2</c:v>
                </c:pt>
                <c:pt idx="11">
                  <c:v>4.6399999999999997E-2</c:v>
                </c:pt>
                <c:pt idx="12">
                  <c:v>4.9399999999999999E-2</c:v>
                </c:pt>
                <c:pt idx="13">
                  <c:v>5.2999999999999999E-2</c:v>
                </c:pt>
                <c:pt idx="14">
                  <c:v>5.8700000000000002E-2</c:v>
                </c:pt>
                <c:pt idx="15">
                  <c:v>6.59E-2</c:v>
                </c:pt>
                <c:pt idx="16">
                  <c:v>7.3300000000000004E-2</c:v>
                </c:pt>
                <c:pt idx="17">
                  <c:v>7.8200000000000006E-2</c:v>
                </c:pt>
                <c:pt idx="18">
                  <c:v>7.0300000000000001E-2</c:v>
                </c:pt>
                <c:pt idx="19">
                  <c:v>5.4899999999999997E-2</c:v>
                </c:pt>
                <c:pt idx="20">
                  <c:v>4.2000000000000003E-2</c:v>
                </c:pt>
                <c:pt idx="21">
                  <c:v>3.3300000000000003E-2</c:v>
                </c:pt>
                <c:pt idx="22">
                  <c:v>2.5899999999999999E-2</c:v>
                </c:pt>
                <c:pt idx="23">
                  <c:v>1.8499999999999999E-2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4-4B48-A6CE-5412AA42B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15135275390956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9C4-4DBD-B153-4D0178DE43F9}"/>
            </c:ext>
          </c:extLst>
        </c:ser>
        <c:ser>
          <c:idx val="1"/>
          <c:order val="1"/>
          <c:tx>
            <c:strRef>
              <c:f>'PCS 21'!$H$4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21'!$H$5:$H$16</c:f>
              <c:numCache>
                <c:formatCode>General</c:formatCode>
                <c:ptCount val="12"/>
                <c:pt idx="0">
                  <c:v>0.9</c:v>
                </c:pt>
                <c:pt idx="1">
                  <c:v>0.95</c:v>
                </c:pt>
                <c:pt idx="2">
                  <c:v>0.97</c:v>
                </c:pt>
                <c:pt idx="3">
                  <c:v>1</c:v>
                </c:pt>
                <c:pt idx="4">
                  <c:v>0.99</c:v>
                </c:pt>
                <c:pt idx="5">
                  <c:v>0.99</c:v>
                </c:pt>
                <c:pt idx="6">
                  <c:v>0.96</c:v>
                </c:pt>
                <c:pt idx="7">
                  <c:v>1</c:v>
                </c:pt>
                <c:pt idx="8">
                  <c:v>1.02</c:v>
                </c:pt>
                <c:pt idx="9">
                  <c:v>1.06</c:v>
                </c:pt>
                <c:pt idx="10">
                  <c:v>1.06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4-4DBD-B153-4D0178DE4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22'!$B$5:$B$28</c:f>
              <c:numCache>
                <c:formatCode>0.00%</c:formatCode>
                <c:ptCount val="24"/>
                <c:pt idx="0">
                  <c:v>5.276335877862596E-3</c:v>
                </c:pt>
                <c:pt idx="1">
                  <c:v>3.1755725190839696E-3</c:v>
                </c:pt>
                <c:pt idx="2">
                  <c:v>2.5893129770992369E-3</c:v>
                </c:pt>
                <c:pt idx="3">
                  <c:v>1.7099236641221374E-3</c:v>
                </c:pt>
                <c:pt idx="4">
                  <c:v>1.9541984732824426E-3</c:v>
                </c:pt>
                <c:pt idx="5">
                  <c:v>4.0549618320610686E-3</c:v>
                </c:pt>
                <c:pt idx="6">
                  <c:v>9.8198473282442751E-3</c:v>
                </c:pt>
                <c:pt idx="7">
                  <c:v>1.4851908396946563E-2</c:v>
                </c:pt>
                <c:pt idx="8">
                  <c:v>1.8320610687022901E-2</c:v>
                </c:pt>
                <c:pt idx="9">
                  <c:v>1.9737404580152669E-2</c:v>
                </c:pt>
                <c:pt idx="10">
                  <c:v>2.2473282442748089E-2</c:v>
                </c:pt>
                <c:pt idx="11">
                  <c:v>2.5355725190839694E-2</c:v>
                </c:pt>
                <c:pt idx="12">
                  <c:v>2.965496183206107E-2</c:v>
                </c:pt>
                <c:pt idx="13">
                  <c:v>3.2146564885496179E-2</c:v>
                </c:pt>
                <c:pt idx="14">
                  <c:v>3.4735877862595417E-2</c:v>
                </c:pt>
                <c:pt idx="15">
                  <c:v>3.9523664122137404E-2</c:v>
                </c:pt>
                <c:pt idx="16">
                  <c:v>4.3774045801526718E-2</c:v>
                </c:pt>
                <c:pt idx="17">
                  <c:v>4.4848854961832066E-2</c:v>
                </c:pt>
                <c:pt idx="18">
                  <c:v>3.7764885496183204E-2</c:v>
                </c:pt>
                <c:pt idx="19">
                  <c:v>3.0241221374045803E-2</c:v>
                </c:pt>
                <c:pt idx="20">
                  <c:v>2.4378625954198475E-2</c:v>
                </c:pt>
                <c:pt idx="21">
                  <c:v>1.9053435114503817E-2</c:v>
                </c:pt>
                <c:pt idx="22">
                  <c:v>1.377709923664122E-2</c:v>
                </c:pt>
                <c:pt idx="23">
                  <c:v>9.3801526717557249E-3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1-49DB-BBBE-EA7D676F29BE}"/>
            </c:ext>
          </c:extLst>
        </c:ser>
        <c:ser>
          <c:idx val="1"/>
          <c:order val="1"/>
          <c:tx>
            <c:strRef>
              <c:f>'PCS 22'!$C$4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22'!$C$5:$C$28</c:f>
              <c:numCache>
                <c:formatCode>0.00%</c:formatCode>
                <c:ptCount val="24"/>
                <c:pt idx="0">
                  <c:v>2.9152671755725192E-3</c:v>
                </c:pt>
                <c:pt idx="1">
                  <c:v>1.9946564885496183E-3</c:v>
                </c:pt>
                <c:pt idx="2">
                  <c:v>1.9435114503816792E-3</c:v>
                </c:pt>
                <c:pt idx="3">
                  <c:v>3.1198473282442753E-3</c:v>
                </c:pt>
                <c:pt idx="4">
                  <c:v>7.0068702290076333E-3</c:v>
                </c:pt>
                <c:pt idx="5">
                  <c:v>2.0662595419847326E-2</c:v>
                </c:pt>
                <c:pt idx="6">
                  <c:v>4.0148854961832056E-2</c:v>
                </c:pt>
                <c:pt idx="7">
                  <c:v>4.0916030534351146E-2</c:v>
                </c:pt>
                <c:pt idx="8">
                  <c:v>3.4164885496183205E-2</c:v>
                </c:pt>
                <c:pt idx="9">
                  <c:v>3.2783969465648856E-2</c:v>
                </c:pt>
                <c:pt idx="10">
                  <c:v>3.1914503816793893E-2</c:v>
                </c:pt>
                <c:pt idx="11">
                  <c:v>3.1403053435114507E-2</c:v>
                </c:pt>
                <c:pt idx="12">
                  <c:v>3.0840458015267174E-2</c:v>
                </c:pt>
                <c:pt idx="13">
                  <c:v>3.0073282442748088E-2</c:v>
                </c:pt>
                <c:pt idx="14">
                  <c:v>3.0380152671755728E-2</c:v>
                </c:pt>
                <c:pt idx="15">
                  <c:v>2.8896946564885499E-2</c:v>
                </c:pt>
                <c:pt idx="16">
                  <c:v>2.9152671755725192E-2</c:v>
                </c:pt>
                <c:pt idx="17">
                  <c:v>2.777175572519084E-2</c:v>
                </c:pt>
                <c:pt idx="18">
                  <c:v>2.5009923664122136E-2</c:v>
                </c:pt>
                <c:pt idx="19">
                  <c:v>2.0100000000000003E-2</c:v>
                </c:pt>
                <c:pt idx="20">
                  <c:v>1.5445801526717557E-2</c:v>
                </c:pt>
                <c:pt idx="21">
                  <c:v>1.1558778625954199E-2</c:v>
                </c:pt>
                <c:pt idx="22">
                  <c:v>8.3877862595419864E-3</c:v>
                </c:pt>
                <c:pt idx="23">
                  <c:v>4.8587786259541984E-3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1-49DB-BBBE-EA7D676F29BE}"/>
            </c:ext>
          </c:extLst>
        </c:ser>
        <c:ser>
          <c:idx val="2"/>
          <c:order val="2"/>
          <c:tx>
            <c:strRef>
              <c:f>'PCS 22'!$D$4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22'!$D$5:$D$28</c:f>
              <c:numCache>
                <c:formatCode>0.00%</c:formatCode>
                <c:ptCount val="24"/>
                <c:pt idx="0">
                  <c:v>8.2000000000000007E-3</c:v>
                </c:pt>
                <c:pt idx="1">
                  <c:v>5.1999999999999998E-3</c:v>
                </c:pt>
                <c:pt idx="2">
                  <c:v>4.4999999999999997E-3</c:v>
                </c:pt>
                <c:pt idx="3">
                  <c:v>4.7999999999999996E-3</c:v>
                </c:pt>
                <c:pt idx="4">
                  <c:v>8.9999999999999993E-3</c:v>
                </c:pt>
                <c:pt idx="5">
                  <c:v>2.4799999999999999E-2</c:v>
                </c:pt>
                <c:pt idx="6">
                  <c:v>0.05</c:v>
                </c:pt>
                <c:pt idx="7">
                  <c:v>5.5800000000000002E-2</c:v>
                </c:pt>
                <c:pt idx="8">
                  <c:v>5.2499999999999998E-2</c:v>
                </c:pt>
                <c:pt idx="9">
                  <c:v>5.2600000000000001E-2</c:v>
                </c:pt>
                <c:pt idx="10">
                  <c:v>5.4399999999999997E-2</c:v>
                </c:pt>
                <c:pt idx="11">
                  <c:v>5.67E-2</c:v>
                </c:pt>
                <c:pt idx="12">
                  <c:v>6.0499999999999998E-2</c:v>
                </c:pt>
                <c:pt idx="13">
                  <c:v>6.2199999999999998E-2</c:v>
                </c:pt>
                <c:pt idx="14">
                  <c:v>6.5100000000000005E-2</c:v>
                </c:pt>
                <c:pt idx="15">
                  <c:v>6.8400000000000002E-2</c:v>
                </c:pt>
                <c:pt idx="16">
                  <c:v>7.2900000000000006E-2</c:v>
                </c:pt>
                <c:pt idx="17">
                  <c:v>7.2599999999999998E-2</c:v>
                </c:pt>
                <c:pt idx="18">
                  <c:v>6.2799999999999995E-2</c:v>
                </c:pt>
                <c:pt idx="19">
                  <c:v>5.0299999999999997E-2</c:v>
                </c:pt>
                <c:pt idx="20">
                  <c:v>3.9800000000000002E-2</c:v>
                </c:pt>
                <c:pt idx="21">
                  <c:v>3.0599999999999999E-2</c:v>
                </c:pt>
                <c:pt idx="22">
                  <c:v>2.2100000000000002E-2</c:v>
                </c:pt>
                <c:pt idx="23">
                  <c:v>1.4200000000000001E-2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71-49DB-BBBE-EA7D676F2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5.95583743158385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9A7-4AF8-93BC-1D8962B35A56}"/>
            </c:ext>
          </c:extLst>
        </c:ser>
        <c:ser>
          <c:idx val="1"/>
          <c:order val="1"/>
          <c:tx>
            <c:strRef>
              <c:f>'PCS 22'!$H$4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22'!$H$5:$H$16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1.01</c:v>
                </c:pt>
                <c:pt idx="2">
                  <c:v>1.04</c:v>
                </c:pt>
                <c:pt idx="3">
                  <c:v>1.04</c:v>
                </c:pt>
                <c:pt idx="4">
                  <c:v>1.01</c:v>
                </c:pt>
                <c:pt idx="5">
                  <c:v>1.01</c:v>
                </c:pt>
                <c:pt idx="6">
                  <c:v>0.96</c:v>
                </c:pt>
                <c:pt idx="7">
                  <c:v>0.96</c:v>
                </c:pt>
                <c:pt idx="8">
                  <c:v>1</c:v>
                </c:pt>
                <c:pt idx="9">
                  <c:v>1.02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7-4AF8-93BC-1D8962B35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23'!$B$4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23'!$B$5:$B$28</c:f>
              <c:numCache>
                <c:formatCode>0.00%</c:formatCode>
                <c:ptCount val="24"/>
                <c:pt idx="0">
                  <c:v>2.6754098360655737E-3</c:v>
                </c:pt>
                <c:pt idx="1">
                  <c:v>1.5213114754098359E-3</c:v>
                </c:pt>
                <c:pt idx="2">
                  <c:v>1.1540983606557378E-3</c:v>
                </c:pt>
                <c:pt idx="3">
                  <c:v>6.8196721311475405E-4</c:v>
                </c:pt>
                <c:pt idx="4">
                  <c:v>9.4426229508196729E-4</c:v>
                </c:pt>
                <c:pt idx="5">
                  <c:v>2.5180327868852457E-3</c:v>
                </c:pt>
                <c:pt idx="6">
                  <c:v>6.9770491803278689E-3</c:v>
                </c:pt>
                <c:pt idx="7">
                  <c:v>1.5685245901639347E-2</c:v>
                </c:pt>
                <c:pt idx="8">
                  <c:v>2.24E-2</c:v>
                </c:pt>
                <c:pt idx="9">
                  <c:v>2.6019672131147538E-2</c:v>
                </c:pt>
                <c:pt idx="10">
                  <c:v>3.1527868852459021E-2</c:v>
                </c:pt>
                <c:pt idx="11">
                  <c:v>3.6616393442622956E-2</c:v>
                </c:pt>
                <c:pt idx="12">
                  <c:v>4.0340983606557378E-2</c:v>
                </c:pt>
                <c:pt idx="13">
                  <c:v>4.0340983606557378E-2</c:v>
                </c:pt>
                <c:pt idx="14">
                  <c:v>4.1967213114754098E-2</c:v>
                </c:pt>
                <c:pt idx="15">
                  <c:v>4.558688524590164E-2</c:v>
                </c:pt>
                <c:pt idx="16">
                  <c:v>4.9259016393442621E-2</c:v>
                </c:pt>
                <c:pt idx="17">
                  <c:v>4.9468852459016395E-2</c:v>
                </c:pt>
                <c:pt idx="18">
                  <c:v>3.5357377049180329E-2</c:v>
                </c:pt>
                <c:pt idx="19">
                  <c:v>2.4708196721311478E-2</c:v>
                </c:pt>
                <c:pt idx="20">
                  <c:v>1.8832786885245902E-2</c:v>
                </c:pt>
                <c:pt idx="21">
                  <c:v>1.4478688524590163E-2</c:v>
                </c:pt>
                <c:pt idx="22">
                  <c:v>9.7573770491803258E-3</c:v>
                </c:pt>
                <c:pt idx="23">
                  <c:v>5.8754098360655734E-3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8-40C4-B558-A937F030EADD}"/>
            </c:ext>
          </c:extLst>
        </c:ser>
        <c:ser>
          <c:idx val="1"/>
          <c:order val="1"/>
          <c:tx>
            <c:strRef>
              <c:f>'PCS 23'!$C$4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23'!$C$5:$C$28</c:f>
              <c:numCache>
                <c:formatCode>0.00%</c:formatCode>
                <c:ptCount val="24"/>
                <c:pt idx="0">
                  <c:v>1.6163934426229507E-3</c:v>
                </c:pt>
                <c:pt idx="1">
                  <c:v>9.0327868852459019E-4</c:v>
                </c:pt>
                <c:pt idx="2">
                  <c:v>6.6557377049180331E-4</c:v>
                </c:pt>
                <c:pt idx="3">
                  <c:v>7.6065573770491804E-4</c:v>
                </c:pt>
                <c:pt idx="4">
                  <c:v>1.2836065573770493E-3</c:v>
                </c:pt>
                <c:pt idx="5">
                  <c:v>5.229508196721311E-3</c:v>
                </c:pt>
                <c:pt idx="6">
                  <c:v>1.80655737704918E-2</c:v>
                </c:pt>
                <c:pt idx="7">
                  <c:v>3.3468852459016395E-2</c:v>
                </c:pt>
                <c:pt idx="8">
                  <c:v>3.7699999999999997E-2</c:v>
                </c:pt>
                <c:pt idx="9">
                  <c:v>3.4039344262295081E-2</c:v>
                </c:pt>
                <c:pt idx="10">
                  <c:v>3.4134426229508193E-2</c:v>
                </c:pt>
                <c:pt idx="11">
                  <c:v>3.5798360655737708E-2</c:v>
                </c:pt>
                <c:pt idx="12">
                  <c:v>3.6701639344262293E-2</c:v>
                </c:pt>
                <c:pt idx="13">
                  <c:v>3.5513114754098359E-2</c:v>
                </c:pt>
                <c:pt idx="14">
                  <c:v>3.4181967213114756E-2</c:v>
                </c:pt>
                <c:pt idx="15">
                  <c:v>3.228032786885246E-2</c:v>
                </c:pt>
                <c:pt idx="16">
                  <c:v>3.0759016393442622E-2</c:v>
                </c:pt>
                <c:pt idx="17">
                  <c:v>3.0093442622950814E-2</c:v>
                </c:pt>
                <c:pt idx="18">
                  <c:v>2.3865573770491803E-2</c:v>
                </c:pt>
                <c:pt idx="19">
                  <c:v>1.6924590163934425E-2</c:v>
                </c:pt>
                <c:pt idx="20">
                  <c:v>1.2265573770491804E-2</c:v>
                </c:pt>
                <c:pt idx="21">
                  <c:v>9.3655737704918026E-3</c:v>
                </c:pt>
                <c:pt idx="22">
                  <c:v>6.3704918032786882E-3</c:v>
                </c:pt>
                <c:pt idx="23">
                  <c:v>3.3754098360655738E-3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8-40C4-B558-A937F030EADD}"/>
            </c:ext>
          </c:extLst>
        </c:ser>
        <c:ser>
          <c:idx val="2"/>
          <c:order val="2"/>
          <c:tx>
            <c:strRef>
              <c:f>'PCS 23'!$D$4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23'!$D$5:$D$28</c:f>
              <c:numCache>
                <c:formatCode>0.00%</c:formatCode>
                <c:ptCount val="24"/>
                <c:pt idx="0">
                  <c:v>4.3E-3</c:v>
                </c:pt>
                <c:pt idx="1">
                  <c:v>2.5000000000000001E-3</c:v>
                </c:pt>
                <c:pt idx="2">
                  <c:v>1.8E-3</c:v>
                </c:pt>
                <c:pt idx="3">
                  <c:v>1.5E-3</c:v>
                </c:pt>
                <c:pt idx="4">
                  <c:v>2.2000000000000001E-3</c:v>
                </c:pt>
                <c:pt idx="5">
                  <c:v>7.7000000000000002E-3</c:v>
                </c:pt>
                <c:pt idx="6">
                  <c:v>2.5100000000000001E-2</c:v>
                </c:pt>
                <c:pt idx="7">
                  <c:v>4.9200000000000001E-2</c:v>
                </c:pt>
                <c:pt idx="8">
                  <c:v>6.0100000000000001E-2</c:v>
                </c:pt>
                <c:pt idx="9">
                  <c:v>6.0100000000000001E-2</c:v>
                </c:pt>
                <c:pt idx="10">
                  <c:v>6.5699999999999995E-2</c:v>
                </c:pt>
                <c:pt idx="11">
                  <c:v>7.2400000000000006E-2</c:v>
                </c:pt>
                <c:pt idx="12">
                  <c:v>7.7100000000000002E-2</c:v>
                </c:pt>
                <c:pt idx="13">
                  <c:v>7.5899999999999995E-2</c:v>
                </c:pt>
                <c:pt idx="14">
                  <c:v>7.6100000000000001E-2</c:v>
                </c:pt>
                <c:pt idx="15">
                  <c:v>7.7799999999999994E-2</c:v>
                </c:pt>
                <c:pt idx="16">
                  <c:v>7.9899999999999999E-2</c:v>
                </c:pt>
                <c:pt idx="17">
                  <c:v>7.9500000000000001E-2</c:v>
                </c:pt>
                <c:pt idx="18">
                  <c:v>5.9200000000000003E-2</c:v>
                </c:pt>
                <c:pt idx="19">
                  <c:v>4.1599999999999998E-2</c:v>
                </c:pt>
                <c:pt idx="20">
                  <c:v>3.1099999999999999E-2</c:v>
                </c:pt>
                <c:pt idx="21">
                  <c:v>2.3800000000000002E-2</c:v>
                </c:pt>
                <c:pt idx="22">
                  <c:v>1.61E-2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8-40C4-B558-A937F030E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D05-4E77-99D3-299134B6BD26}"/>
            </c:ext>
          </c:extLst>
        </c:ser>
        <c:ser>
          <c:idx val="1"/>
          <c:order val="1"/>
          <c:cat>
            <c:strRef>
              <c:f>'PCS 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1.01</c:v>
                </c:pt>
                <c:pt idx="2">
                  <c:v>1.07</c:v>
                </c:pt>
                <c:pt idx="3">
                  <c:v>1.02</c:v>
                </c:pt>
                <c:pt idx="4">
                  <c:v>1.1399999999999999</c:v>
                </c:pt>
                <c:pt idx="5">
                  <c:v>0.99</c:v>
                </c:pt>
                <c:pt idx="6">
                  <c:v>0.95</c:v>
                </c:pt>
                <c:pt idx="7">
                  <c:v>0.91</c:v>
                </c:pt>
                <c:pt idx="8">
                  <c:v>0.91</c:v>
                </c:pt>
                <c:pt idx="9">
                  <c:v>0.99</c:v>
                </c:pt>
                <c:pt idx="10">
                  <c:v>1.01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5-4E77-99D3-299134B6B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253560518049997"/>
          <c:y val="6.5698121068199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EF4-41D9-8211-A3B4DC472059}"/>
            </c:ext>
          </c:extLst>
        </c:ser>
        <c:ser>
          <c:idx val="1"/>
          <c:order val="1"/>
          <c:tx>
            <c:strRef>
              <c:f>'PCS 23'!$H$4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23'!$H$5:$H$16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1.1499999999999999</c:v>
                </c:pt>
                <c:pt idx="3">
                  <c:v>1.1000000000000001</c:v>
                </c:pt>
                <c:pt idx="4">
                  <c:v>0.94</c:v>
                </c:pt>
                <c:pt idx="5">
                  <c:v>0.91</c:v>
                </c:pt>
                <c:pt idx="6">
                  <c:v>0.88</c:v>
                </c:pt>
                <c:pt idx="7">
                  <c:v>0.82</c:v>
                </c:pt>
                <c:pt idx="8">
                  <c:v>0.88</c:v>
                </c:pt>
                <c:pt idx="9">
                  <c:v>0.97</c:v>
                </c:pt>
                <c:pt idx="10">
                  <c:v>1.06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4-41D9-8211-A3B4DC47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25'!$B$5:$B$28</c:f>
              <c:numCache>
                <c:formatCode>0.00%</c:formatCode>
                <c:ptCount val="24"/>
                <c:pt idx="0">
                  <c:v>3.0902071563088515E-3</c:v>
                </c:pt>
                <c:pt idx="1">
                  <c:v>1.8237288135593221E-3</c:v>
                </c:pt>
                <c:pt idx="2">
                  <c:v>1.3677966101694917E-3</c:v>
                </c:pt>
                <c:pt idx="3">
                  <c:v>9.6252354048964215E-4</c:v>
                </c:pt>
                <c:pt idx="4">
                  <c:v>1.3171374764595102E-3</c:v>
                </c:pt>
                <c:pt idx="5">
                  <c:v>3.0902071563088515E-3</c:v>
                </c:pt>
                <c:pt idx="6">
                  <c:v>1.0638418079096048E-2</c:v>
                </c:pt>
                <c:pt idx="7">
                  <c:v>1.9554425612052735E-2</c:v>
                </c:pt>
                <c:pt idx="8">
                  <c:v>2.2695291902071563E-2</c:v>
                </c:pt>
                <c:pt idx="9">
                  <c:v>2.4873634651600751E-2</c:v>
                </c:pt>
                <c:pt idx="10">
                  <c:v>2.8267796610169493E-2</c:v>
                </c:pt>
                <c:pt idx="11">
                  <c:v>3.1915254237288138E-2</c:v>
                </c:pt>
                <c:pt idx="12">
                  <c:v>3.4904143126177026E-2</c:v>
                </c:pt>
                <c:pt idx="13">
                  <c:v>3.6018644067796611E-2</c:v>
                </c:pt>
                <c:pt idx="14">
                  <c:v>3.8450282485875703E-2</c:v>
                </c:pt>
                <c:pt idx="15">
                  <c:v>4.2097740112994345E-2</c:v>
                </c:pt>
                <c:pt idx="16">
                  <c:v>4.5947834274952915E-2</c:v>
                </c:pt>
                <c:pt idx="17">
                  <c:v>4.70623352165725E-2</c:v>
                </c:pt>
                <c:pt idx="18">
                  <c:v>3.5208097928436918E-2</c:v>
                </c:pt>
                <c:pt idx="19">
                  <c:v>2.3961770244821094E-2</c:v>
                </c:pt>
                <c:pt idx="20">
                  <c:v>1.9301129943502828E-2</c:v>
                </c:pt>
                <c:pt idx="21">
                  <c:v>1.5754990583804144E-2</c:v>
                </c:pt>
                <c:pt idx="22">
                  <c:v>1.1803578154425612E-2</c:v>
                </c:pt>
                <c:pt idx="23">
                  <c:v>6.4337099811676082E-3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7A-42E7-B315-06073831A263}"/>
            </c:ext>
          </c:extLst>
        </c:ser>
        <c:ser>
          <c:idx val="1"/>
          <c:order val="1"/>
          <c:tx>
            <c:strRef>
              <c:f>'PCS 25'!$C$4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25'!$C$5:$C$28</c:f>
              <c:numCache>
                <c:formatCode>0.00%</c:formatCode>
                <c:ptCount val="24"/>
                <c:pt idx="0">
                  <c:v>2.4177024482109227E-3</c:v>
                </c:pt>
                <c:pt idx="1">
                  <c:v>1.8256120527306967E-3</c:v>
                </c:pt>
                <c:pt idx="2">
                  <c:v>1.2828625235404895E-3</c:v>
                </c:pt>
                <c:pt idx="3">
                  <c:v>1.3322033898305087E-3</c:v>
                </c:pt>
                <c:pt idx="4">
                  <c:v>2.4670433145009417E-3</c:v>
                </c:pt>
                <c:pt idx="5">
                  <c:v>8.4866290018832391E-3</c:v>
                </c:pt>
                <c:pt idx="6">
                  <c:v>2.3042184557438793E-2</c:v>
                </c:pt>
                <c:pt idx="7">
                  <c:v>3.8140489642184555E-2</c:v>
                </c:pt>
                <c:pt idx="8">
                  <c:v>3.8781920903954804E-2</c:v>
                </c:pt>
                <c:pt idx="9">
                  <c:v>3.2861016949152541E-2</c:v>
                </c:pt>
                <c:pt idx="10">
                  <c:v>3.231826741996234E-2</c:v>
                </c:pt>
                <c:pt idx="11">
                  <c:v>3.3058380414312617E-2</c:v>
                </c:pt>
                <c:pt idx="12">
                  <c:v>3.3749152542372887E-2</c:v>
                </c:pt>
                <c:pt idx="13">
                  <c:v>3.350244821092279E-2</c:v>
                </c:pt>
                <c:pt idx="14">
                  <c:v>3.2959698681732576E-2</c:v>
                </c:pt>
                <c:pt idx="15">
                  <c:v>3.3551789077212811E-2</c:v>
                </c:pt>
                <c:pt idx="16">
                  <c:v>3.3403766478342749E-2</c:v>
                </c:pt>
                <c:pt idx="17">
                  <c:v>3.3107721280602638E-2</c:v>
                </c:pt>
                <c:pt idx="18">
                  <c:v>2.4522410546139361E-2</c:v>
                </c:pt>
                <c:pt idx="19">
                  <c:v>1.7910734463276835E-2</c:v>
                </c:pt>
                <c:pt idx="20">
                  <c:v>1.3223352165725047E-2</c:v>
                </c:pt>
                <c:pt idx="21">
                  <c:v>1.0312241054613935E-2</c:v>
                </c:pt>
                <c:pt idx="22">
                  <c:v>6.907721280602637E-3</c:v>
                </c:pt>
                <c:pt idx="23">
                  <c:v>4.0459510357815451E-3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7A-42E7-B315-06073831A263}"/>
            </c:ext>
          </c:extLst>
        </c:ser>
        <c:ser>
          <c:idx val="2"/>
          <c:order val="2"/>
          <c:tx>
            <c:strRef>
              <c:f>'PCS 25'!$D$4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25'!$D$5:$D$28</c:f>
              <c:numCache>
                <c:formatCode>0.00%</c:formatCode>
                <c:ptCount val="24"/>
                <c:pt idx="0">
                  <c:v>5.4999999999999997E-3</c:v>
                </c:pt>
                <c:pt idx="1">
                  <c:v>3.7000000000000002E-3</c:v>
                </c:pt>
                <c:pt idx="2">
                  <c:v>2.7000000000000001E-3</c:v>
                </c:pt>
                <c:pt idx="3">
                  <c:v>2.3E-3</c:v>
                </c:pt>
                <c:pt idx="4">
                  <c:v>3.8E-3</c:v>
                </c:pt>
                <c:pt idx="5">
                  <c:v>1.1599999999999999E-2</c:v>
                </c:pt>
                <c:pt idx="6">
                  <c:v>3.3700000000000001E-2</c:v>
                </c:pt>
                <c:pt idx="7">
                  <c:v>5.7700000000000001E-2</c:v>
                </c:pt>
                <c:pt idx="8">
                  <c:v>6.1499999999999999E-2</c:v>
                </c:pt>
                <c:pt idx="9">
                  <c:v>5.7700000000000001E-2</c:v>
                </c:pt>
                <c:pt idx="10">
                  <c:v>6.0600000000000001E-2</c:v>
                </c:pt>
                <c:pt idx="11">
                  <c:v>6.5000000000000002E-2</c:v>
                </c:pt>
                <c:pt idx="12">
                  <c:v>6.8699999999999997E-2</c:v>
                </c:pt>
                <c:pt idx="13">
                  <c:v>6.9500000000000006E-2</c:v>
                </c:pt>
                <c:pt idx="14">
                  <c:v>7.1400000000000005E-2</c:v>
                </c:pt>
                <c:pt idx="15">
                  <c:v>7.5700000000000003E-2</c:v>
                </c:pt>
                <c:pt idx="16">
                  <c:v>7.9399999999999998E-2</c:v>
                </c:pt>
                <c:pt idx="17">
                  <c:v>8.0199999999999994E-2</c:v>
                </c:pt>
                <c:pt idx="18">
                  <c:v>5.9700000000000003E-2</c:v>
                </c:pt>
                <c:pt idx="19">
                  <c:v>4.19E-2</c:v>
                </c:pt>
                <c:pt idx="20">
                  <c:v>3.2599999999999997E-2</c:v>
                </c:pt>
                <c:pt idx="21">
                  <c:v>2.6100000000000002E-2</c:v>
                </c:pt>
                <c:pt idx="22">
                  <c:v>1.8700000000000001E-2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7A-42E7-B315-06073831A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606014873140857"/>
          <c:y val="6.865962573790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8F1-4129-B404-6AE8D50BB371}"/>
            </c:ext>
          </c:extLst>
        </c:ser>
        <c:ser>
          <c:idx val="1"/>
          <c:order val="1"/>
          <c:tx>
            <c:strRef>
              <c:f>'PCS 25'!$H$4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25'!$H$5:$H$16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1.07</c:v>
                </c:pt>
                <c:pt idx="2">
                  <c:v>1.1000000000000001</c:v>
                </c:pt>
                <c:pt idx="3">
                  <c:v>1.06</c:v>
                </c:pt>
                <c:pt idx="4">
                  <c:v>0.97</c:v>
                </c:pt>
                <c:pt idx="5">
                  <c:v>0.96</c:v>
                </c:pt>
                <c:pt idx="6">
                  <c:v>0.9</c:v>
                </c:pt>
                <c:pt idx="7">
                  <c:v>0.92</c:v>
                </c:pt>
                <c:pt idx="8">
                  <c:v>0.94</c:v>
                </c:pt>
                <c:pt idx="9">
                  <c:v>1</c:v>
                </c:pt>
                <c:pt idx="10">
                  <c:v>1.04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1-4129-B404-6AE8D50BB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27'!$B$5:$B$28</c:f>
              <c:numCache>
                <c:formatCode>0.00%</c:formatCode>
                <c:ptCount val="24"/>
                <c:pt idx="0">
                  <c:v>1.575E-3</c:v>
                </c:pt>
                <c:pt idx="1">
                  <c:v>9.5454545454545456E-4</c:v>
                </c:pt>
                <c:pt idx="2">
                  <c:v>5.727272727272726E-4</c:v>
                </c:pt>
                <c:pt idx="3">
                  <c:v>7.6363636363636369E-4</c:v>
                </c:pt>
                <c:pt idx="4">
                  <c:v>2.0522727272727272E-3</c:v>
                </c:pt>
                <c:pt idx="5">
                  <c:v>5.3454545454545456E-3</c:v>
                </c:pt>
                <c:pt idx="6">
                  <c:v>1.1788636363636362E-2</c:v>
                </c:pt>
                <c:pt idx="7">
                  <c:v>1.8900000000000004E-2</c:v>
                </c:pt>
                <c:pt idx="8">
                  <c:v>3.0736363636363638E-2</c:v>
                </c:pt>
                <c:pt idx="9">
                  <c:v>3.8850000000000003E-2</c:v>
                </c:pt>
                <c:pt idx="10">
                  <c:v>4.1379545454545454E-2</c:v>
                </c:pt>
                <c:pt idx="11">
                  <c:v>4.095E-2</c:v>
                </c:pt>
                <c:pt idx="12">
                  <c:v>4.1236363636363634E-2</c:v>
                </c:pt>
                <c:pt idx="13">
                  <c:v>4.0377272727272727E-2</c:v>
                </c:pt>
                <c:pt idx="14">
                  <c:v>3.8611363636363631E-2</c:v>
                </c:pt>
                <c:pt idx="15">
                  <c:v>3.7943181818181813E-2</c:v>
                </c:pt>
                <c:pt idx="16">
                  <c:v>3.4459090909090911E-2</c:v>
                </c:pt>
                <c:pt idx="17">
                  <c:v>3.1547727272727276E-2</c:v>
                </c:pt>
                <c:pt idx="18">
                  <c:v>2.0856818181818185E-2</c:v>
                </c:pt>
                <c:pt idx="19">
                  <c:v>1.4413636363636365E-2</c:v>
                </c:pt>
                <c:pt idx="20">
                  <c:v>9.9272727272727273E-3</c:v>
                </c:pt>
                <c:pt idx="21">
                  <c:v>6.9681818181818178E-3</c:v>
                </c:pt>
                <c:pt idx="22">
                  <c:v>4.5818181818181808E-3</c:v>
                </c:pt>
                <c:pt idx="23">
                  <c:v>2.4340909090909092E-3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8-4A62-89E3-EB85CB372C14}"/>
            </c:ext>
          </c:extLst>
        </c:ser>
        <c:ser>
          <c:idx val="1"/>
          <c:order val="1"/>
          <c:tx>
            <c:strRef>
              <c:f>'PCS 27'!$C$4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27'!$C$5:$C$28</c:f>
              <c:numCache>
                <c:formatCode>0.00%</c:formatCode>
                <c:ptCount val="24"/>
                <c:pt idx="0">
                  <c:v>1.7772727272727272E-3</c:v>
                </c:pt>
                <c:pt idx="1">
                  <c:v>8.8863636363636358E-4</c:v>
                </c:pt>
                <c:pt idx="2">
                  <c:v>6.2727272727272718E-4</c:v>
                </c:pt>
                <c:pt idx="3">
                  <c:v>5.750000000000001E-4</c:v>
                </c:pt>
                <c:pt idx="4">
                  <c:v>6.7954545454545448E-4</c:v>
                </c:pt>
                <c:pt idx="5">
                  <c:v>2.0386363636363636E-3</c:v>
                </c:pt>
                <c:pt idx="6">
                  <c:v>5.2795454545454543E-3</c:v>
                </c:pt>
                <c:pt idx="7">
                  <c:v>1.4009090909090909E-2</c:v>
                </c:pt>
                <c:pt idx="8">
                  <c:v>2.2738636363636364E-2</c:v>
                </c:pt>
                <c:pt idx="9">
                  <c:v>3.0997727272727271E-2</c:v>
                </c:pt>
                <c:pt idx="10">
                  <c:v>3.7688636363636362E-2</c:v>
                </c:pt>
                <c:pt idx="11">
                  <c:v>4.5686363636363636E-2</c:v>
                </c:pt>
                <c:pt idx="12">
                  <c:v>4.9554545454545455E-2</c:v>
                </c:pt>
                <c:pt idx="13">
                  <c:v>4.9450000000000001E-2</c:v>
                </c:pt>
                <c:pt idx="14">
                  <c:v>4.8822727272727275E-2</c:v>
                </c:pt>
                <c:pt idx="15">
                  <c:v>4.7568181818181815E-2</c:v>
                </c:pt>
                <c:pt idx="16">
                  <c:v>4.2549999999999998E-2</c:v>
                </c:pt>
                <c:pt idx="17">
                  <c:v>3.7740909090909089E-2</c:v>
                </c:pt>
                <c:pt idx="18">
                  <c:v>2.9168181818181819E-2</c:v>
                </c:pt>
                <c:pt idx="19">
                  <c:v>2.0752272727272727E-2</c:v>
                </c:pt>
                <c:pt idx="20">
                  <c:v>1.5315909090909092E-2</c:v>
                </c:pt>
                <c:pt idx="21">
                  <c:v>9.9840909090909095E-3</c:v>
                </c:pt>
                <c:pt idx="22">
                  <c:v>5.749999999999999E-3</c:v>
                </c:pt>
                <c:pt idx="23">
                  <c:v>3.1363636363636364E-3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8-4A62-89E3-EB85CB372C14}"/>
            </c:ext>
          </c:extLst>
        </c:ser>
        <c:ser>
          <c:idx val="2"/>
          <c:order val="2"/>
          <c:tx>
            <c:strRef>
              <c:f>'PCS 27'!$D$4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27'!$D$5:$D$28</c:f>
              <c:numCache>
                <c:formatCode>0.00%</c:formatCode>
                <c:ptCount val="24"/>
                <c:pt idx="0">
                  <c:v>3.3E-3</c:v>
                </c:pt>
                <c:pt idx="1">
                  <c:v>1.9E-3</c:v>
                </c:pt>
                <c:pt idx="2">
                  <c:v>1.1999999999999999E-3</c:v>
                </c:pt>
                <c:pt idx="3">
                  <c:v>1.2999999999999999E-3</c:v>
                </c:pt>
                <c:pt idx="4">
                  <c:v>2.7000000000000001E-3</c:v>
                </c:pt>
                <c:pt idx="5">
                  <c:v>7.4000000000000003E-3</c:v>
                </c:pt>
                <c:pt idx="6">
                  <c:v>1.7000000000000001E-2</c:v>
                </c:pt>
                <c:pt idx="7">
                  <c:v>3.2800000000000003E-2</c:v>
                </c:pt>
                <c:pt idx="8">
                  <c:v>5.3400000000000003E-2</c:v>
                </c:pt>
                <c:pt idx="9">
                  <c:v>6.9699999999999998E-2</c:v>
                </c:pt>
                <c:pt idx="10">
                  <c:v>7.9000000000000001E-2</c:v>
                </c:pt>
                <c:pt idx="11">
                  <c:v>8.6599999999999996E-2</c:v>
                </c:pt>
                <c:pt idx="12">
                  <c:v>9.0800000000000006E-2</c:v>
                </c:pt>
                <c:pt idx="13">
                  <c:v>8.9800000000000005E-2</c:v>
                </c:pt>
                <c:pt idx="14">
                  <c:v>8.7499999999999994E-2</c:v>
                </c:pt>
                <c:pt idx="15">
                  <c:v>8.5599999999999996E-2</c:v>
                </c:pt>
                <c:pt idx="16">
                  <c:v>7.6999999999999999E-2</c:v>
                </c:pt>
                <c:pt idx="17">
                  <c:v>6.93E-2</c:v>
                </c:pt>
                <c:pt idx="18">
                  <c:v>5.0099999999999999E-2</c:v>
                </c:pt>
                <c:pt idx="19">
                  <c:v>3.5200000000000002E-2</c:v>
                </c:pt>
                <c:pt idx="20">
                  <c:v>2.53E-2</c:v>
                </c:pt>
                <c:pt idx="21">
                  <c:v>1.6899999999999998E-2</c:v>
                </c:pt>
                <c:pt idx="22">
                  <c:v>1.03E-2</c:v>
                </c:pt>
                <c:pt idx="23">
                  <c:v>5.5999999999999999E-3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8-4A62-89E3-EB85CB37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617994362614325"/>
          <c:y val="6.4109000026873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568-42AD-BF6A-3847B2A7E5B7}"/>
            </c:ext>
          </c:extLst>
        </c:ser>
        <c:ser>
          <c:idx val="1"/>
          <c:order val="1"/>
          <c:tx>
            <c:strRef>
              <c:f>'PCS 27'!$H$4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27'!$H$5:$H$16</c:f>
              <c:numCache>
                <c:formatCode>General</c:formatCode>
                <c:ptCount val="12"/>
                <c:pt idx="0">
                  <c:v>1.24</c:v>
                </c:pt>
                <c:pt idx="1">
                  <c:v>1.31</c:v>
                </c:pt>
                <c:pt idx="2">
                  <c:v>1.05</c:v>
                </c:pt>
                <c:pt idx="3">
                  <c:v>0.92</c:v>
                </c:pt>
                <c:pt idx="4">
                  <c:v>0.77</c:v>
                </c:pt>
                <c:pt idx="5">
                  <c:v>0.79</c:v>
                </c:pt>
                <c:pt idx="6">
                  <c:v>0.82</c:v>
                </c:pt>
                <c:pt idx="7">
                  <c:v>0.84</c:v>
                </c:pt>
                <c:pt idx="8">
                  <c:v>0.87</c:v>
                </c:pt>
                <c:pt idx="9">
                  <c:v>0.94</c:v>
                </c:pt>
                <c:pt idx="10">
                  <c:v>1.07</c:v>
                </c:pt>
                <c:pt idx="11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8-42AD-BF6A-3847B2A7E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28'!$B$5:$B$28</c:f>
              <c:numCache>
                <c:formatCode>0.00%</c:formatCode>
                <c:ptCount val="24"/>
                <c:pt idx="0">
                  <c:v>3.98014440433213E-3</c:v>
                </c:pt>
                <c:pt idx="1">
                  <c:v>2.6913357400722027E-3</c:v>
                </c:pt>
                <c:pt idx="2">
                  <c:v>2.3501805054151623E-3</c:v>
                </c:pt>
                <c:pt idx="3">
                  <c:v>1.5541516245487367E-3</c:v>
                </c:pt>
                <c:pt idx="4">
                  <c:v>1.6678700361010832E-3</c:v>
                </c:pt>
                <c:pt idx="5">
                  <c:v>3.7527075812274369E-3</c:v>
                </c:pt>
                <c:pt idx="6">
                  <c:v>9.5144404332129975E-3</c:v>
                </c:pt>
                <c:pt idx="7">
                  <c:v>1.3684115523465705E-2</c:v>
                </c:pt>
                <c:pt idx="8">
                  <c:v>1.5844765342960289E-2</c:v>
                </c:pt>
                <c:pt idx="9">
                  <c:v>1.819494584837545E-2</c:v>
                </c:pt>
                <c:pt idx="10">
                  <c:v>2.0772563176895305E-2</c:v>
                </c:pt>
                <c:pt idx="11">
                  <c:v>2.3577617328519856E-2</c:v>
                </c:pt>
                <c:pt idx="12">
                  <c:v>2.7064981949458486E-2</c:v>
                </c:pt>
                <c:pt idx="13">
                  <c:v>2.7709386281588446E-2</c:v>
                </c:pt>
                <c:pt idx="14">
                  <c:v>2.8277978339350179E-2</c:v>
                </c:pt>
                <c:pt idx="15">
                  <c:v>2.9490974729241875E-2</c:v>
                </c:pt>
                <c:pt idx="16">
                  <c:v>3.1234657039711192E-2</c:v>
                </c:pt>
                <c:pt idx="17">
                  <c:v>3.2485559566787003E-2</c:v>
                </c:pt>
                <c:pt idx="18">
                  <c:v>2.4942238267148014E-2</c:v>
                </c:pt>
                <c:pt idx="19">
                  <c:v>1.9256317689530685E-2</c:v>
                </c:pt>
                <c:pt idx="20">
                  <c:v>1.455595667870036E-2</c:v>
                </c:pt>
                <c:pt idx="21">
                  <c:v>1.1523465703971119E-2</c:v>
                </c:pt>
                <c:pt idx="22">
                  <c:v>8.5667870036101081E-3</c:v>
                </c:pt>
                <c:pt idx="23">
                  <c:v>6.3682310469314069E-3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A-4B18-959A-CDF10310DCE7}"/>
            </c:ext>
          </c:extLst>
        </c:ser>
        <c:ser>
          <c:idx val="1"/>
          <c:order val="1"/>
          <c:tx>
            <c:strRef>
              <c:f>'PCS 28'!$C$4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28'!$C$5:$C$28</c:f>
              <c:numCache>
                <c:formatCode>0.00%</c:formatCode>
                <c:ptCount val="24"/>
                <c:pt idx="0">
                  <c:v>5.215884476534296E-3</c:v>
                </c:pt>
                <c:pt idx="1">
                  <c:v>3.7256317689530688E-3</c:v>
                </c:pt>
                <c:pt idx="2">
                  <c:v>3.9119133574007222E-3</c:v>
                </c:pt>
                <c:pt idx="3">
                  <c:v>2.6700361010830323E-3</c:v>
                </c:pt>
                <c:pt idx="4">
                  <c:v>3.8498194945848375E-3</c:v>
                </c:pt>
                <c:pt idx="5">
                  <c:v>8.879422382671481E-3</c:v>
                </c:pt>
                <c:pt idx="6">
                  <c:v>2.4030324909747294E-2</c:v>
                </c:pt>
                <c:pt idx="7">
                  <c:v>4.2285920577617327E-2</c:v>
                </c:pt>
                <c:pt idx="8">
                  <c:v>4.2099638989169678E-2</c:v>
                </c:pt>
                <c:pt idx="9">
                  <c:v>3.7753068592057765E-2</c:v>
                </c:pt>
                <c:pt idx="10">
                  <c:v>3.8063537906137181E-2</c:v>
                </c:pt>
                <c:pt idx="11">
                  <c:v>4.0423104693140796E-2</c:v>
                </c:pt>
                <c:pt idx="12">
                  <c:v>4.3776173285198554E-2</c:v>
                </c:pt>
                <c:pt idx="13">
                  <c:v>4.2161732851985566E-2</c:v>
                </c:pt>
                <c:pt idx="14">
                  <c:v>4.2410108303249094E-2</c:v>
                </c:pt>
                <c:pt idx="15">
                  <c:v>4.2410108303249094E-2</c:v>
                </c:pt>
                <c:pt idx="16">
                  <c:v>4.2906859205776172E-2</c:v>
                </c:pt>
                <c:pt idx="17">
                  <c:v>4.2161732851985566E-2</c:v>
                </c:pt>
                <c:pt idx="18">
                  <c:v>3.1792057761732849E-2</c:v>
                </c:pt>
                <c:pt idx="19">
                  <c:v>2.4651263537906139E-2</c:v>
                </c:pt>
                <c:pt idx="20">
                  <c:v>1.968375451263538E-2</c:v>
                </c:pt>
                <c:pt idx="21">
                  <c:v>1.608231046931408E-2</c:v>
                </c:pt>
                <c:pt idx="22">
                  <c:v>1.1922021660649817E-2</c:v>
                </c:pt>
                <c:pt idx="23">
                  <c:v>8.1342960288808674E-3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A-4B18-959A-CDF10310DCE7}"/>
            </c:ext>
          </c:extLst>
        </c:ser>
        <c:ser>
          <c:idx val="2"/>
          <c:order val="2"/>
          <c:tx>
            <c:strRef>
              <c:f>'PCS 28'!$D$4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28'!$D$5:$D$28</c:f>
              <c:numCache>
                <c:formatCode>0.00%</c:formatCode>
                <c:ptCount val="24"/>
                <c:pt idx="0">
                  <c:v>9.1999999999999998E-3</c:v>
                </c:pt>
                <c:pt idx="1">
                  <c:v>6.4000000000000003E-3</c:v>
                </c:pt>
                <c:pt idx="2">
                  <c:v>6.1999999999999998E-3</c:v>
                </c:pt>
                <c:pt idx="3">
                  <c:v>4.1999999999999997E-3</c:v>
                </c:pt>
                <c:pt idx="4">
                  <c:v>5.4999999999999997E-3</c:v>
                </c:pt>
                <c:pt idx="5">
                  <c:v>1.2699999999999999E-2</c:v>
                </c:pt>
                <c:pt idx="6">
                  <c:v>3.3599999999999998E-2</c:v>
                </c:pt>
                <c:pt idx="7">
                  <c:v>5.6000000000000001E-2</c:v>
                </c:pt>
                <c:pt idx="8">
                  <c:v>5.8000000000000003E-2</c:v>
                </c:pt>
                <c:pt idx="9">
                  <c:v>5.6000000000000001E-2</c:v>
                </c:pt>
                <c:pt idx="10">
                  <c:v>5.8799999999999998E-2</c:v>
                </c:pt>
                <c:pt idx="11">
                  <c:v>6.4000000000000001E-2</c:v>
                </c:pt>
                <c:pt idx="12">
                  <c:v>7.0800000000000002E-2</c:v>
                </c:pt>
                <c:pt idx="13">
                  <c:v>6.9900000000000004E-2</c:v>
                </c:pt>
                <c:pt idx="14">
                  <c:v>7.0699999999999999E-2</c:v>
                </c:pt>
                <c:pt idx="15">
                  <c:v>7.1800000000000003E-2</c:v>
                </c:pt>
                <c:pt idx="16">
                  <c:v>7.4099999999999999E-2</c:v>
                </c:pt>
                <c:pt idx="17">
                  <c:v>7.46E-2</c:v>
                </c:pt>
                <c:pt idx="18">
                  <c:v>5.67E-2</c:v>
                </c:pt>
                <c:pt idx="19">
                  <c:v>4.3900000000000002E-2</c:v>
                </c:pt>
                <c:pt idx="20">
                  <c:v>3.4200000000000001E-2</c:v>
                </c:pt>
                <c:pt idx="21">
                  <c:v>2.76E-2</c:v>
                </c:pt>
                <c:pt idx="22">
                  <c:v>2.0500000000000001E-2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A-4B18-959A-CDF10310D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169445418512969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FF8-484D-86C2-B17E7B392663}"/>
            </c:ext>
          </c:extLst>
        </c:ser>
        <c:ser>
          <c:idx val="1"/>
          <c:order val="1"/>
          <c:tx>
            <c:strRef>
              <c:f>'PCS 28'!$H$4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28'!$H$5:$H$16</c:f>
              <c:numCache>
                <c:formatCode>#,##0.00</c:formatCode>
                <c:ptCount val="12"/>
                <c:pt idx="0">
                  <c:v>0.97</c:v>
                </c:pt>
                <c:pt idx="1">
                  <c:v>1.02</c:v>
                </c:pt>
                <c:pt idx="2">
                  <c:v>1.08</c:v>
                </c:pt>
                <c:pt idx="3">
                  <c:v>1.05</c:v>
                </c:pt>
                <c:pt idx="4">
                  <c:v>0.99</c:v>
                </c:pt>
                <c:pt idx="5">
                  <c:v>1.02</c:v>
                </c:pt>
                <c:pt idx="6">
                  <c:v>0.97</c:v>
                </c:pt>
                <c:pt idx="7">
                  <c:v>0.93</c:v>
                </c:pt>
                <c:pt idx="8">
                  <c:v>0.97</c:v>
                </c:pt>
                <c:pt idx="9">
                  <c:v>0.99</c:v>
                </c:pt>
                <c:pt idx="10">
                  <c:v>0.99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8-484D-86C2-B17E7B39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#,##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29'!$B$5:$B$28</c:f>
              <c:numCache>
                <c:formatCode>0.00%</c:formatCode>
                <c:ptCount val="24"/>
                <c:pt idx="0">
                  <c:v>5.9428571428571421E-3</c:v>
                </c:pt>
                <c:pt idx="1">
                  <c:v>3.4285714285714288E-3</c:v>
                </c:pt>
                <c:pt idx="2">
                  <c:v>2.2285714285714283E-3</c:v>
                </c:pt>
                <c:pt idx="3">
                  <c:v>1.5428571428571429E-3</c:v>
                </c:pt>
                <c:pt idx="4">
                  <c:v>1.4285714285714286E-3</c:v>
                </c:pt>
                <c:pt idx="5">
                  <c:v>3.5428571428571427E-3</c:v>
                </c:pt>
                <c:pt idx="6">
                  <c:v>1.0742857142857143E-2</c:v>
                </c:pt>
                <c:pt idx="7">
                  <c:v>2.4971428571428572E-2</c:v>
                </c:pt>
                <c:pt idx="8">
                  <c:v>3.3714285714285711E-2</c:v>
                </c:pt>
                <c:pt idx="9">
                  <c:v>3.32E-2</c:v>
                </c:pt>
                <c:pt idx="10">
                  <c:v>3.3371428571428573E-2</c:v>
                </c:pt>
                <c:pt idx="11">
                  <c:v>3.5942857142857138E-2</c:v>
                </c:pt>
                <c:pt idx="12">
                  <c:v>3.8114285714285712E-2</c:v>
                </c:pt>
                <c:pt idx="13">
                  <c:v>4.0342857142857139E-2</c:v>
                </c:pt>
                <c:pt idx="14">
                  <c:v>4.0685714285714283E-2</c:v>
                </c:pt>
                <c:pt idx="15">
                  <c:v>4.125714285714286E-2</c:v>
                </c:pt>
                <c:pt idx="16">
                  <c:v>4.3828571428571432E-2</c:v>
                </c:pt>
                <c:pt idx="17">
                  <c:v>4.48E-2</c:v>
                </c:pt>
                <c:pt idx="18">
                  <c:v>4.0114285714285713E-2</c:v>
                </c:pt>
                <c:pt idx="19">
                  <c:v>2.977142857142857E-2</c:v>
                </c:pt>
                <c:pt idx="20">
                  <c:v>2.2457142857142856E-2</c:v>
                </c:pt>
                <c:pt idx="21">
                  <c:v>1.7542857142857145E-2</c:v>
                </c:pt>
                <c:pt idx="22">
                  <c:v>1.3371428571428572E-2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F-4DBB-ADD6-38998D84A82A}"/>
            </c:ext>
          </c:extLst>
        </c:ser>
        <c:ser>
          <c:idx val="1"/>
          <c:order val="1"/>
          <c:tx>
            <c:strRef>
              <c:f>'PCS 29'!$C$4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29'!$C$5:$C$28</c:f>
              <c:numCache>
                <c:formatCode>0.00%</c:formatCode>
                <c:ptCount val="24"/>
                <c:pt idx="0">
                  <c:v>4.5428571428571428E-3</c:v>
                </c:pt>
                <c:pt idx="1">
                  <c:v>3.2142857142857142E-3</c:v>
                </c:pt>
                <c:pt idx="2">
                  <c:v>2.6142857142857144E-3</c:v>
                </c:pt>
                <c:pt idx="3">
                  <c:v>2.2714285714285714E-3</c:v>
                </c:pt>
                <c:pt idx="4">
                  <c:v>1.9714285714285715E-3</c:v>
                </c:pt>
                <c:pt idx="5">
                  <c:v>3.2142857142857142E-3</c:v>
                </c:pt>
                <c:pt idx="6">
                  <c:v>9.6857142857142853E-3</c:v>
                </c:pt>
                <c:pt idx="7">
                  <c:v>1.9585714285714286E-2</c:v>
                </c:pt>
                <c:pt idx="8">
                  <c:v>2.5157142857142861E-2</c:v>
                </c:pt>
                <c:pt idx="9">
                  <c:v>2.4900000000000002E-2</c:v>
                </c:pt>
                <c:pt idx="10">
                  <c:v>2.4942857142857145E-2</c:v>
                </c:pt>
                <c:pt idx="11">
                  <c:v>2.6485714285714286E-2</c:v>
                </c:pt>
                <c:pt idx="12">
                  <c:v>2.8542857142857148E-2</c:v>
                </c:pt>
                <c:pt idx="13">
                  <c:v>2.9571428571428571E-2</c:v>
                </c:pt>
                <c:pt idx="14">
                  <c:v>2.9314285714285713E-2</c:v>
                </c:pt>
                <c:pt idx="15">
                  <c:v>2.9657142857142858E-2</c:v>
                </c:pt>
                <c:pt idx="16">
                  <c:v>3.1200000000000002E-2</c:v>
                </c:pt>
                <c:pt idx="17">
                  <c:v>3.3814285714285713E-2</c:v>
                </c:pt>
                <c:pt idx="18">
                  <c:v>3.0042857142857142E-2</c:v>
                </c:pt>
                <c:pt idx="19">
                  <c:v>2.0828571428571429E-2</c:v>
                </c:pt>
                <c:pt idx="20">
                  <c:v>1.6714285714285716E-2</c:v>
                </c:pt>
                <c:pt idx="21">
                  <c:v>1.3585714285714286E-2</c:v>
                </c:pt>
                <c:pt idx="22">
                  <c:v>9.9428571428571422E-3</c:v>
                </c:pt>
                <c:pt idx="23">
                  <c:v>6.7285714285714284E-3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F-4DBB-ADD6-38998D84A82A}"/>
            </c:ext>
          </c:extLst>
        </c:ser>
        <c:ser>
          <c:idx val="2"/>
          <c:order val="2"/>
          <c:tx>
            <c:strRef>
              <c:f>'PCS 29'!$D$4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29'!$D$5:$D$28</c:f>
              <c:numCache>
                <c:formatCode>0.00%</c:formatCode>
                <c:ptCount val="24"/>
                <c:pt idx="0">
                  <c:v>1.0500000000000001E-2</c:v>
                </c:pt>
                <c:pt idx="1">
                  <c:v>6.6E-3</c:v>
                </c:pt>
                <c:pt idx="2">
                  <c:v>4.7999999999999996E-3</c:v>
                </c:pt>
                <c:pt idx="3">
                  <c:v>3.7000000000000002E-3</c:v>
                </c:pt>
                <c:pt idx="4">
                  <c:v>3.3999999999999998E-3</c:v>
                </c:pt>
                <c:pt idx="5">
                  <c:v>6.7000000000000002E-3</c:v>
                </c:pt>
                <c:pt idx="6">
                  <c:v>2.0299999999999999E-2</c:v>
                </c:pt>
                <c:pt idx="7">
                  <c:v>4.4499999999999998E-2</c:v>
                </c:pt>
                <c:pt idx="8">
                  <c:v>5.8900000000000001E-2</c:v>
                </c:pt>
                <c:pt idx="9">
                  <c:v>5.8099999999999999E-2</c:v>
                </c:pt>
                <c:pt idx="10">
                  <c:v>5.8299999999999998E-2</c:v>
                </c:pt>
                <c:pt idx="11">
                  <c:v>6.25E-2</c:v>
                </c:pt>
                <c:pt idx="12">
                  <c:v>6.6699999999999995E-2</c:v>
                </c:pt>
                <c:pt idx="13">
                  <c:v>7.0000000000000007E-2</c:v>
                </c:pt>
                <c:pt idx="14">
                  <c:v>7.0099999999999996E-2</c:v>
                </c:pt>
                <c:pt idx="15">
                  <c:v>7.0999999999999994E-2</c:v>
                </c:pt>
                <c:pt idx="16">
                  <c:v>7.51E-2</c:v>
                </c:pt>
                <c:pt idx="17">
                  <c:v>7.8600000000000003E-2</c:v>
                </c:pt>
                <c:pt idx="18">
                  <c:v>7.0099999999999996E-2</c:v>
                </c:pt>
                <c:pt idx="19">
                  <c:v>5.0700000000000002E-2</c:v>
                </c:pt>
                <c:pt idx="20">
                  <c:v>3.9199999999999999E-2</c:v>
                </c:pt>
                <c:pt idx="21">
                  <c:v>3.1099999999999999E-2</c:v>
                </c:pt>
                <c:pt idx="22">
                  <c:v>2.3300000000000001E-2</c:v>
                </c:pt>
                <c:pt idx="23">
                  <c:v>1.5900000000000001E-2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F-4DBB-ADD6-38998D84A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9894958556376"/>
          <c:y val="7.83965337666125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83E-426B-8FEC-DDC0A542D14C}"/>
            </c:ext>
          </c:extLst>
        </c:ser>
        <c:ser>
          <c:idx val="1"/>
          <c:order val="1"/>
          <c:tx>
            <c:strRef>
              <c:f>'PCS 29'!$H$4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29'!$H$5:$H$16</c:f>
              <c:numCache>
                <c:formatCode>General</c:formatCode>
                <c:ptCount val="12"/>
                <c:pt idx="0">
                  <c:v>0.91</c:v>
                </c:pt>
                <c:pt idx="1">
                  <c:v>0.94</c:v>
                </c:pt>
                <c:pt idx="2">
                  <c:v>0.97</c:v>
                </c:pt>
                <c:pt idx="3">
                  <c:v>0.96</c:v>
                </c:pt>
                <c:pt idx="4">
                  <c:v>1.05</c:v>
                </c:pt>
                <c:pt idx="5">
                  <c:v>1</c:v>
                </c:pt>
                <c:pt idx="6">
                  <c:v>1.01</c:v>
                </c:pt>
                <c:pt idx="7">
                  <c:v>0.84</c:v>
                </c:pt>
                <c:pt idx="8">
                  <c:v>0.87</c:v>
                </c:pt>
                <c:pt idx="9">
                  <c:v>1.25</c:v>
                </c:pt>
                <c:pt idx="10">
                  <c:v>1.25</c:v>
                </c:pt>
                <c:pt idx="11">
                  <c:v>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3E-426B-8FEC-DDC0A542D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327077805588081"/>
          <c:y val="0.19342752650641429"/>
          <c:w val="0.8280101071949908"/>
          <c:h val="0.59043789147962145"/>
        </c:manualLayout>
      </c:layout>
      <c:lineChart>
        <c:grouping val="standard"/>
        <c:varyColors val="0"/>
        <c:ser>
          <c:idx val="0"/>
          <c:order val="0"/>
          <c:tx>
            <c:strRef>
              <c:f>'PCS 30'!$B$4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30'!$B$5:$B$28</c:f>
              <c:numCache>
                <c:formatCode>0.00%</c:formatCode>
                <c:ptCount val="24"/>
                <c:pt idx="0">
                  <c:v>4.422920892494929E-3</c:v>
                </c:pt>
                <c:pt idx="1">
                  <c:v>2.4847870182555781E-3</c:v>
                </c:pt>
                <c:pt idx="2">
                  <c:v>1.6896551724137931E-3</c:v>
                </c:pt>
                <c:pt idx="3">
                  <c:v>1.6399594320486814E-3</c:v>
                </c:pt>
                <c:pt idx="4">
                  <c:v>1.9878296146044624E-3</c:v>
                </c:pt>
                <c:pt idx="5">
                  <c:v>4.373225152129818E-3</c:v>
                </c:pt>
                <c:pt idx="6">
                  <c:v>1.0336713995943204E-2</c:v>
                </c:pt>
                <c:pt idx="7">
                  <c:v>2.0176470588235292E-2</c:v>
                </c:pt>
                <c:pt idx="8">
                  <c:v>2.6885395537525357E-2</c:v>
                </c:pt>
                <c:pt idx="9">
                  <c:v>2.7481744421906696E-2</c:v>
                </c:pt>
                <c:pt idx="10">
                  <c:v>2.8475659229208923E-2</c:v>
                </c:pt>
                <c:pt idx="11">
                  <c:v>3.1507099391480727E-2</c:v>
                </c:pt>
                <c:pt idx="12">
                  <c:v>3.4140973630831642E-2</c:v>
                </c:pt>
                <c:pt idx="13">
                  <c:v>3.632758620689655E-2</c:v>
                </c:pt>
                <c:pt idx="14">
                  <c:v>3.7023326572008117E-2</c:v>
                </c:pt>
                <c:pt idx="15">
                  <c:v>3.7520283975659229E-2</c:v>
                </c:pt>
                <c:pt idx="16">
                  <c:v>3.7420892494929012E-2</c:v>
                </c:pt>
                <c:pt idx="17">
                  <c:v>3.73711967545639E-2</c:v>
                </c:pt>
                <c:pt idx="18">
                  <c:v>3.3842799188640971E-2</c:v>
                </c:pt>
                <c:pt idx="19">
                  <c:v>2.6189655172413791E-2</c:v>
                </c:pt>
                <c:pt idx="20">
                  <c:v>2.0226166328600404E-2</c:v>
                </c:pt>
                <c:pt idx="21">
                  <c:v>1.6002028397565923E-2</c:v>
                </c:pt>
                <c:pt idx="22">
                  <c:v>1.1579107505070994E-2</c:v>
                </c:pt>
                <c:pt idx="23">
                  <c:v>7.7525354969574037E-3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3-48EF-ABD8-3D63AFE6DB0B}"/>
            </c:ext>
          </c:extLst>
        </c:ser>
        <c:ser>
          <c:idx val="1"/>
          <c:order val="1"/>
          <c:tx>
            <c:strRef>
              <c:f>'PCS 30'!$C$4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30'!$C$5:$C$28</c:f>
              <c:numCache>
                <c:formatCode>0.00%</c:formatCode>
                <c:ptCount val="24"/>
                <c:pt idx="0">
                  <c:v>4.6782961460446245E-3</c:v>
                </c:pt>
                <c:pt idx="1">
                  <c:v>2.8673427991886412E-3</c:v>
                </c:pt>
                <c:pt idx="2">
                  <c:v>1.8612576064908723E-3</c:v>
                </c:pt>
                <c:pt idx="3">
                  <c:v>1.4588235294117648E-3</c:v>
                </c:pt>
                <c:pt idx="4">
                  <c:v>1.4085192697768762E-3</c:v>
                </c:pt>
                <c:pt idx="5">
                  <c:v>2.5655172413793104E-3</c:v>
                </c:pt>
                <c:pt idx="6">
                  <c:v>6.9419878296146046E-3</c:v>
                </c:pt>
                <c:pt idx="7">
                  <c:v>1.6097363083164302E-2</c:v>
                </c:pt>
                <c:pt idx="8">
                  <c:v>2.5856389452332658E-2</c:v>
                </c:pt>
                <c:pt idx="9">
                  <c:v>3.0031643002028402E-2</c:v>
                </c:pt>
                <c:pt idx="10">
                  <c:v>3.1691683569979714E-2</c:v>
                </c:pt>
                <c:pt idx="11">
                  <c:v>3.4408113590263696E-2</c:v>
                </c:pt>
                <c:pt idx="12">
                  <c:v>3.7174847870182555E-2</c:v>
                </c:pt>
                <c:pt idx="13">
                  <c:v>3.8482758620689658E-2</c:v>
                </c:pt>
                <c:pt idx="14">
                  <c:v>3.7476673427991887E-2</c:v>
                </c:pt>
                <c:pt idx="15">
                  <c:v>3.7376064908722112E-2</c:v>
                </c:pt>
                <c:pt idx="16">
                  <c:v>3.8583367139959433E-2</c:v>
                </c:pt>
                <c:pt idx="17">
                  <c:v>3.8834888438133874E-2</c:v>
                </c:pt>
                <c:pt idx="18">
                  <c:v>3.6017849898580118E-2</c:v>
                </c:pt>
                <c:pt idx="19">
                  <c:v>2.711399594320487E-2</c:v>
                </c:pt>
                <c:pt idx="20">
                  <c:v>2.0423529411764705E-2</c:v>
                </c:pt>
                <c:pt idx="21">
                  <c:v>1.4387018255578093E-2</c:v>
                </c:pt>
                <c:pt idx="22">
                  <c:v>1.0412981744421908E-2</c:v>
                </c:pt>
                <c:pt idx="23">
                  <c:v>7.0425963488843814E-3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3-48EF-ABD8-3D63AFE6DB0B}"/>
            </c:ext>
          </c:extLst>
        </c:ser>
        <c:ser>
          <c:idx val="2"/>
          <c:order val="2"/>
          <c:tx>
            <c:strRef>
              <c:f>'PCS 30'!$D$4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30'!$D$5:$D$28</c:f>
              <c:numCache>
                <c:formatCode>0.00%</c:formatCode>
                <c:ptCount val="24"/>
                <c:pt idx="0">
                  <c:v>9.1000000000000004E-3</c:v>
                </c:pt>
                <c:pt idx="1">
                  <c:v>5.3E-3</c:v>
                </c:pt>
                <c:pt idx="2">
                  <c:v>3.5000000000000001E-3</c:v>
                </c:pt>
                <c:pt idx="3">
                  <c:v>3.0999999999999999E-3</c:v>
                </c:pt>
                <c:pt idx="4">
                  <c:v>3.3999999999999998E-3</c:v>
                </c:pt>
                <c:pt idx="5">
                  <c:v>7.0000000000000001E-3</c:v>
                </c:pt>
                <c:pt idx="6">
                  <c:v>1.72E-2</c:v>
                </c:pt>
                <c:pt idx="7">
                  <c:v>3.6200000000000003E-2</c:v>
                </c:pt>
                <c:pt idx="8">
                  <c:v>5.2699999999999997E-2</c:v>
                </c:pt>
                <c:pt idx="9">
                  <c:v>5.7500000000000002E-2</c:v>
                </c:pt>
                <c:pt idx="10">
                  <c:v>6.0100000000000001E-2</c:v>
                </c:pt>
                <c:pt idx="11">
                  <c:v>6.6000000000000003E-2</c:v>
                </c:pt>
                <c:pt idx="12">
                  <c:v>7.1300000000000002E-2</c:v>
                </c:pt>
                <c:pt idx="13">
                  <c:v>7.4800000000000005E-2</c:v>
                </c:pt>
                <c:pt idx="14">
                  <c:v>7.4499999999999997E-2</c:v>
                </c:pt>
                <c:pt idx="15">
                  <c:v>7.4899999999999994E-2</c:v>
                </c:pt>
                <c:pt idx="16">
                  <c:v>7.5999999999999998E-2</c:v>
                </c:pt>
                <c:pt idx="17">
                  <c:v>7.6200000000000004E-2</c:v>
                </c:pt>
                <c:pt idx="18">
                  <c:v>6.9900000000000004E-2</c:v>
                </c:pt>
                <c:pt idx="19">
                  <c:v>5.33E-2</c:v>
                </c:pt>
                <c:pt idx="20">
                  <c:v>4.0599999999999997E-2</c:v>
                </c:pt>
                <c:pt idx="21">
                  <c:v>3.04E-2</c:v>
                </c:pt>
                <c:pt idx="22">
                  <c:v>2.1999999999999999E-2</c:v>
                </c:pt>
                <c:pt idx="23">
                  <c:v>1.4800000000000001E-2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3-48EF-ABD8-3D63AFE6D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3'!$B$5:$B$28</c:f>
              <c:numCache>
                <c:formatCode>0.00%</c:formatCode>
                <c:ptCount val="24"/>
                <c:pt idx="0">
                  <c:v>2.6669902912621361E-3</c:v>
                </c:pt>
                <c:pt idx="1">
                  <c:v>1.5611650485436892E-3</c:v>
                </c:pt>
                <c:pt idx="2">
                  <c:v>9.1067961165048554E-4</c:v>
                </c:pt>
                <c:pt idx="3">
                  <c:v>9.7572815533980594E-4</c:v>
                </c:pt>
                <c:pt idx="4">
                  <c:v>2.1466019417475729E-3</c:v>
                </c:pt>
                <c:pt idx="5">
                  <c:v>5.9844660194174754E-3</c:v>
                </c:pt>
                <c:pt idx="6">
                  <c:v>1.7758252427184467E-2</c:v>
                </c:pt>
                <c:pt idx="7">
                  <c:v>2.9597087378640773E-2</c:v>
                </c:pt>
                <c:pt idx="8">
                  <c:v>3.6557281553398061E-2</c:v>
                </c:pt>
                <c:pt idx="9">
                  <c:v>4.4883495145631072E-2</c:v>
                </c:pt>
                <c:pt idx="10">
                  <c:v>5.0477669902912616E-2</c:v>
                </c:pt>
                <c:pt idx="11">
                  <c:v>5.0933009708737868E-2</c:v>
                </c:pt>
                <c:pt idx="12">
                  <c:v>5.0607766990291264E-2</c:v>
                </c:pt>
                <c:pt idx="13">
                  <c:v>5.0542718446601943E-2</c:v>
                </c:pt>
                <c:pt idx="14">
                  <c:v>4.9111650485436892E-2</c:v>
                </c:pt>
                <c:pt idx="15">
                  <c:v>4.9827184466019421E-2</c:v>
                </c:pt>
                <c:pt idx="16">
                  <c:v>4.9436893203883496E-2</c:v>
                </c:pt>
                <c:pt idx="17">
                  <c:v>4.846116504854369E-2</c:v>
                </c:pt>
                <c:pt idx="18">
                  <c:v>3.9939805825242716E-2</c:v>
                </c:pt>
                <c:pt idx="19">
                  <c:v>2.4913592233009711E-2</c:v>
                </c:pt>
                <c:pt idx="20">
                  <c:v>1.7433009708737863E-2</c:v>
                </c:pt>
                <c:pt idx="21">
                  <c:v>1.3139805825242719E-2</c:v>
                </c:pt>
                <c:pt idx="22">
                  <c:v>8.0660194174757283E-3</c:v>
                </c:pt>
                <c:pt idx="23">
                  <c:v>4.6834951456310682E-3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1-4890-A1DC-E4F378C2D9BF}"/>
            </c:ext>
          </c:extLst>
        </c:ser>
        <c:ser>
          <c:idx val="1"/>
          <c:order val="1"/>
          <c:tx>
            <c:strRef>
              <c:f>'PCS 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3'!$C$5:$C$28</c:f>
              <c:numCache>
                <c:formatCode>0.00%</c:formatCode>
                <c:ptCount val="24"/>
                <c:pt idx="0">
                  <c:v>1.9572815533980582E-3</c:v>
                </c:pt>
                <c:pt idx="1">
                  <c:v>1.1184466019417477E-3</c:v>
                </c:pt>
                <c:pt idx="2">
                  <c:v>6.990291262135923E-4</c:v>
                </c:pt>
                <c:pt idx="3">
                  <c:v>5.242718446601942E-4</c:v>
                </c:pt>
                <c:pt idx="4">
                  <c:v>5.9417475728155327E-4</c:v>
                </c:pt>
                <c:pt idx="5">
                  <c:v>2.0271844660194175E-3</c:v>
                </c:pt>
                <c:pt idx="6">
                  <c:v>7.3048543689320381E-3</c:v>
                </c:pt>
                <c:pt idx="7">
                  <c:v>1.4749514563106797E-2</c:v>
                </c:pt>
                <c:pt idx="8">
                  <c:v>1.9153398058252426E-2</c:v>
                </c:pt>
                <c:pt idx="9">
                  <c:v>2.0796116504854367E-2</c:v>
                </c:pt>
                <c:pt idx="10">
                  <c:v>2.3033009708737864E-2</c:v>
                </c:pt>
                <c:pt idx="11">
                  <c:v>2.5304854368932043E-2</c:v>
                </c:pt>
                <c:pt idx="12">
                  <c:v>2.7157281553398062E-2</c:v>
                </c:pt>
                <c:pt idx="13">
                  <c:v>2.7996116504854372E-2</c:v>
                </c:pt>
                <c:pt idx="14">
                  <c:v>2.8345631067961168E-2</c:v>
                </c:pt>
                <c:pt idx="15">
                  <c:v>2.7856310679611647E-2</c:v>
                </c:pt>
                <c:pt idx="16">
                  <c:v>2.6912621359223302E-2</c:v>
                </c:pt>
                <c:pt idx="17">
                  <c:v>2.5479611650485436E-2</c:v>
                </c:pt>
                <c:pt idx="18">
                  <c:v>2.1914563106796119E-2</c:v>
                </c:pt>
                <c:pt idx="19">
                  <c:v>1.6427184466019415E-2</c:v>
                </c:pt>
                <c:pt idx="20">
                  <c:v>1.2163106796116504E-2</c:v>
                </c:pt>
                <c:pt idx="21">
                  <c:v>8.807766990291262E-3</c:v>
                </c:pt>
                <c:pt idx="22">
                  <c:v>5.7669902912621364E-3</c:v>
                </c:pt>
                <c:pt idx="23">
                  <c:v>3.3902912621359225E-3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1-4890-A1DC-E4F378C2D9BF}"/>
            </c:ext>
          </c:extLst>
        </c:ser>
        <c:ser>
          <c:idx val="2"/>
          <c:order val="2"/>
          <c:tx>
            <c:strRef>
              <c:f>'PCS 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2.7000000000000001E-3</c:v>
                </c:pt>
                <c:pt idx="2">
                  <c:v>1.6000000000000001E-3</c:v>
                </c:pt>
                <c:pt idx="3">
                  <c:v>1.5E-3</c:v>
                </c:pt>
                <c:pt idx="4">
                  <c:v>2.7000000000000001E-3</c:v>
                </c:pt>
                <c:pt idx="5">
                  <c:v>8.0000000000000002E-3</c:v>
                </c:pt>
                <c:pt idx="6">
                  <c:v>2.5000000000000001E-2</c:v>
                </c:pt>
                <c:pt idx="7">
                  <c:v>4.4400000000000002E-2</c:v>
                </c:pt>
                <c:pt idx="8">
                  <c:v>5.57E-2</c:v>
                </c:pt>
                <c:pt idx="9">
                  <c:v>6.5699999999999995E-2</c:v>
                </c:pt>
                <c:pt idx="10">
                  <c:v>7.3499999999999996E-2</c:v>
                </c:pt>
                <c:pt idx="11">
                  <c:v>7.6200000000000004E-2</c:v>
                </c:pt>
                <c:pt idx="12">
                  <c:v>7.7700000000000005E-2</c:v>
                </c:pt>
                <c:pt idx="13">
                  <c:v>7.8600000000000003E-2</c:v>
                </c:pt>
                <c:pt idx="14">
                  <c:v>7.7399999999999997E-2</c:v>
                </c:pt>
                <c:pt idx="15">
                  <c:v>7.7700000000000005E-2</c:v>
                </c:pt>
                <c:pt idx="16">
                  <c:v>7.6399999999999996E-2</c:v>
                </c:pt>
                <c:pt idx="17">
                  <c:v>7.3899999999999993E-2</c:v>
                </c:pt>
                <c:pt idx="18">
                  <c:v>6.1800000000000001E-2</c:v>
                </c:pt>
                <c:pt idx="19">
                  <c:v>4.1300000000000003E-2</c:v>
                </c:pt>
                <c:pt idx="20">
                  <c:v>2.9600000000000001E-2</c:v>
                </c:pt>
                <c:pt idx="21">
                  <c:v>2.1999999999999999E-2</c:v>
                </c:pt>
                <c:pt idx="22">
                  <c:v>1.38E-2</c:v>
                </c:pt>
                <c:pt idx="23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41-4890-A1DC-E4F378C2D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993-49D0-BD01-1FA1BE8C7599}"/>
            </c:ext>
          </c:extLst>
        </c:ser>
        <c:ser>
          <c:idx val="1"/>
          <c:order val="1"/>
          <c:tx>
            <c:strRef>
              <c:f>'PCS 30'!$H$4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30'!$H$5:$H$16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1.02</c:v>
                </c:pt>
                <c:pt idx="2">
                  <c:v>1.06</c:v>
                </c:pt>
                <c:pt idx="3">
                  <c:v>1.06</c:v>
                </c:pt>
                <c:pt idx="4">
                  <c:v>0.96</c:v>
                </c:pt>
                <c:pt idx="5">
                  <c:v>0.97</c:v>
                </c:pt>
                <c:pt idx="6">
                  <c:v>0.99</c:v>
                </c:pt>
                <c:pt idx="7">
                  <c:v>0.9</c:v>
                </c:pt>
                <c:pt idx="8">
                  <c:v>0.96</c:v>
                </c:pt>
                <c:pt idx="9">
                  <c:v>1</c:v>
                </c:pt>
                <c:pt idx="10">
                  <c:v>1.04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3-49D0-BD01-1FA1BE8C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31'!$B$5:$B$28</c:f>
              <c:numCache>
                <c:formatCode>0.00%</c:formatCode>
                <c:ptCount val="24"/>
                <c:pt idx="0">
                  <c:v>3.1049128367670363E-3</c:v>
                </c:pt>
                <c:pt idx="1">
                  <c:v>2.0532488114104598E-3</c:v>
                </c:pt>
                <c:pt idx="2">
                  <c:v>1.8529318541996831E-3</c:v>
                </c:pt>
                <c:pt idx="3">
                  <c:v>1.9530903328050713E-3</c:v>
                </c:pt>
                <c:pt idx="4">
                  <c:v>3.6057052297939775E-3</c:v>
                </c:pt>
                <c:pt idx="5">
                  <c:v>7.2614896988906505E-3</c:v>
                </c:pt>
                <c:pt idx="6">
                  <c:v>1.477337559429477E-2</c:v>
                </c:pt>
                <c:pt idx="7">
                  <c:v>2.4188272583201269E-2</c:v>
                </c:pt>
                <c:pt idx="8">
                  <c:v>2.639175911251981E-2</c:v>
                </c:pt>
                <c:pt idx="9">
                  <c:v>2.6992709984152138E-2</c:v>
                </c:pt>
                <c:pt idx="10">
                  <c:v>2.9696988906497621E-2</c:v>
                </c:pt>
                <c:pt idx="11">
                  <c:v>3.2651664025356575E-2</c:v>
                </c:pt>
                <c:pt idx="12">
                  <c:v>3.3853565768621231E-2</c:v>
                </c:pt>
                <c:pt idx="13">
                  <c:v>3.3953724247226626E-2</c:v>
                </c:pt>
                <c:pt idx="14">
                  <c:v>3.6357527733755939E-2</c:v>
                </c:pt>
                <c:pt idx="15">
                  <c:v>3.9562599049128372E-2</c:v>
                </c:pt>
                <c:pt idx="16">
                  <c:v>4.1115055467511888E-2</c:v>
                </c:pt>
                <c:pt idx="17">
                  <c:v>3.9412361331220287E-2</c:v>
                </c:pt>
                <c:pt idx="18">
                  <c:v>2.9696988906497621E-2</c:v>
                </c:pt>
                <c:pt idx="19">
                  <c:v>2.4238351822503963E-2</c:v>
                </c:pt>
                <c:pt idx="20">
                  <c:v>1.8128684627575279E-2</c:v>
                </c:pt>
                <c:pt idx="21">
                  <c:v>1.3321077654516639E-2</c:v>
                </c:pt>
                <c:pt idx="22">
                  <c:v>1.0015847860538827E-2</c:v>
                </c:pt>
                <c:pt idx="23">
                  <c:v>6.6605388272583197E-3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E-4C71-9C2C-39EEA2009242}"/>
            </c:ext>
          </c:extLst>
        </c:ser>
        <c:ser>
          <c:idx val="1"/>
          <c:order val="1"/>
          <c:tx>
            <c:strRef>
              <c:f>'PCS 31'!$C$4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31'!$C$5:$C$28</c:f>
              <c:numCache>
                <c:formatCode>0.00%</c:formatCode>
                <c:ptCount val="24"/>
                <c:pt idx="0">
                  <c:v>3.1949286846275756E-3</c:v>
                </c:pt>
                <c:pt idx="1">
                  <c:v>1.8969889064976229E-3</c:v>
                </c:pt>
                <c:pt idx="2">
                  <c:v>1.44770206022187E-3</c:v>
                </c:pt>
                <c:pt idx="3">
                  <c:v>1.4976228209191758E-3</c:v>
                </c:pt>
                <c:pt idx="4">
                  <c:v>3.0950871632329634E-3</c:v>
                </c:pt>
                <c:pt idx="5">
                  <c:v>8.4366085578446888E-3</c:v>
                </c:pt>
                <c:pt idx="6">
                  <c:v>2.196513470681458E-2</c:v>
                </c:pt>
                <c:pt idx="7">
                  <c:v>3.219889064976228E-2</c:v>
                </c:pt>
                <c:pt idx="8">
                  <c:v>3.434548335974643E-2</c:v>
                </c:pt>
                <c:pt idx="9">
                  <c:v>3.249841521394612E-2</c:v>
                </c:pt>
                <c:pt idx="10">
                  <c:v>3.3396988906497622E-2</c:v>
                </c:pt>
                <c:pt idx="11">
                  <c:v>3.3696513470681456E-2</c:v>
                </c:pt>
                <c:pt idx="12">
                  <c:v>3.5793185419968308E-2</c:v>
                </c:pt>
                <c:pt idx="13">
                  <c:v>3.5044374009508709E-2</c:v>
                </c:pt>
                <c:pt idx="14">
                  <c:v>3.4894611727416799E-2</c:v>
                </c:pt>
                <c:pt idx="15">
                  <c:v>3.3646592709984151E-2</c:v>
                </c:pt>
                <c:pt idx="16">
                  <c:v>3.3097464342313782E-2</c:v>
                </c:pt>
                <c:pt idx="17">
                  <c:v>3.2748019017432649E-2</c:v>
                </c:pt>
                <c:pt idx="18">
                  <c:v>2.7955625990491284E-2</c:v>
                </c:pt>
                <c:pt idx="19">
                  <c:v>1.9069730586370841E-2</c:v>
                </c:pt>
                <c:pt idx="20">
                  <c:v>1.4526941362916006E-2</c:v>
                </c:pt>
                <c:pt idx="21">
                  <c:v>1.123217115689382E-2</c:v>
                </c:pt>
                <c:pt idx="22">
                  <c:v>8.2369255150554679E-3</c:v>
                </c:pt>
                <c:pt idx="23">
                  <c:v>5.3415213946117271E-3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E-4C71-9C2C-39EEA2009242}"/>
            </c:ext>
          </c:extLst>
        </c:ser>
        <c:ser>
          <c:idx val="2"/>
          <c:order val="2"/>
          <c:tx>
            <c:strRef>
              <c:f>'PCS 31'!$D$4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31'!$D$5:$D$28</c:f>
              <c:numCache>
                <c:formatCode>0.00%</c:formatCode>
                <c:ptCount val="24"/>
                <c:pt idx="0">
                  <c:v>6.3E-3</c:v>
                </c:pt>
                <c:pt idx="1">
                  <c:v>3.8999999999999998E-3</c:v>
                </c:pt>
                <c:pt idx="2">
                  <c:v>3.3E-3</c:v>
                </c:pt>
                <c:pt idx="3">
                  <c:v>3.3999999999999998E-3</c:v>
                </c:pt>
                <c:pt idx="4">
                  <c:v>6.7000000000000002E-3</c:v>
                </c:pt>
                <c:pt idx="5">
                  <c:v>1.5699999999999999E-2</c:v>
                </c:pt>
                <c:pt idx="6">
                  <c:v>3.6700000000000003E-2</c:v>
                </c:pt>
                <c:pt idx="7">
                  <c:v>5.6399999999999999E-2</c:v>
                </c:pt>
                <c:pt idx="8">
                  <c:v>6.08E-2</c:v>
                </c:pt>
                <c:pt idx="9">
                  <c:v>5.9499999999999997E-2</c:v>
                </c:pt>
                <c:pt idx="10">
                  <c:v>6.3100000000000003E-2</c:v>
                </c:pt>
                <c:pt idx="11">
                  <c:v>6.6299999999999998E-2</c:v>
                </c:pt>
                <c:pt idx="12">
                  <c:v>6.9599999999999995E-2</c:v>
                </c:pt>
                <c:pt idx="13">
                  <c:v>6.9000000000000006E-2</c:v>
                </c:pt>
                <c:pt idx="14">
                  <c:v>7.1300000000000002E-2</c:v>
                </c:pt>
                <c:pt idx="15">
                  <c:v>7.3200000000000001E-2</c:v>
                </c:pt>
                <c:pt idx="16">
                  <c:v>7.4200000000000002E-2</c:v>
                </c:pt>
                <c:pt idx="17">
                  <c:v>7.22E-2</c:v>
                </c:pt>
                <c:pt idx="18">
                  <c:v>5.7599999999999998E-2</c:v>
                </c:pt>
                <c:pt idx="19">
                  <c:v>4.3299999999999998E-2</c:v>
                </c:pt>
                <c:pt idx="20">
                  <c:v>3.27E-2</c:v>
                </c:pt>
                <c:pt idx="21">
                  <c:v>2.4500000000000001E-2</c:v>
                </c:pt>
                <c:pt idx="22">
                  <c:v>1.83E-2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E-4C71-9C2C-39EEA2009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114-427B-9ED6-E568F436C572}"/>
            </c:ext>
          </c:extLst>
        </c:ser>
        <c:ser>
          <c:idx val="1"/>
          <c:order val="1"/>
          <c:tx>
            <c:strRef>
              <c:f>'PCS 31'!$H$4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1.04</c:v>
                </c:pt>
                <c:pt idx="2">
                  <c:v>1.0900000000000001</c:v>
                </c:pt>
                <c:pt idx="3">
                  <c:v>1.07</c:v>
                </c:pt>
                <c:pt idx="4">
                  <c:v>0.99</c:v>
                </c:pt>
                <c:pt idx="5">
                  <c:v>0.97</c:v>
                </c:pt>
                <c:pt idx="6">
                  <c:v>0.94</c:v>
                </c:pt>
                <c:pt idx="7">
                  <c:v>0.93</c:v>
                </c:pt>
                <c:pt idx="8">
                  <c:v>0.95</c:v>
                </c:pt>
                <c:pt idx="9">
                  <c:v>1.01</c:v>
                </c:pt>
                <c:pt idx="10">
                  <c:v>1.04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4-427B-9ED6-E568F436C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34'!$B$5:$B$28</c:f>
              <c:numCache>
                <c:formatCode>0.00%</c:formatCode>
                <c:ptCount val="24"/>
                <c:pt idx="0">
                  <c:v>2.7499999999999998E-3</c:v>
                </c:pt>
                <c:pt idx="1">
                  <c:v>1.771186440677966E-3</c:v>
                </c:pt>
                <c:pt idx="2">
                  <c:v>1.771186440677966E-3</c:v>
                </c:pt>
                <c:pt idx="3">
                  <c:v>2.4703389830508472E-3</c:v>
                </c:pt>
                <c:pt idx="4">
                  <c:v>4.7542372881355932E-3</c:v>
                </c:pt>
                <c:pt idx="5">
                  <c:v>1.2491525423728814E-2</c:v>
                </c:pt>
                <c:pt idx="6">
                  <c:v>2.8245762711864408E-2</c:v>
                </c:pt>
                <c:pt idx="7">
                  <c:v>4.0923728813559324E-2</c:v>
                </c:pt>
                <c:pt idx="8">
                  <c:v>3.4258474576271188E-2</c:v>
                </c:pt>
                <c:pt idx="9">
                  <c:v>2.8478813559322035E-2</c:v>
                </c:pt>
                <c:pt idx="10">
                  <c:v>2.7639830508474576E-2</c:v>
                </c:pt>
                <c:pt idx="11">
                  <c:v>2.8199152542372881E-2</c:v>
                </c:pt>
                <c:pt idx="12">
                  <c:v>2.880508474576271E-2</c:v>
                </c:pt>
                <c:pt idx="13">
                  <c:v>2.9038135593220341E-2</c:v>
                </c:pt>
                <c:pt idx="14">
                  <c:v>2.9504237288135591E-2</c:v>
                </c:pt>
                <c:pt idx="15">
                  <c:v>2.9737288135593218E-2</c:v>
                </c:pt>
                <c:pt idx="16">
                  <c:v>3.00635593220339E-2</c:v>
                </c:pt>
                <c:pt idx="17">
                  <c:v>2.880508474576271E-2</c:v>
                </c:pt>
                <c:pt idx="18">
                  <c:v>2.423728813559322E-2</c:v>
                </c:pt>
                <c:pt idx="19">
                  <c:v>1.7478813559322032E-2</c:v>
                </c:pt>
                <c:pt idx="20">
                  <c:v>1.2864406779661018E-2</c:v>
                </c:pt>
                <c:pt idx="21">
                  <c:v>1.0067796610169492E-2</c:v>
                </c:pt>
                <c:pt idx="22">
                  <c:v>7.0381355932203384E-3</c:v>
                </c:pt>
                <c:pt idx="23">
                  <c:v>4.6610169491525426E-3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0-4BAB-8807-FCB70DF88FBE}"/>
            </c:ext>
          </c:extLst>
        </c:ser>
        <c:ser>
          <c:idx val="1"/>
          <c:order val="1"/>
          <c:tx>
            <c:strRef>
              <c:f>'PCS 34'!$C$4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34'!$C$5:$C$28</c:f>
              <c:numCache>
                <c:formatCode>0.00%</c:formatCode>
                <c:ptCount val="24"/>
                <c:pt idx="0">
                  <c:v>4.7516949152542377E-3</c:v>
                </c:pt>
                <c:pt idx="1">
                  <c:v>3.043220338983051E-3</c:v>
                </c:pt>
                <c:pt idx="2">
                  <c:v>2.4559322033898307E-3</c:v>
                </c:pt>
                <c:pt idx="3">
                  <c:v>1.7618644067796609E-3</c:v>
                </c:pt>
                <c:pt idx="4">
                  <c:v>2.3491525423728816E-3</c:v>
                </c:pt>
                <c:pt idx="5">
                  <c:v>5.7127118644067793E-3</c:v>
                </c:pt>
                <c:pt idx="6">
                  <c:v>1.8152542372881358E-2</c:v>
                </c:pt>
                <c:pt idx="7">
                  <c:v>2.4452542372881358E-2</c:v>
                </c:pt>
                <c:pt idx="8">
                  <c:v>2.5146610169491528E-2</c:v>
                </c:pt>
                <c:pt idx="9">
                  <c:v>2.4933050847457627E-2</c:v>
                </c:pt>
                <c:pt idx="10">
                  <c:v>2.7388983050847457E-2</c:v>
                </c:pt>
                <c:pt idx="11">
                  <c:v>3.043220338983051E-2</c:v>
                </c:pt>
                <c:pt idx="12">
                  <c:v>3.3422033898305087E-2</c:v>
                </c:pt>
                <c:pt idx="13">
                  <c:v>3.4596610169491525E-2</c:v>
                </c:pt>
                <c:pt idx="14">
                  <c:v>3.6785593220338982E-2</c:v>
                </c:pt>
                <c:pt idx="15">
                  <c:v>4.2231355932203396E-2</c:v>
                </c:pt>
                <c:pt idx="16">
                  <c:v>4.8691525423728815E-2</c:v>
                </c:pt>
                <c:pt idx="17">
                  <c:v>5.0827118644067797E-2</c:v>
                </c:pt>
                <c:pt idx="18">
                  <c:v>3.6572033898305087E-2</c:v>
                </c:pt>
                <c:pt idx="19">
                  <c:v>2.5947457627118645E-2</c:v>
                </c:pt>
                <c:pt idx="20">
                  <c:v>1.986101694915254E-2</c:v>
                </c:pt>
                <c:pt idx="21">
                  <c:v>1.5109322033898304E-2</c:v>
                </c:pt>
                <c:pt idx="22">
                  <c:v>1.1372033898305085E-2</c:v>
                </c:pt>
                <c:pt idx="23">
                  <c:v>7.7949152542372887E-3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0-4BAB-8807-FCB70DF88FBE}"/>
            </c:ext>
          </c:extLst>
        </c:ser>
        <c:ser>
          <c:idx val="2"/>
          <c:order val="2"/>
          <c:tx>
            <c:strRef>
              <c:f>'PCS 34'!$D$4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34'!$D$5:$D$28</c:f>
              <c:numCache>
                <c:formatCode>0.00%</c:formatCode>
                <c:ptCount val="24"/>
                <c:pt idx="0">
                  <c:v>7.4999999999999997E-3</c:v>
                </c:pt>
                <c:pt idx="1">
                  <c:v>4.7999999999999996E-3</c:v>
                </c:pt>
                <c:pt idx="2">
                  <c:v>4.1999999999999997E-3</c:v>
                </c:pt>
                <c:pt idx="3">
                  <c:v>4.1999999999999997E-3</c:v>
                </c:pt>
                <c:pt idx="4">
                  <c:v>7.1000000000000004E-3</c:v>
                </c:pt>
                <c:pt idx="5">
                  <c:v>1.8200000000000001E-2</c:v>
                </c:pt>
                <c:pt idx="6">
                  <c:v>4.6399999999999997E-2</c:v>
                </c:pt>
                <c:pt idx="7">
                  <c:v>6.54E-2</c:v>
                </c:pt>
                <c:pt idx="8">
                  <c:v>5.9400000000000001E-2</c:v>
                </c:pt>
                <c:pt idx="9">
                  <c:v>5.3400000000000003E-2</c:v>
                </c:pt>
                <c:pt idx="10">
                  <c:v>5.5E-2</c:v>
                </c:pt>
                <c:pt idx="11">
                  <c:v>5.8599999999999999E-2</c:v>
                </c:pt>
                <c:pt idx="12">
                  <c:v>6.2199999999999998E-2</c:v>
                </c:pt>
                <c:pt idx="13">
                  <c:v>6.3600000000000004E-2</c:v>
                </c:pt>
                <c:pt idx="14">
                  <c:v>6.6299999999999998E-2</c:v>
                </c:pt>
                <c:pt idx="15">
                  <c:v>7.1999999999999995E-2</c:v>
                </c:pt>
                <c:pt idx="16">
                  <c:v>7.8799999999999995E-2</c:v>
                </c:pt>
                <c:pt idx="17">
                  <c:v>7.9699999999999993E-2</c:v>
                </c:pt>
                <c:pt idx="18">
                  <c:v>6.08E-2</c:v>
                </c:pt>
                <c:pt idx="19">
                  <c:v>4.3400000000000001E-2</c:v>
                </c:pt>
                <c:pt idx="20">
                  <c:v>3.27E-2</c:v>
                </c:pt>
                <c:pt idx="21">
                  <c:v>2.52E-2</c:v>
                </c:pt>
                <c:pt idx="22">
                  <c:v>1.84E-2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0-4BAB-8807-FCB70DF88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69E-4508-96A5-3E7BE0A42809}"/>
            </c:ext>
          </c:extLst>
        </c:ser>
        <c:ser>
          <c:idx val="1"/>
          <c:order val="1"/>
          <c:tx>
            <c:strRef>
              <c:f>'PCS 34'!$H$4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34'!$H$5:$H$16</c:f>
              <c:numCache>
                <c:formatCode>0.00</c:formatCode>
                <c:ptCount val="12"/>
                <c:pt idx="0">
                  <c:v>0.93</c:v>
                </c:pt>
                <c:pt idx="1">
                  <c:v>1</c:v>
                </c:pt>
                <c:pt idx="2">
                  <c:v>1.07</c:v>
                </c:pt>
                <c:pt idx="3">
                  <c:v>1.04</c:v>
                </c:pt>
                <c:pt idx="4">
                  <c:v>1</c:v>
                </c:pt>
                <c:pt idx="5">
                  <c:v>1.01</c:v>
                </c:pt>
                <c:pt idx="6">
                  <c:v>0.97</c:v>
                </c:pt>
                <c:pt idx="7">
                  <c:v>0.96</c:v>
                </c:pt>
                <c:pt idx="8">
                  <c:v>0.95</c:v>
                </c:pt>
                <c:pt idx="9">
                  <c:v>1.04</c:v>
                </c:pt>
                <c:pt idx="10">
                  <c:v>1.03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E-4508-96A5-3E7BE0A42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35'!$B$5:$B$28</c:f>
              <c:numCache>
                <c:formatCode>0.00%</c:formatCode>
                <c:ptCount val="24"/>
                <c:pt idx="0">
                  <c:v>3.6820846905537457E-3</c:v>
                </c:pt>
                <c:pt idx="1">
                  <c:v>2.3013029315960909E-3</c:v>
                </c:pt>
                <c:pt idx="2">
                  <c:v>1.7387622149837132E-3</c:v>
                </c:pt>
                <c:pt idx="3">
                  <c:v>1.2785016286644951E-3</c:v>
                </c:pt>
                <c:pt idx="4">
                  <c:v>1.5853420195439741E-3</c:v>
                </c:pt>
                <c:pt idx="5">
                  <c:v>3.5286644951140066E-3</c:v>
                </c:pt>
                <c:pt idx="6">
                  <c:v>1.033029315960912E-2</c:v>
                </c:pt>
                <c:pt idx="7">
                  <c:v>2.4700651465798047E-2</c:v>
                </c:pt>
                <c:pt idx="8">
                  <c:v>2.7871335504885991E-2</c:v>
                </c:pt>
                <c:pt idx="9">
                  <c:v>2.7462214983713353E-2</c:v>
                </c:pt>
                <c:pt idx="10">
                  <c:v>2.9968078175895765E-2</c:v>
                </c:pt>
                <c:pt idx="11">
                  <c:v>3.3189902280130294E-2</c:v>
                </c:pt>
                <c:pt idx="12">
                  <c:v>3.4979804560260591E-2</c:v>
                </c:pt>
                <c:pt idx="13">
                  <c:v>3.6002605863192184E-2</c:v>
                </c:pt>
                <c:pt idx="14">
                  <c:v>3.9224429967426713E-2</c:v>
                </c:pt>
                <c:pt idx="15">
                  <c:v>4.1883713355048854E-2</c:v>
                </c:pt>
                <c:pt idx="16">
                  <c:v>4.6486319218241041E-2</c:v>
                </c:pt>
                <c:pt idx="17">
                  <c:v>4.5054397394136809E-2</c:v>
                </c:pt>
                <c:pt idx="18">
                  <c:v>3.109315960912052E-2</c:v>
                </c:pt>
                <c:pt idx="19">
                  <c:v>2.2450488599348534E-2</c:v>
                </c:pt>
                <c:pt idx="20">
                  <c:v>1.6722801302931595E-2</c:v>
                </c:pt>
                <c:pt idx="21">
                  <c:v>1.2427035830618893E-2</c:v>
                </c:pt>
                <c:pt idx="22">
                  <c:v>1.022801302931596E-2</c:v>
                </c:pt>
                <c:pt idx="23">
                  <c:v>7.2107491856677527E-3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D-48C1-B242-A58197A3B4EA}"/>
            </c:ext>
          </c:extLst>
        </c:ser>
        <c:ser>
          <c:idx val="1"/>
          <c:order val="1"/>
          <c:tx>
            <c:strRef>
              <c:f>'PCS 35'!$C$4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35'!$C$5:$C$28</c:f>
              <c:numCache>
                <c:formatCode>0.00%</c:formatCode>
                <c:ptCount val="24"/>
                <c:pt idx="0">
                  <c:v>2.7361563517915308E-3</c:v>
                </c:pt>
                <c:pt idx="1">
                  <c:v>1.7100977198697069E-3</c:v>
                </c:pt>
                <c:pt idx="2">
                  <c:v>1.3192182410423452E-3</c:v>
                </c:pt>
                <c:pt idx="3">
                  <c:v>1.270358306188925E-3</c:v>
                </c:pt>
                <c:pt idx="4">
                  <c:v>2.1498371335504887E-3</c:v>
                </c:pt>
                <c:pt idx="5">
                  <c:v>6.156351791530945E-3</c:v>
                </c:pt>
                <c:pt idx="6">
                  <c:v>1.8517915309446253E-2</c:v>
                </c:pt>
                <c:pt idx="7">
                  <c:v>3.2149837133550491E-2</c:v>
                </c:pt>
                <c:pt idx="8">
                  <c:v>3.4983713355048858E-2</c:v>
                </c:pt>
                <c:pt idx="9">
                  <c:v>3.229641693811075E-2</c:v>
                </c:pt>
                <c:pt idx="10">
                  <c:v>3.1221498371335504E-2</c:v>
                </c:pt>
                <c:pt idx="11">
                  <c:v>3.2149837133550491E-2</c:v>
                </c:pt>
                <c:pt idx="12">
                  <c:v>3.4006514657980456E-2</c:v>
                </c:pt>
                <c:pt idx="13">
                  <c:v>3.4348534201954398E-2</c:v>
                </c:pt>
                <c:pt idx="14">
                  <c:v>3.6058631921824104E-2</c:v>
                </c:pt>
                <c:pt idx="15">
                  <c:v>3.5960912052117266E-2</c:v>
                </c:pt>
                <c:pt idx="16">
                  <c:v>3.4592833876221502E-2</c:v>
                </c:pt>
                <c:pt idx="17">
                  <c:v>3.4690553745928339E-2</c:v>
                </c:pt>
                <c:pt idx="18">
                  <c:v>2.6921824104234528E-2</c:v>
                </c:pt>
                <c:pt idx="19">
                  <c:v>1.8762214983713357E-2</c:v>
                </c:pt>
                <c:pt idx="20">
                  <c:v>1.3925081433224755E-2</c:v>
                </c:pt>
                <c:pt idx="21">
                  <c:v>1.0553745928338762E-2</c:v>
                </c:pt>
                <c:pt idx="22">
                  <c:v>7.3778501628664495E-3</c:v>
                </c:pt>
                <c:pt idx="23">
                  <c:v>4.6416938110749187E-3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D-48C1-B242-A58197A3B4EA}"/>
            </c:ext>
          </c:extLst>
        </c:ser>
        <c:ser>
          <c:idx val="2"/>
          <c:order val="2"/>
          <c:tx>
            <c:strRef>
              <c:f>'PCS 35'!$D$4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35'!$D$5:$D$28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4.0000000000000001E-3</c:v>
                </c:pt>
                <c:pt idx="2">
                  <c:v>3.0999999999999999E-3</c:v>
                </c:pt>
                <c:pt idx="3">
                  <c:v>2.5999999999999999E-3</c:v>
                </c:pt>
                <c:pt idx="4">
                  <c:v>3.7000000000000002E-3</c:v>
                </c:pt>
                <c:pt idx="5">
                  <c:v>9.7000000000000003E-3</c:v>
                </c:pt>
                <c:pt idx="6">
                  <c:v>2.8799999999999999E-2</c:v>
                </c:pt>
                <c:pt idx="7">
                  <c:v>5.6899999999999999E-2</c:v>
                </c:pt>
                <c:pt idx="8">
                  <c:v>6.2899999999999998E-2</c:v>
                </c:pt>
                <c:pt idx="9">
                  <c:v>5.9799999999999999E-2</c:v>
                </c:pt>
                <c:pt idx="10">
                  <c:v>6.1199999999999997E-2</c:v>
                </c:pt>
                <c:pt idx="11">
                  <c:v>6.5299999999999997E-2</c:v>
                </c:pt>
                <c:pt idx="12">
                  <c:v>6.9000000000000006E-2</c:v>
                </c:pt>
                <c:pt idx="13">
                  <c:v>7.0400000000000004E-2</c:v>
                </c:pt>
                <c:pt idx="14">
                  <c:v>7.5300000000000006E-2</c:v>
                </c:pt>
                <c:pt idx="15">
                  <c:v>7.7799999999999994E-2</c:v>
                </c:pt>
                <c:pt idx="16">
                  <c:v>8.1100000000000005E-2</c:v>
                </c:pt>
                <c:pt idx="17">
                  <c:v>7.9799999999999996E-2</c:v>
                </c:pt>
                <c:pt idx="18">
                  <c:v>5.8000000000000003E-2</c:v>
                </c:pt>
                <c:pt idx="19">
                  <c:v>4.1200000000000001E-2</c:v>
                </c:pt>
                <c:pt idx="20">
                  <c:v>3.0700000000000002E-2</c:v>
                </c:pt>
                <c:pt idx="21">
                  <c:v>2.3E-2</c:v>
                </c:pt>
                <c:pt idx="22">
                  <c:v>1.7600000000000001E-2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D-48C1-B242-A58197A3B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C09-45E2-BF27-4C6FC8C365E8}"/>
            </c:ext>
          </c:extLst>
        </c:ser>
        <c:ser>
          <c:idx val="1"/>
          <c:order val="1"/>
          <c:tx>
            <c:strRef>
              <c:f>'PCS 35'!$H$4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35'!$H$5:$H$16</c:f>
              <c:numCache>
                <c:formatCode>0.00</c:formatCode>
                <c:ptCount val="12"/>
                <c:pt idx="0">
                  <c:v>0.98</c:v>
                </c:pt>
                <c:pt idx="1">
                  <c:v>1.04</c:v>
                </c:pt>
                <c:pt idx="2" formatCode="General">
                  <c:v>1.08</c:v>
                </c:pt>
                <c:pt idx="3" formatCode="General">
                  <c:v>1.05</c:v>
                </c:pt>
                <c:pt idx="4" formatCode="General">
                  <c:v>0.97</c:v>
                </c:pt>
                <c:pt idx="5" formatCode="General">
                  <c:v>0.97</c:v>
                </c:pt>
                <c:pt idx="6" formatCode="General">
                  <c:v>0.92</c:v>
                </c:pt>
                <c:pt idx="7" formatCode="General">
                  <c:v>0.92</c:v>
                </c:pt>
                <c:pt idx="8" formatCode="General">
                  <c:v>0.97</c:v>
                </c:pt>
                <c:pt idx="9" formatCode="General">
                  <c:v>1.03</c:v>
                </c:pt>
                <c:pt idx="10" formatCode="General">
                  <c:v>1.04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9-45E2-BF27-4C6FC8C3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37'!$B$5:$B$28</c:f>
              <c:numCache>
                <c:formatCode>0.00%</c:formatCode>
                <c:ptCount val="24"/>
                <c:pt idx="0">
                  <c:v>7.7073170731707325E-3</c:v>
                </c:pt>
                <c:pt idx="1">
                  <c:v>3.9024390243902439E-3</c:v>
                </c:pt>
                <c:pt idx="2">
                  <c:v>2.4878048780487805E-3</c:v>
                </c:pt>
                <c:pt idx="3">
                  <c:v>1.7560975609756098E-3</c:v>
                </c:pt>
                <c:pt idx="4">
                  <c:v>1.2682926829268293E-3</c:v>
                </c:pt>
                <c:pt idx="5">
                  <c:v>1.9024390243902436E-3</c:v>
                </c:pt>
                <c:pt idx="6">
                  <c:v>4.6829268292682916E-3</c:v>
                </c:pt>
                <c:pt idx="7">
                  <c:v>1.0829268292682928E-2</c:v>
                </c:pt>
                <c:pt idx="8">
                  <c:v>1.678048780487805E-2</c:v>
                </c:pt>
                <c:pt idx="9">
                  <c:v>1.9853658536585363E-2</c:v>
                </c:pt>
                <c:pt idx="10">
                  <c:v>2.4195121951219513E-2</c:v>
                </c:pt>
                <c:pt idx="11">
                  <c:v>2.8243902439024391E-2</c:v>
                </c:pt>
                <c:pt idx="12">
                  <c:v>3.1414634146341464E-2</c:v>
                </c:pt>
                <c:pt idx="13">
                  <c:v>3.3853658536585368E-2</c:v>
                </c:pt>
                <c:pt idx="14">
                  <c:v>3.6048780487804875E-2</c:v>
                </c:pt>
                <c:pt idx="15">
                  <c:v>3.9951219512195116E-2</c:v>
                </c:pt>
                <c:pt idx="16">
                  <c:v>4.2780487804878045E-2</c:v>
                </c:pt>
                <c:pt idx="17">
                  <c:v>4.2780487804878045E-2</c:v>
                </c:pt>
                <c:pt idx="18">
                  <c:v>3.7073170731707315E-2</c:v>
                </c:pt>
                <c:pt idx="19">
                  <c:v>2.8829268292682925E-2</c:v>
                </c:pt>
                <c:pt idx="20">
                  <c:v>2.2341463414634149E-2</c:v>
                </c:pt>
                <c:pt idx="21">
                  <c:v>1.9268292682926829E-2</c:v>
                </c:pt>
                <c:pt idx="22">
                  <c:v>1.6878048780487803E-2</c:v>
                </c:pt>
                <c:pt idx="23">
                  <c:v>1.297560975609756E-2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145-859C-8E7DE1A609A5}"/>
            </c:ext>
          </c:extLst>
        </c:ser>
        <c:ser>
          <c:idx val="1"/>
          <c:order val="1"/>
          <c:tx>
            <c:strRef>
              <c:f>'PCS 37'!$C$4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37'!$C$5:$C$28</c:f>
              <c:numCache>
                <c:formatCode>0.00%</c:formatCode>
                <c:ptCount val="24"/>
                <c:pt idx="0">
                  <c:v>3.7902439024390245E-3</c:v>
                </c:pt>
                <c:pt idx="1">
                  <c:v>2.3560975609756099E-3</c:v>
                </c:pt>
                <c:pt idx="2">
                  <c:v>1.6390243902439025E-3</c:v>
                </c:pt>
                <c:pt idx="3">
                  <c:v>1.382926829268293E-3</c:v>
                </c:pt>
                <c:pt idx="4">
                  <c:v>1.7414634146341462E-3</c:v>
                </c:pt>
                <c:pt idx="5">
                  <c:v>4.4048780487804876E-3</c:v>
                </c:pt>
                <c:pt idx="6">
                  <c:v>1.285609756097561E-2</c:v>
                </c:pt>
                <c:pt idx="7">
                  <c:v>2.5353658536585368E-2</c:v>
                </c:pt>
                <c:pt idx="8">
                  <c:v>3.431707317073171E-2</c:v>
                </c:pt>
                <c:pt idx="9">
                  <c:v>3.7953658536585368E-2</c:v>
                </c:pt>
                <c:pt idx="10">
                  <c:v>3.8107317073170728E-2</c:v>
                </c:pt>
                <c:pt idx="11">
                  <c:v>3.8414634146341463E-2</c:v>
                </c:pt>
                <c:pt idx="12">
                  <c:v>3.8721951219512191E-2</c:v>
                </c:pt>
                <c:pt idx="13">
                  <c:v>3.7851219512195118E-2</c:v>
                </c:pt>
                <c:pt idx="14">
                  <c:v>3.6212195121951216E-2</c:v>
                </c:pt>
                <c:pt idx="15">
                  <c:v>3.5136585365853658E-2</c:v>
                </c:pt>
                <c:pt idx="16">
                  <c:v>3.3497560975609755E-2</c:v>
                </c:pt>
                <c:pt idx="17">
                  <c:v>3.0424390243902442E-2</c:v>
                </c:pt>
                <c:pt idx="18">
                  <c:v>2.7914634146341464E-2</c:v>
                </c:pt>
                <c:pt idx="19">
                  <c:v>2.2587804878048779E-2</c:v>
                </c:pt>
                <c:pt idx="20">
                  <c:v>1.7465853658536586E-2</c:v>
                </c:pt>
                <c:pt idx="21">
                  <c:v>1.3265853658536586E-2</c:v>
                </c:pt>
                <c:pt idx="22">
                  <c:v>1.0141463414634146E-2</c:v>
                </c:pt>
                <c:pt idx="23">
                  <c:v>6.6585365853658535E-3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145-859C-8E7DE1A609A5}"/>
            </c:ext>
          </c:extLst>
        </c:ser>
        <c:ser>
          <c:idx val="2"/>
          <c:order val="2"/>
          <c:tx>
            <c:strRef>
              <c:f>'PCS 37'!$D$4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37'!$D$5:$D$28</c:f>
              <c:numCache>
                <c:formatCode>0.00%</c:formatCode>
                <c:ptCount val="24"/>
                <c:pt idx="0">
                  <c:v>1.15E-2</c:v>
                </c:pt>
                <c:pt idx="1">
                  <c:v>6.3E-3</c:v>
                </c:pt>
                <c:pt idx="2">
                  <c:v>4.1000000000000003E-3</c:v>
                </c:pt>
                <c:pt idx="3">
                  <c:v>3.2000000000000002E-3</c:v>
                </c:pt>
                <c:pt idx="4">
                  <c:v>3.0000000000000001E-3</c:v>
                </c:pt>
                <c:pt idx="5">
                  <c:v>6.3E-3</c:v>
                </c:pt>
                <c:pt idx="6">
                  <c:v>1.7500000000000002E-2</c:v>
                </c:pt>
                <c:pt idx="7">
                  <c:v>3.6200000000000003E-2</c:v>
                </c:pt>
                <c:pt idx="8">
                  <c:v>5.0999999999999997E-2</c:v>
                </c:pt>
                <c:pt idx="9">
                  <c:v>5.7799999999999997E-2</c:v>
                </c:pt>
                <c:pt idx="10">
                  <c:v>6.2300000000000001E-2</c:v>
                </c:pt>
                <c:pt idx="11">
                  <c:v>6.6699999999999995E-2</c:v>
                </c:pt>
                <c:pt idx="12">
                  <c:v>7.0099999999999996E-2</c:v>
                </c:pt>
                <c:pt idx="13">
                  <c:v>7.17E-2</c:v>
                </c:pt>
                <c:pt idx="14">
                  <c:v>7.22E-2</c:v>
                </c:pt>
                <c:pt idx="15">
                  <c:v>7.51E-2</c:v>
                </c:pt>
                <c:pt idx="16">
                  <c:v>7.6300000000000007E-2</c:v>
                </c:pt>
                <c:pt idx="17">
                  <c:v>7.3200000000000001E-2</c:v>
                </c:pt>
                <c:pt idx="18">
                  <c:v>6.5000000000000002E-2</c:v>
                </c:pt>
                <c:pt idx="19">
                  <c:v>5.1400000000000001E-2</c:v>
                </c:pt>
                <c:pt idx="20">
                  <c:v>3.9800000000000002E-2</c:v>
                </c:pt>
                <c:pt idx="21">
                  <c:v>3.2599999999999997E-2</c:v>
                </c:pt>
                <c:pt idx="22">
                  <c:v>2.7E-2</c:v>
                </c:pt>
                <c:pt idx="23">
                  <c:v>1.9599999999999999E-2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145-859C-8E7DE1A60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8.17923615061425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9D0-4B92-8887-4347EC6D0984}"/>
            </c:ext>
          </c:extLst>
        </c:ser>
        <c:ser>
          <c:idx val="1"/>
          <c:order val="1"/>
          <c:tx>
            <c:strRef>
              <c:f>'PCS 37'!$H$4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37'!$H$5:$H$16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1.07</c:v>
                </c:pt>
                <c:pt idx="2">
                  <c:v>1.1000000000000001</c:v>
                </c:pt>
                <c:pt idx="3">
                  <c:v>1.07</c:v>
                </c:pt>
                <c:pt idx="4">
                  <c:v>1.01</c:v>
                </c:pt>
                <c:pt idx="5">
                  <c:v>0.99</c:v>
                </c:pt>
                <c:pt idx="6">
                  <c:v>0.97</c:v>
                </c:pt>
                <c:pt idx="7">
                  <c:v>0.91</c:v>
                </c:pt>
                <c:pt idx="8">
                  <c:v>0.89</c:v>
                </c:pt>
                <c:pt idx="9">
                  <c:v>0.96</c:v>
                </c:pt>
                <c:pt idx="10">
                  <c:v>1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0-4B92-8887-4347EC6D0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38'!$B$5:$B$28</c:f>
              <c:numCache>
                <c:formatCode>0.00%</c:formatCode>
                <c:ptCount val="24"/>
                <c:pt idx="0">
                  <c:v>2.7968944099378882E-3</c:v>
                </c:pt>
                <c:pt idx="1">
                  <c:v>1.8645962732919254E-3</c:v>
                </c:pt>
                <c:pt idx="2">
                  <c:v>1.4720496894409937E-3</c:v>
                </c:pt>
                <c:pt idx="3">
                  <c:v>1.2757763975155278E-3</c:v>
                </c:pt>
                <c:pt idx="4">
                  <c:v>1.7173913043478262E-3</c:v>
                </c:pt>
                <c:pt idx="5">
                  <c:v>3.1894409937888194E-3</c:v>
                </c:pt>
                <c:pt idx="6">
                  <c:v>7.3111801242236023E-3</c:v>
                </c:pt>
                <c:pt idx="7">
                  <c:v>1.6486956521739132E-2</c:v>
                </c:pt>
                <c:pt idx="8">
                  <c:v>1.9529192546583852E-2</c:v>
                </c:pt>
                <c:pt idx="9">
                  <c:v>2.3650931677018632E-2</c:v>
                </c:pt>
                <c:pt idx="10">
                  <c:v>2.8655900621118013E-2</c:v>
                </c:pt>
                <c:pt idx="11">
                  <c:v>3.287577639751553E-2</c:v>
                </c:pt>
                <c:pt idx="12">
                  <c:v>3.4887577639751546E-2</c:v>
                </c:pt>
                <c:pt idx="13">
                  <c:v>3.7144720496894407E-2</c:v>
                </c:pt>
                <c:pt idx="14">
                  <c:v>4.0922981366459631E-2</c:v>
                </c:pt>
                <c:pt idx="15">
                  <c:v>4.6516770186335404E-2</c:v>
                </c:pt>
                <c:pt idx="16">
                  <c:v>4.6418633540372671E-2</c:v>
                </c:pt>
                <c:pt idx="17">
                  <c:v>3.925465838509317E-2</c:v>
                </c:pt>
                <c:pt idx="18">
                  <c:v>2.9784472049689439E-2</c:v>
                </c:pt>
                <c:pt idx="19">
                  <c:v>2.1737267080745339E-2</c:v>
                </c:pt>
                <c:pt idx="20">
                  <c:v>1.7321118012422362E-2</c:v>
                </c:pt>
                <c:pt idx="21">
                  <c:v>1.4916770186335403E-2</c:v>
                </c:pt>
                <c:pt idx="22">
                  <c:v>1.3052173913043478E-2</c:v>
                </c:pt>
                <c:pt idx="23">
                  <c:v>7.7037267080745332E-3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C-4B96-AB81-BCC3336ED116}"/>
            </c:ext>
          </c:extLst>
        </c:ser>
        <c:ser>
          <c:idx val="1"/>
          <c:order val="1"/>
          <c:tx>
            <c:strRef>
              <c:f>'PCS 38'!$C$4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38'!$C$5:$C$28</c:f>
              <c:numCache>
                <c:formatCode>0.00%</c:formatCode>
                <c:ptCount val="24"/>
                <c:pt idx="0">
                  <c:v>1.9354037267080746E-3</c:v>
                </c:pt>
                <c:pt idx="1">
                  <c:v>1.1204968944099382E-3</c:v>
                </c:pt>
                <c:pt idx="2">
                  <c:v>1.4260869565217392E-3</c:v>
                </c:pt>
                <c:pt idx="3">
                  <c:v>1.986335403726708E-3</c:v>
                </c:pt>
                <c:pt idx="4">
                  <c:v>3.4124223602484474E-3</c:v>
                </c:pt>
                <c:pt idx="5">
                  <c:v>1.0084472049689442E-2</c:v>
                </c:pt>
                <c:pt idx="6">
                  <c:v>2.5160248447204967E-2</c:v>
                </c:pt>
                <c:pt idx="7">
                  <c:v>3.5499378881987578E-2</c:v>
                </c:pt>
                <c:pt idx="8">
                  <c:v>3.9573913043478258E-2</c:v>
                </c:pt>
                <c:pt idx="9">
                  <c:v>3.8147826086956521E-2</c:v>
                </c:pt>
                <c:pt idx="10">
                  <c:v>3.8096894409937888E-2</c:v>
                </c:pt>
                <c:pt idx="11">
                  <c:v>3.9930434782608694E-2</c:v>
                </c:pt>
                <c:pt idx="12">
                  <c:v>3.7842236024844718E-2</c:v>
                </c:pt>
                <c:pt idx="13">
                  <c:v>3.6314285714285716E-2</c:v>
                </c:pt>
                <c:pt idx="14">
                  <c:v>3.6314285714285716E-2</c:v>
                </c:pt>
                <c:pt idx="15">
                  <c:v>3.4939130434782605E-2</c:v>
                </c:pt>
                <c:pt idx="16">
                  <c:v>3.0966459627329194E-2</c:v>
                </c:pt>
                <c:pt idx="17">
                  <c:v>2.7299378881987579E-2</c:v>
                </c:pt>
                <c:pt idx="18">
                  <c:v>2.200248447204969E-2</c:v>
                </c:pt>
                <c:pt idx="19">
                  <c:v>1.59416149068323E-2</c:v>
                </c:pt>
                <c:pt idx="20">
                  <c:v>1.1816149068322981E-2</c:v>
                </c:pt>
                <c:pt idx="21">
                  <c:v>9.2695652173913051E-3</c:v>
                </c:pt>
                <c:pt idx="22">
                  <c:v>6.5701863354037269E-3</c:v>
                </c:pt>
                <c:pt idx="23">
                  <c:v>3.6670807453416149E-3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C-4B96-AB81-BCC3336ED116}"/>
            </c:ext>
          </c:extLst>
        </c:ser>
        <c:ser>
          <c:idx val="2"/>
          <c:order val="2"/>
          <c:tx>
            <c:strRef>
              <c:f>'PCS 38'!$D$4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38'!$D$5:$D$28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3.0000000000000001E-3</c:v>
                </c:pt>
                <c:pt idx="2">
                  <c:v>2.8999999999999998E-3</c:v>
                </c:pt>
                <c:pt idx="3">
                  <c:v>3.3E-3</c:v>
                </c:pt>
                <c:pt idx="4">
                  <c:v>5.1000000000000004E-3</c:v>
                </c:pt>
                <c:pt idx="5">
                  <c:v>1.3299999999999999E-2</c:v>
                </c:pt>
                <c:pt idx="6">
                  <c:v>3.2399999999999998E-2</c:v>
                </c:pt>
                <c:pt idx="7">
                  <c:v>5.1900000000000002E-2</c:v>
                </c:pt>
                <c:pt idx="8">
                  <c:v>5.8999999999999997E-2</c:v>
                </c:pt>
                <c:pt idx="9">
                  <c:v>6.1800000000000001E-2</c:v>
                </c:pt>
                <c:pt idx="10">
                  <c:v>6.6699999999999995E-2</c:v>
                </c:pt>
                <c:pt idx="11">
                  <c:v>7.2800000000000004E-2</c:v>
                </c:pt>
                <c:pt idx="12">
                  <c:v>7.2700000000000001E-2</c:v>
                </c:pt>
                <c:pt idx="13">
                  <c:v>7.3499999999999996E-2</c:v>
                </c:pt>
                <c:pt idx="14">
                  <c:v>7.7299999999999994E-2</c:v>
                </c:pt>
                <c:pt idx="15">
                  <c:v>8.1500000000000003E-2</c:v>
                </c:pt>
                <c:pt idx="16">
                  <c:v>7.7499999999999999E-2</c:v>
                </c:pt>
                <c:pt idx="17">
                  <c:v>6.6600000000000006E-2</c:v>
                </c:pt>
                <c:pt idx="18">
                  <c:v>5.1799999999999999E-2</c:v>
                </c:pt>
                <c:pt idx="19">
                  <c:v>3.7699999999999997E-2</c:v>
                </c:pt>
                <c:pt idx="20">
                  <c:v>2.9100000000000001E-2</c:v>
                </c:pt>
                <c:pt idx="21">
                  <c:v>2.4199999999999999E-2</c:v>
                </c:pt>
                <c:pt idx="22">
                  <c:v>1.9699999999999999E-2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C-4B96-AB81-BCC3336E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61B-49CE-B852-F5B40E36A769}"/>
            </c:ext>
          </c:extLst>
        </c:ser>
        <c:ser>
          <c:idx val="1"/>
          <c:order val="1"/>
          <c:cat>
            <c:strRef>
              <c:f>'PCS 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1.05</c:v>
                </c:pt>
                <c:pt idx="2">
                  <c:v>1.07</c:v>
                </c:pt>
                <c:pt idx="3">
                  <c:v>1</c:v>
                </c:pt>
                <c:pt idx="4">
                  <c:v>0.91</c:v>
                </c:pt>
                <c:pt idx="5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9CE-B852-F5B40E36A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A05-483F-8868-099E02E9E15F}"/>
            </c:ext>
          </c:extLst>
        </c:ser>
        <c:ser>
          <c:idx val="1"/>
          <c:order val="1"/>
          <c:tx>
            <c:strRef>
              <c:f>'PCS 38'!$H$4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1.08</c:v>
                </c:pt>
                <c:pt idx="2">
                  <c:v>1.1499999999999999</c:v>
                </c:pt>
                <c:pt idx="3">
                  <c:v>1.1299999999999999</c:v>
                </c:pt>
                <c:pt idx="4">
                  <c:v>0.96</c:v>
                </c:pt>
                <c:pt idx="5">
                  <c:v>0.96</c:v>
                </c:pt>
                <c:pt idx="6">
                  <c:v>0.92</c:v>
                </c:pt>
                <c:pt idx="7">
                  <c:v>0.83</c:v>
                </c:pt>
                <c:pt idx="8">
                  <c:v>0.82</c:v>
                </c:pt>
                <c:pt idx="9">
                  <c:v>1.1499999999999999</c:v>
                </c:pt>
                <c:pt idx="10">
                  <c:v>0.95</c:v>
                </c:pt>
                <c:pt idx="11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5-483F-8868-099E02E9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39'!$B$5:$B$28</c:f>
              <c:numCache>
                <c:formatCode>0.00%</c:formatCode>
                <c:ptCount val="24"/>
                <c:pt idx="0">
                  <c:v>2.0406392694063929E-3</c:v>
                </c:pt>
                <c:pt idx="1">
                  <c:v>1.393607305936073E-3</c:v>
                </c:pt>
                <c:pt idx="2">
                  <c:v>1.1447488584474886E-3</c:v>
                </c:pt>
                <c:pt idx="3">
                  <c:v>1.1945205479452054E-3</c:v>
                </c:pt>
                <c:pt idx="4">
                  <c:v>2.4885844748858449E-3</c:v>
                </c:pt>
                <c:pt idx="5">
                  <c:v>6.2712328767123293E-3</c:v>
                </c:pt>
                <c:pt idx="6">
                  <c:v>2.1849771689497716E-2</c:v>
                </c:pt>
                <c:pt idx="7">
                  <c:v>3.4143378995433786E-2</c:v>
                </c:pt>
                <c:pt idx="8">
                  <c:v>2.9763470319634701E-2</c:v>
                </c:pt>
                <c:pt idx="9">
                  <c:v>3.1306392694063927E-2</c:v>
                </c:pt>
                <c:pt idx="10">
                  <c:v>3.404383561643836E-2</c:v>
                </c:pt>
                <c:pt idx="11">
                  <c:v>3.5039269406392695E-2</c:v>
                </c:pt>
                <c:pt idx="12">
                  <c:v>3.6333333333333329E-2</c:v>
                </c:pt>
                <c:pt idx="13">
                  <c:v>3.5238356164383561E-2</c:v>
                </c:pt>
                <c:pt idx="14">
                  <c:v>3.9170319634703195E-2</c:v>
                </c:pt>
                <c:pt idx="15">
                  <c:v>3.6532420091324201E-2</c:v>
                </c:pt>
                <c:pt idx="16">
                  <c:v>3.7079908675799085E-2</c:v>
                </c:pt>
                <c:pt idx="17">
                  <c:v>3.3496347031963469E-2</c:v>
                </c:pt>
                <c:pt idx="18">
                  <c:v>2.7175342465753424E-2</c:v>
                </c:pt>
                <c:pt idx="19">
                  <c:v>1.7768493150684933E-2</c:v>
                </c:pt>
                <c:pt idx="20">
                  <c:v>1.3388584474885844E-2</c:v>
                </c:pt>
                <c:pt idx="21">
                  <c:v>1.0103652968036529E-2</c:v>
                </c:pt>
                <c:pt idx="22">
                  <c:v>7.0675799086757987E-3</c:v>
                </c:pt>
                <c:pt idx="23">
                  <c:v>3.7328767123287671E-3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7-4C01-B2C0-979399C35E70}"/>
            </c:ext>
          </c:extLst>
        </c:ser>
        <c:ser>
          <c:idx val="1"/>
          <c:order val="1"/>
          <c:tx>
            <c:strRef>
              <c:f>'PCS 39'!$C$4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39'!$C$5:$C$28</c:f>
              <c:numCache>
                <c:formatCode>0.00%</c:formatCode>
                <c:ptCount val="24"/>
                <c:pt idx="0">
                  <c:v>2.6118721461187212E-3</c:v>
                </c:pt>
                <c:pt idx="1">
                  <c:v>1.8082191780821918E-3</c:v>
                </c:pt>
                <c:pt idx="2">
                  <c:v>1.2557077625570776E-3</c:v>
                </c:pt>
                <c:pt idx="3">
                  <c:v>1.004566210045662E-3</c:v>
                </c:pt>
                <c:pt idx="4">
                  <c:v>1.406392694063927E-3</c:v>
                </c:pt>
                <c:pt idx="5">
                  <c:v>3.1643835616438354E-3</c:v>
                </c:pt>
                <c:pt idx="6">
                  <c:v>1.165296803652968E-2</c:v>
                </c:pt>
                <c:pt idx="7">
                  <c:v>2.9936073059360732E-2</c:v>
                </c:pt>
                <c:pt idx="8">
                  <c:v>2.6470319634703192E-2</c:v>
                </c:pt>
                <c:pt idx="9">
                  <c:v>2.9383561643835616E-2</c:v>
                </c:pt>
                <c:pt idx="10">
                  <c:v>3.2347031963470316E-2</c:v>
                </c:pt>
                <c:pt idx="11">
                  <c:v>3.5360730593607309E-2</c:v>
                </c:pt>
                <c:pt idx="12">
                  <c:v>3.6968036529680365E-2</c:v>
                </c:pt>
                <c:pt idx="13">
                  <c:v>3.772146118721461E-2</c:v>
                </c:pt>
                <c:pt idx="14">
                  <c:v>3.8575342465753421E-2</c:v>
                </c:pt>
                <c:pt idx="15">
                  <c:v>3.9328767123287672E-2</c:v>
                </c:pt>
                <c:pt idx="16">
                  <c:v>4.0986301369863018E-2</c:v>
                </c:pt>
                <c:pt idx="17">
                  <c:v>3.9027397260273974E-2</c:v>
                </c:pt>
                <c:pt idx="18">
                  <c:v>2.8831050228310503E-2</c:v>
                </c:pt>
                <c:pt idx="19">
                  <c:v>2.5063926940639268E-2</c:v>
                </c:pt>
                <c:pt idx="20">
                  <c:v>1.5570776255707762E-2</c:v>
                </c:pt>
                <c:pt idx="21">
                  <c:v>1.1000000000000001E-2</c:v>
                </c:pt>
                <c:pt idx="22">
                  <c:v>7.6849315068493141E-3</c:v>
                </c:pt>
                <c:pt idx="23">
                  <c:v>5.2237442922374424E-3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7-4C01-B2C0-979399C35E70}"/>
            </c:ext>
          </c:extLst>
        </c:ser>
        <c:ser>
          <c:idx val="2"/>
          <c:order val="2"/>
          <c:tx>
            <c:strRef>
              <c:f>'PCS 39'!$D$4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39'!$D$5:$D$28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3.2000000000000002E-3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3.8999999999999998E-3</c:v>
                </c:pt>
                <c:pt idx="5">
                  <c:v>9.4999999999999998E-3</c:v>
                </c:pt>
                <c:pt idx="6">
                  <c:v>3.3599999999999998E-2</c:v>
                </c:pt>
                <c:pt idx="7">
                  <c:v>6.4100000000000004E-2</c:v>
                </c:pt>
                <c:pt idx="8">
                  <c:v>5.62E-2</c:v>
                </c:pt>
                <c:pt idx="9">
                  <c:v>6.0699999999999997E-2</c:v>
                </c:pt>
                <c:pt idx="10">
                  <c:v>6.6400000000000001E-2</c:v>
                </c:pt>
                <c:pt idx="11">
                  <c:v>7.0400000000000004E-2</c:v>
                </c:pt>
                <c:pt idx="12">
                  <c:v>7.3300000000000004E-2</c:v>
                </c:pt>
                <c:pt idx="13">
                  <c:v>7.2900000000000006E-2</c:v>
                </c:pt>
                <c:pt idx="14">
                  <c:v>7.7700000000000005E-2</c:v>
                </c:pt>
                <c:pt idx="15">
                  <c:v>7.5800000000000006E-2</c:v>
                </c:pt>
                <c:pt idx="16">
                  <c:v>7.8E-2</c:v>
                </c:pt>
                <c:pt idx="17">
                  <c:v>7.2499999999999995E-2</c:v>
                </c:pt>
                <c:pt idx="18">
                  <c:v>5.6000000000000001E-2</c:v>
                </c:pt>
                <c:pt idx="19">
                  <c:v>4.2799999999999998E-2</c:v>
                </c:pt>
                <c:pt idx="20">
                  <c:v>2.8899999999999999E-2</c:v>
                </c:pt>
                <c:pt idx="21">
                  <c:v>2.1100000000000001E-2</c:v>
                </c:pt>
                <c:pt idx="22">
                  <c:v>1.47E-2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7-4C01-B2C0-979399C35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476-419F-B3DF-E45B50FF4DFD}"/>
            </c:ext>
          </c:extLst>
        </c:ser>
        <c:ser>
          <c:idx val="1"/>
          <c:order val="1"/>
          <c:tx>
            <c:strRef>
              <c:f>'PCS 39'!$H$4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39'!$H$5:$H$16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1.0900000000000001</c:v>
                </c:pt>
                <c:pt idx="2">
                  <c:v>1.1200000000000001</c:v>
                </c:pt>
                <c:pt idx="3">
                  <c:v>1.08</c:v>
                </c:pt>
                <c:pt idx="4">
                  <c:v>0.97</c:v>
                </c:pt>
                <c:pt idx="5">
                  <c:v>0.95</c:v>
                </c:pt>
                <c:pt idx="6">
                  <c:v>0.86</c:v>
                </c:pt>
                <c:pt idx="7">
                  <c:v>0.89</c:v>
                </c:pt>
                <c:pt idx="8">
                  <c:v>0.92</c:v>
                </c:pt>
                <c:pt idx="9">
                  <c:v>0.98</c:v>
                </c:pt>
                <c:pt idx="10">
                  <c:v>1.06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6-419F-B3DF-E45B50FF4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40'!$B$4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40'!$B$5:$B$28</c:f>
              <c:numCache>
                <c:formatCode>0.00%</c:formatCode>
                <c:ptCount val="24"/>
                <c:pt idx="0">
                  <c:v>3.65E-3</c:v>
                </c:pt>
                <c:pt idx="1">
                  <c:v>2.2386666666666666E-3</c:v>
                </c:pt>
                <c:pt idx="2">
                  <c:v>1.8493333333333333E-3</c:v>
                </c:pt>
                <c:pt idx="3">
                  <c:v>1.4600000000000001E-3</c:v>
                </c:pt>
                <c:pt idx="4">
                  <c:v>1.6546666666666665E-3</c:v>
                </c:pt>
                <c:pt idx="5">
                  <c:v>3.5526666666666666E-3</c:v>
                </c:pt>
                <c:pt idx="6">
                  <c:v>1.0025333333333332E-2</c:v>
                </c:pt>
                <c:pt idx="7">
                  <c:v>1.9126000000000001E-2</c:v>
                </c:pt>
                <c:pt idx="8">
                  <c:v>2.2873333333333332E-2</c:v>
                </c:pt>
                <c:pt idx="9">
                  <c:v>2.7107333333333331E-2</c:v>
                </c:pt>
                <c:pt idx="10">
                  <c:v>3.1584666666666664E-2</c:v>
                </c:pt>
                <c:pt idx="11">
                  <c:v>3.4261333333333331E-2</c:v>
                </c:pt>
                <c:pt idx="12">
                  <c:v>3.6402666666666667E-2</c:v>
                </c:pt>
                <c:pt idx="13">
                  <c:v>3.6694666666666667E-2</c:v>
                </c:pt>
                <c:pt idx="14">
                  <c:v>3.7376E-2</c:v>
                </c:pt>
                <c:pt idx="15">
                  <c:v>3.8446666666666664E-2</c:v>
                </c:pt>
                <c:pt idx="16">
                  <c:v>3.7765333333333331E-2</c:v>
                </c:pt>
                <c:pt idx="17">
                  <c:v>3.7911333333333332E-2</c:v>
                </c:pt>
                <c:pt idx="18">
                  <c:v>3.0270666666666668E-2</c:v>
                </c:pt>
                <c:pt idx="19">
                  <c:v>2.3408666666666664E-2</c:v>
                </c:pt>
                <c:pt idx="20">
                  <c:v>1.8639333333333334E-2</c:v>
                </c:pt>
                <c:pt idx="21">
                  <c:v>1.4551333333333333E-2</c:v>
                </c:pt>
                <c:pt idx="22">
                  <c:v>9.8306666666666664E-3</c:v>
                </c:pt>
                <c:pt idx="23">
                  <c:v>5.986E-3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0-4532-B30F-CAB51965566E}"/>
            </c:ext>
          </c:extLst>
        </c:ser>
        <c:ser>
          <c:idx val="1"/>
          <c:order val="1"/>
          <c:tx>
            <c:strRef>
              <c:f>'PCS 40'!$C$4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40'!$C$5:$C$28</c:f>
              <c:numCache>
                <c:formatCode>0.00%</c:formatCode>
                <c:ptCount val="24"/>
                <c:pt idx="0">
                  <c:v>3.0799999999999998E-3</c:v>
                </c:pt>
                <c:pt idx="1">
                  <c:v>1.9506666666666667E-3</c:v>
                </c:pt>
                <c:pt idx="2">
                  <c:v>1.5913333333333333E-3</c:v>
                </c:pt>
                <c:pt idx="3">
                  <c:v>1.3860000000000001E-3</c:v>
                </c:pt>
                <c:pt idx="4">
                  <c:v>2.1559999999999999E-3</c:v>
                </c:pt>
                <c:pt idx="5">
                  <c:v>6.3653333333333331E-3</c:v>
                </c:pt>
                <c:pt idx="6">
                  <c:v>1.5451333333333333E-2</c:v>
                </c:pt>
                <c:pt idx="7">
                  <c:v>2.5461333333333332E-2</c:v>
                </c:pt>
                <c:pt idx="8">
                  <c:v>2.8900666666666665E-2</c:v>
                </c:pt>
                <c:pt idx="9">
                  <c:v>3.182666666666667E-2</c:v>
                </c:pt>
                <c:pt idx="10">
                  <c:v>3.4701333333333334E-2</c:v>
                </c:pt>
                <c:pt idx="11">
                  <c:v>3.7011333333333334E-2</c:v>
                </c:pt>
                <c:pt idx="12">
                  <c:v>3.8089333333333336E-2</c:v>
                </c:pt>
                <c:pt idx="13">
                  <c:v>3.8038000000000002E-2</c:v>
                </c:pt>
                <c:pt idx="14">
                  <c:v>3.7627333333333332E-2</c:v>
                </c:pt>
                <c:pt idx="15">
                  <c:v>3.7062666666666667E-2</c:v>
                </c:pt>
                <c:pt idx="16">
                  <c:v>3.737066666666667E-2</c:v>
                </c:pt>
                <c:pt idx="17">
                  <c:v>3.5317333333333333E-2</c:v>
                </c:pt>
                <c:pt idx="18">
                  <c:v>3.0338E-2</c:v>
                </c:pt>
                <c:pt idx="19">
                  <c:v>2.3921333333333333E-2</c:v>
                </c:pt>
                <c:pt idx="20">
                  <c:v>1.7966666666666669E-2</c:v>
                </c:pt>
                <c:pt idx="21">
                  <c:v>1.3192666666666665E-2</c:v>
                </c:pt>
                <c:pt idx="22">
                  <c:v>8.8806666666666669E-3</c:v>
                </c:pt>
                <c:pt idx="23">
                  <c:v>5.5440000000000003E-3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0-4532-B30F-CAB51965566E}"/>
            </c:ext>
          </c:extLst>
        </c:ser>
        <c:ser>
          <c:idx val="2"/>
          <c:order val="2"/>
          <c:tx>
            <c:strRef>
              <c:f>'PCS 40'!$D$4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40'!$D$5:$D$28</c:f>
              <c:numCache>
                <c:formatCode>0.00%</c:formatCode>
                <c:ptCount val="24"/>
                <c:pt idx="0">
                  <c:v>6.7000000000000002E-3</c:v>
                </c:pt>
                <c:pt idx="1">
                  <c:v>4.1999999999999997E-3</c:v>
                </c:pt>
                <c:pt idx="2">
                  <c:v>3.5000000000000001E-3</c:v>
                </c:pt>
                <c:pt idx="3">
                  <c:v>2.8999999999999998E-3</c:v>
                </c:pt>
                <c:pt idx="4">
                  <c:v>3.8E-3</c:v>
                </c:pt>
                <c:pt idx="5">
                  <c:v>0.01</c:v>
                </c:pt>
                <c:pt idx="6">
                  <c:v>2.5499999999999998E-2</c:v>
                </c:pt>
                <c:pt idx="7">
                  <c:v>4.4600000000000001E-2</c:v>
                </c:pt>
                <c:pt idx="8">
                  <c:v>5.1799999999999999E-2</c:v>
                </c:pt>
                <c:pt idx="9">
                  <c:v>5.8900000000000001E-2</c:v>
                </c:pt>
                <c:pt idx="10">
                  <c:v>6.6299999999999998E-2</c:v>
                </c:pt>
                <c:pt idx="11">
                  <c:v>7.1300000000000002E-2</c:v>
                </c:pt>
                <c:pt idx="12">
                  <c:v>7.4499999999999997E-2</c:v>
                </c:pt>
                <c:pt idx="13">
                  <c:v>7.4700000000000003E-2</c:v>
                </c:pt>
                <c:pt idx="14">
                  <c:v>7.4999999999999997E-2</c:v>
                </c:pt>
                <c:pt idx="15">
                  <c:v>7.5499999999999998E-2</c:v>
                </c:pt>
                <c:pt idx="16">
                  <c:v>7.5200000000000003E-2</c:v>
                </c:pt>
                <c:pt idx="17">
                  <c:v>7.3200000000000001E-2</c:v>
                </c:pt>
                <c:pt idx="18">
                  <c:v>6.0600000000000001E-2</c:v>
                </c:pt>
                <c:pt idx="19">
                  <c:v>4.7300000000000002E-2</c:v>
                </c:pt>
                <c:pt idx="20">
                  <c:v>3.6600000000000001E-2</c:v>
                </c:pt>
                <c:pt idx="21">
                  <c:v>2.7699999999999999E-2</c:v>
                </c:pt>
                <c:pt idx="22">
                  <c:v>1.8700000000000001E-2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0-4532-B30F-CAB51965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27E-44AB-B848-813EF4CB762C}"/>
            </c:ext>
          </c:extLst>
        </c:ser>
        <c:ser>
          <c:idx val="1"/>
          <c:order val="1"/>
          <c:tx>
            <c:strRef>
              <c:f>'PCS 40'!$H$4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40'!$H$5:$H$16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1.04</c:v>
                </c:pt>
                <c:pt idx="2">
                  <c:v>1.07</c:v>
                </c:pt>
                <c:pt idx="3">
                  <c:v>1.05</c:v>
                </c:pt>
                <c:pt idx="4">
                  <c:v>1.01</c:v>
                </c:pt>
                <c:pt idx="5">
                  <c:v>0.99</c:v>
                </c:pt>
                <c:pt idx="6">
                  <c:v>0.97</c:v>
                </c:pt>
                <c:pt idx="7">
                  <c:v>0.96</c:v>
                </c:pt>
                <c:pt idx="8">
                  <c:v>0.96</c:v>
                </c:pt>
                <c:pt idx="9">
                  <c:v>0.99</c:v>
                </c:pt>
                <c:pt idx="10">
                  <c:v>0.96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E-44AB-B848-813EF4CB7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41'!$B$5:$B$28</c:f>
              <c:numCache>
                <c:formatCode>0.00%</c:formatCode>
                <c:ptCount val="24"/>
                <c:pt idx="0">
                  <c:v>4.0837696335078531E-3</c:v>
                </c:pt>
                <c:pt idx="1">
                  <c:v>2.7054973821989529E-3</c:v>
                </c:pt>
                <c:pt idx="2">
                  <c:v>2.3992146596858639E-3</c:v>
                </c:pt>
                <c:pt idx="3">
                  <c:v>1.9397905759162301E-3</c:v>
                </c:pt>
                <c:pt idx="4">
                  <c:v>2.7565445026178012E-3</c:v>
                </c:pt>
                <c:pt idx="5">
                  <c:v>6.8403141361256551E-3</c:v>
                </c:pt>
                <c:pt idx="6">
                  <c:v>1.8887434554973822E-2</c:v>
                </c:pt>
                <c:pt idx="7">
                  <c:v>2.4349476439790574E-2</c:v>
                </c:pt>
                <c:pt idx="8">
                  <c:v>2.4145287958115182E-2</c:v>
                </c:pt>
                <c:pt idx="9">
                  <c:v>2.4451570680628271E-2</c:v>
                </c:pt>
                <c:pt idx="10">
                  <c:v>2.6136125654450264E-2</c:v>
                </c:pt>
                <c:pt idx="11">
                  <c:v>2.8280104712041884E-2</c:v>
                </c:pt>
                <c:pt idx="12">
                  <c:v>3.0934554973821991E-2</c:v>
                </c:pt>
                <c:pt idx="13">
                  <c:v>3.1904450261780105E-2</c:v>
                </c:pt>
                <c:pt idx="14">
                  <c:v>3.5375654450261779E-2</c:v>
                </c:pt>
                <c:pt idx="15">
                  <c:v>4.2777486910994762E-2</c:v>
                </c:pt>
                <c:pt idx="16">
                  <c:v>4.8750000000000002E-2</c:v>
                </c:pt>
                <c:pt idx="17">
                  <c:v>5.2374345549738223E-2</c:v>
                </c:pt>
                <c:pt idx="18">
                  <c:v>3.2363874345549735E-2</c:v>
                </c:pt>
                <c:pt idx="19">
                  <c:v>2.2409685863874346E-2</c:v>
                </c:pt>
                <c:pt idx="20">
                  <c:v>1.6998691099476441E-2</c:v>
                </c:pt>
                <c:pt idx="21">
                  <c:v>1.3272251308900524E-2</c:v>
                </c:pt>
                <c:pt idx="22">
                  <c:v>9.6989528795811512E-3</c:v>
                </c:pt>
                <c:pt idx="23">
                  <c:v>6.585078534031414E-3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6-4A32-9794-423D59DC661C}"/>
            </c:ext>
          </c:extLst>
        </c:ser>
        <c:ser>
          <c:idx val="1"/>
          <c:order val="1"/>
          <c:tx>
            <c:strRef>
              <c:f>'PCS 41'!$C$4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41'!$C$5:$C$28</c:f>
              <c:numCache>
                <c:formatCode>0.00%</c:formatCode>
                <c:ptCount val="24"/>
                <c:pt idx="0">
                  <c:v>2.9861256544502618E-3</c:v>
                </c:pt>
                <c:pt idx="1">
                  <c:v>2.0070680628272251E-3</c:v>
                </c:pt>
                <c:pt idx="2">
                  <c:v>2.0560209424083766E-3</c:v>
                </c:pt>
                <c:pt idx="3">
                  <c:v>3.0350785340314134E-3</c:v>
                </c:pt>
                <c:pt idx="4">
                  <c:v>6.2170157068062821E-3</c:v>
                </c:pt>
                <c:pt idx="5">
                  <c:v>1.5615968586387434E-2</c:v>
                </c:pt>
                <c:pt idx="6">
                  <c:v>3.4560732984293192E-2</c:v>
                </c:pt>
                <c:pt idx="7">
                  <c:v>4.9099738219895286E-2</c:v>
                </c:pt>
                <c:pt idx="8">
                  <c:v>3.7644764397905761E-2</c:v>
                </c:pt>
                <c:pt idx="9">
                  <c:v>2.9469633507853404E-2</c:v>
                </c:pt>
                <c:pt idx="10">
                  <c:v>2.8098952879581147E-2</c:v>
                </c:pt>
                <c:pt idx="11">
                  <c:v>2.7805235602094244E-2</c:v>
                </c:pt>
                <c:pt idx="12">
                  <c:v>2.8539528795811519E-2</c:v>
                </c:pt>
                <c:pt idx="13">
                  <c:v>2.8196858638743452E-2</c:v>
                </c:pt>
                <c:pt idx="14">
                  <c:v>2.9126963350785337E-2</c:v>
                </c:pt>
                <c:pt idx="15">
                  <c:v>2.9861256544502619E-2</c:v>
                </c:pt>
                <c:pt idx="16">
                  <c:v>2.9910209424083768E-2</c:v>
                </c:pt>
                <c:pt idx="17">
                  <c:v>2.932277486910995E-2</c:v>
                </c:pt>
                <c:pt idx="18">
                  <c:v>2.3497382198952879E-2</c:v>
                </c:pt>
                <c:pt idx="19">
                  <c:v>1.6888743455497384E-2</c:v>
                </c:pt>
                <c:pt idx="20">
                  <c:v>1.3119371727748692E-2</c:v>
                </c:pt>
                <c:pt idx="21">
                  <c:v>1.0133246073298428E-2</c:v>
                </c:pt>
                <c:pt idx="22">
                  <c:v>7.2450261780104708E-3</c:v>
                </c:pt>
                <c:pt idx="23">
                  <c:v>4.9931937172774873E-3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6-4A32-9794-423D59DC661C}"/>
            </c:ext>
          </c:extLst>
        </c:ser>
        <c:ser>
          <c:idx val="2"/>
          <c:order val="2"/>
          <c:tx>
            <c:strRef>
              <c:f>'PCS 41'!$D$4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41'!$D$5:$D$28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4.7000000000000002E-3</c:v>
                </c:pt>
                <c:pt idx="2">
                  <c:v>4.4999999999999997E-3</c:v>
                </c:pt>
                <c:pt idx="3">
                  <c:v>5.0000000000000001E-3</c:v>
                </c:pt>
                <c:pt idx="4">
                  <c:v>8.9999999999999993E-3</c:v>
                </c:pt>
                <c:pt idx="5">
                  <c:v>2.2499999999999999E-2</c:v>
                </c:pt>
                <c:pt idx="6">
                  <c:v>5.3400000000000003E-2</c:v>
                </c:pt>
                <c:pt idx="7">
                  <c:v>7.3400000000000007E-2</c:v>
                </c:pt>
                <c:pt idx="8">
                  <c:v>6.1800000000000001E-2</c:v>
                </c:pt>
                <c:pt idx="9">
                  <c:v>5.3900000000000003E-2</c:v>
                </c:pt>
                <c:pt idx="10">
                  <c:v>5.4199999999999998E-2</c:v>
                </c:pt>
                <c:pt idx="11">
                  <c:v>5.6099999999999997E-2</c:v>
                </c:pt>
                <c:pt idx="12">
                  <c:v>5.9499999999999997E-2</c:v>
                </c:pt>
                <c:pt idx="13">
                  <c:v>6.0100000000000001E-2</c:v>
                </c:pt>
                <c:pt idx="14">
                  <c:v>6.4500000000000002E-2</c:v>
                </c:pt>
                <c:pt idx="15">
                  <c:v>7.2700000000000001E-2</c:v>
                </c:pt>
                <c:pt idx="16">
                  <c:v>7.8700000000000006E-2</c:v>
                </c:pt>
                <c:pt idx="17">
                  <c:v>8.1699999999999995E-2</c:v>
                </c:pt>
                <c:pt idx="18">
                  <c:v>5.5899999999999998E-2</c:v>
                </c:pt>
                <c:pt idx="19">
                  <c:v>3.9300000000000002E-2</c:v>
                </c:pt>
                <c:pt idx="20">
                  <c:v>3.0200000000000001E-2</c:v>
                </c:pt>
                <c:pt idx="21">
                  <c:v>2.3400000000000001E-2</c:v>
                </c:pt>
                <c:pt idx="22">
                  <c:v>1.6899999999999998E-2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6-4A32-9794-423D59DC6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960000867660139"/>
          <c:y val="6.65059806455490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014-4DDE-8BAF-F28788477383}"/>
            </c:ext>
          </c:extLst>
        </c:ser>
        <c:ser>
          <c:idx val="1"/>
          <c:order val="1"/>
          <c:tx>
            <c:strRef>
              <c:f>'PCS 41'!$H$4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41'!$H$5:$H$16</c:f>
              <c:numCache>
                <c:formatCode>General</c:formatCode>
                <c:ptCount val="12"/>
                <c:pt idx="0">
                  <c:v>0.93</c:v>
                </c:pt>
                <c:pt idx="1">
                  <c:v>1.01</c:v>
                </c:pt>
                <c:pt idx="2">
                  <c:v>1.05</c:v>
                </c:pt>
                <c:pt idx="3">
                  <c:v>1.03</c:v>
                </c:pt>
                <c:pt idx="4">
                  <c:v>0.98</c:v>
                </c:pt>
                <c:pt idx="5">
                  <c:v>1</c:v>
                </c:pt>
                <c:pt idx="6">
                  <c:v>0.96</c:v>
                </c:pt>
                <c:pt idx="7">
                  <c:v>0.96</c:v>
                </c:pt>
                <c:pt idx="8">
                  <c:v>0.98</c:v>
                </c:pt>
                <c:pt idx="9">
                  <c:v>1.03</c:v>
                </c:pt>
                <c:pt idx="10">
                  <c:v>1.03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4-4DDE-8BAF-F28788477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42'!$B$5:$B$28</c:f>
              <c:numCache>
                <c:formatCode>0.00%</c:formatCode>
                <c:ptCount val="24"/>
                <c:pt idx="0">
                  <c:v>2.7420689655172415E-3</c:v>
                </c:pt>
                <c:pt idx="1">
                  <c:v>2.007586206896552E-3</c:v>
                </c:pt>
                <c:pt idx="2">
                  <c:v>1.6158620689655174E-3</c:v>
                </c:pt>
                <c:pt idx="3">
                  <c:v>1.3710344827586208E-3</c:v>
                </c:pt>
                <c:pt idx="4">
                  <c:v>2.546206896551724E-3</c:v>
                </c:pt>
                <c:pt idx="5">
                  <c:v>6.6593103448275865E-3</c:v>
                </c:pt>
                <c:pt idx="6">
                  <c:v>1.6011724137931033E-2</c:v>
                </c:pt>
                <c:pt idx="7">
                  <c:v>2.3160689655172415E-2</c:v>
                </c:pt>
                <c:pt idx="8">
                  <c:v>2.6539310344827587E-2</c:v>
                </c:pt>
                <c:pt idx="9">
                  <c:v>2.7910344827586211E-2</c:v>
                </c:pt>
                <c:pt idx="10">
                  <c:v>3.0603448275862068E-2</c:v>
                </c:pt>
                <c:pt idx="11">
                  <c:v>3.3198620689655171E-2</c:v>
                </c:pt>
                <c:pt idx="12">
                  <c:v>3.4765517241379308E-2</c:v>
                </c:pt>
                <c:pt idx="13">
                  <c:v>3.4912413793103447E-2</c:v>
                </c:pt>
                <c:pt idx="14">
                  <c:v>3.6479310344827584E-2</c:v>
                </c:pt>
                <c:pt idx="15">
                  <c:v>3.9368275862068966E-2</c:v>
                </c:pt>
                <c:pt idx="16">
                  <c:v>4.0102758620689655E-2</c:v>
                </c:pt>
                <c:pt idx="17">
                  <c:v>3.824206896551724E-2</c:v>
                </c:pt>
                <c:pt idx="18">
                  <c:v>2.8497931034482761E-2</c:v>
                </c:pt>
                <c:pt idx="19">
                  <c:v>2.0614482758620691E-2</c:v>
                </c:pt>
                <c:pt idx="20">
                  <c:v>1.640344827586207E-2</c:v>
                </c:pt>
                <c:pt idx="21">
                  <c:v>1.2535172413793103E-2</c:v>
                </c:pt>
                <c:pt idx="22">
                  <c:v>8.4710344827586201E-3</c:v>
                </c:pt>
                <c:pt idx="23">
                  <c:v>4.9455172413793106E-3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F-41BD-9A95-64BD1A7DB4D8}"/>
            </c:ext>
          </c:extLst>
        </c:ser>
        <c:ser>
          <c:idx val="1"/>
          <c:order val="1"/>
          <c:tx>
            <c:strRef>
              <c:f>'PCS 42'!$C$4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42'!$C$5:$C$28</c:f>
              <c:numCache>
                <c:formatCode>0.00%</c:formatCode>
                <c:ptCount val="24"/>
                <c:pt idx="0">
                  <c:v>2.8068965517241379E-3</c:v>
                </c:pt>
                <c:pt idx="1">
                  <c:v>1.7351724137931032E-3</c:v>
                </c:pt>
                <c:pt idx="2">
                  <c:v>1.2758620689655173E-3</c:v>
                </c:pt>
                <c:pt idx="3">
                  <c:v>1.173793103448276E-3</c:v>
                </c:pt>
                <c:pt idx="4">
                  <c:v>2.1434482758620689E-3</c:v>
                </c:pt>
                <c:pt idx="5">
                  <c:v>6.8386206896551725E-3</c:v>
                </c:pt>
                <c:pt idx="6">
                  <c:v>2.0158620689655172E-2</c:v>
                </c:pt>
                <c:pt idx="7">
                  <c:v>3.1335172413793105E-2</c:v>
                </c:pt>
                <c:pt idx="8">
                  <c:v>3.6285517241379309E-2</c:v>
                </c:pt>
                <c:pt idx="9">
                  <c:v>3.5417931034482757E-2</c:v>
                </c:pt>
                <c:pt idx="10">
                  <c:v>3.6030344827586207E-2</c:v>
                </c:pt>
                <c:pt idx="11">
                  <c:v>3.7663448275862071E-2</c:v>
                </c:pt>
                <c:pt idx="12">
                  <c:v>3.8071724137931029E-2</c:v>
                </c:pt>
                <c:pt idx="13">
                  <c:v>3.6744827586206896E-2</c:v>
                </c:pt>
                <c:pt idx="14">
                  <c:v>3.6183448275862069E-2</c:v>
                </c:pt>
                <c:pt idx="15">
                  <c:v>3.5417931034482757E-2</c:v>
                </c:pt>
                <c:pt idx="16">
                  <c:v>3.4652413793103451E-2</c:v>
                </c:pt>
                <c:pt idx="17">
                  <c:v>3.3376551724137934E-2</c:v>
                </c:pt>
                <c:pt idx="18">
                  <c:v>2.669103448275862E-2</c:v>
                </c:pt>
                <c:pt idx="19">
                  <c:v>1.9035862068965514E-2</c:v>
                </c:pt>
                <c:pt idx="20">
                  <c:v>1.403448275862069E-2</c:v>
                </c:pt>
                <c:pt idx="21">
                  <c:v>1.0564137931034483E-2</c:v>
                </c:pt>
                <c:pt idx="22">
                  <c:v>7.8082758620689648E-3</c:v>
                </c:pt>
                <c:pt idx="23">
                  <c:v>4.7972413793103451E-3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F-41BD-9A95-64BD1A7DB4D8}"/>
            </c:ext>
          </c:extLst>
        </c:ser>
        <c:ser>
          <c:idx val="2"/>
          <c:order val="2"/>
          <c:tx>
            <c:strRef>
              <c:f>'PCS 42'!$D$4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42'!$D$5:$D$28</c:f>
              <c:numCache>
                <c:formatCode>0.00%</c:formatCode>
                <c:ptCount val="24"/>
                <c:pt idx="0">
                  <c:v>5.5999999999999999E-3</c:v>
                </c:pt>
                <c:pt idx="1">
                  <c:v>3.7000000000000002E-3</c:v>
                </c:pt>
                <c:pt idx="2">
                  <c:v>2.8999999999999998E-3</c:v>
                </c:pt>
                <c:pt idx="3">
                  <c:v>2.5999999999999999E-3</c:v>
                </c:pt>
                <c:pt idx="4">
                  <c:v>4.7000000000000002E-3</c:v>
                </c:pt>
                <c:pt idx="5">
                  <c:v>1.35E-2</c:v>
                </c:pt>
                <c:pt idx="6">
                  <c:v>3.6200000000000003E-2</c:v>
                </c:pt>
                <c:pt idx="7">
                  <c:v>5.45E-2</c:v>
                </c:pt>
                <c:pt idx="8">
                  <c:v>6.2799999999999995E-2</c:v>
                </c:pt>
                <c:pt idx="9">
                  <c:v>6.3299999999999995E-2</c:v>
                </c:pt>
                <c:pt idx="10">
                  <c:v>6.6600000000000006E-2</c:v>
                </c:pt>
                <c:pt idx="11">
                  <c:v>7.0900000000000005E-2</c:v>
                </c:pt>
                <c:pt idx="12">
                  <c:v>7.2800000000000004E-2</c:v>
                </c:pt>
                <c:pt idx="13">
                  <c:v>7.17E-2</c:v>
                </c:pt>
                <c:pt idx="14">
                  <c:v>7.2700000000000001E-2</c:v>
                </c:pt>
                <c:pt idx="15">
                  <c:v>7.4800000000000005E-2</c:v>
                </c:pt>
                <c:pt idx="16">
                  <c:v>7.4700000000000003E-2</c:v>
                </c:pt>
                <c:pt idx="17">
                  <c:v>7.1599999999999997E-2</c:v>
                </c:pt>
                <c:pt idx="18">
                  <c:v>5.5199999999999999E-2</c:v>
                </c:pt>
                <c:pt idx="19">
                  <c:v>3.9699999999999999E-2</c:v>
                </c:pt>
                <c:pt idx="20">
                  <c:v>3.0499999999999999E-2</c:v>
                </c:pt>
                <c:pt idx="21">
                  <c:v>2.3099999999999999E-2</c:v>
                </c:pt>
                <c:pt idx="22">
                  <c:v>1.6299999999999999E-2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F-41BD-9A95-64BD1A7DB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4E3-432B-93A3-58CA9F01CDC2}"/>
            </c:ext>
          </c:extLst>
        </c:ser>
        <c:ser>
          <c:idx val="1"/>
          <c:order val="1"/>
          <c:tx>
            <c:strRef>
              <c:f>'PCS 42'!$H$4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1.0900000000000001</c:v>
                </c:pt>
                <c:pt idx="2">
                  <c:v>1.1399999999999999</c:v>
                </c:pt>
                <c:pt idx="3">
                  <c:v>1.1000000000000001</c:v>
                </c:pt>
                <c:pt idx="4">
                  <c:v>0.99</c:v>
                </c:pt>
                <c:pt idx="5">
                  <c:v>0.91</c:v>
                </c:pt>
                <c:pt idx="6">
                  <c:v>0.9</c:v>
                </c:pt>
                <c:pt idx="7">
                  <c:v>0.87</c:v>
                </c:pt>
                <c:pt idx="8">
                  <c:v>0.91</c:v>
                </c:pt>
                <c:pt idx="9">
                  <c:v>0.98</c:v>
                </c:pt>
                <c:pt idx="10">
                  <c:v>1.03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3-432B-93A3-58CA9F01C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44'!$B$4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44'!$B$5:$B$28</c:f>
              <c:numCache>
                <c:formatCode>0.00%</c:formatCode>
                <c:ptCount val="24"/>
                <c:pt idx="0">
                  <c:v>3.2238805970149255E-3</c:v>
                </c:pt>
                <c:pt idx="1">
                  <c:v>1.8268656716417908E-3</c:v>
                </c:pt>
                <c:pt idx="2">
                  <c:v>1.182089552238806E-3</c:v>
                </c:pt>
                <c:pt idx="3">
                  <c:v>1.182089552238806E-3</c:v>
                </c:pt>
                <c:pt idx="4">
                  <c:v>1.6656716417910449E-3</c:v>
                </c:pt>
                <c:pt idx="5">
                  <c:v>3.4925373134328357E-3</c:v>
                </c:pt>
                <c:pt idx="6">
                  <c:v>8.5432835820895524E-3</c:v>
                </c:pt>
                <c:pt idx="7">
                  <c:v>1.8161194029850745E-2</c:v>
                </c:pt>
                <c:pt idx="8">
                  <c:v>2.8692537313432836E-2</c:v>
                </c:pt>
                <c:pt idx="9">
                  <c:v>3.5946268656716421E-2</c:v>
                </c:pt>
                <c:pt idx="10">
                  <c:v>3.981492537313433E-2</c:v>
                </c:pt>
                <c:pt idx="11">
                  <c:v>4.0459701492537317E-2</c:v>
                </c:pt>
                <c:pt idx="12">
                  <c:v>4.083582089552238E-2</c:v>
                </c:pt>
                <c:pt idx="13">
                  <c:v>3.981492537313433E-2</c:v>
                </c:pt>
                <c:pt idx="14">
                  <c:v>4.0889552238805964E-2</c:v>
                </c:pt>
                <c:pt idx="15">
                  <c:v>4.3629850746268656E-2</c:v>
                </c:pt>
                <c:pt idx="16">
                  <c:v>4.1641791044776118E-2</c:v>
                </c:pt>
                <c:pt idx="17">
                  <c:v>4.0244776119402983E-2</c:v>
                </c:pt>
                <c:pt idx="18">
                  <c:v>3.1755223880597011E-2</c:v>
                </c:pt>
                <c:pt idx="19">
                  <c:v>2.525373134328358E-2</c:v>
                </c:pt>
                <c:pt idx="20">
                  <c:v>1.9020895522388059E-2</c:v>
                </c:pt>
                <c:pt idx="21">
                  <c:v>1.4346268656716418E-2</c:v>
                </c:pt>
                <c:pt idx="22">
                  <c:v>1.0155223880597015E-2</c:v>
                </c:pt>
                <c:pt idx="23">
                  <c:v>5.4268656716417911E-3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F-4943-B15E-6074B3E5044C}"/>
            </c:ext>
          </c:extLst>
        </c:ser>
        <c:ser>
          <c:idx val="1"/>
          <c:order val="1"/>
          <c:tx>
            <c:strRef>
              <c:f>'PCS 44'!$C$4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44'!$C$5:$C$28</c:f>
              <c:numCache>
                <c:formatCode>0.00%</c:formatCode>
                <c:ptCount val="24"/>
                <c:pt idx="0">
                  <c:v>3.516417910447761E-3</c:v>
                </c:pt>
                <c:pt idx="1">
                  <c:v>2.3134328358208954E-3</c:v>
                </c:pt>
                <c:pt idx="2">
                  <c:v>1.3417910447761194E-3</c:v>
                </c:pt>
                <c:pt idx="3">
                  <c:v>8.3283582089552243E-4</c:v>
                </c:pt>
                <c:pt idx="4">
                  <c:v>1.4343283582089552E-3</c:v>
                </c:pt>
                <c:pt idx="5">
                  <c:v>3.3313432835820897E-3</c:v>
                </c:pt>
                <c:pt idx="6">
                  <c:v>9.8089552238805975E-3</c:v>
                </c:pt>
                <c:pt idx="7">
                  <c:v>2.2949253731343284E-2</c:v>
                </c:pt>
                <c:pt idx="8">
                  <c:v>2.9704477611940297E-2</c:v>
                </c:pt>
                <c:pt idx="9">
                  <c:v>3.2665671641791044E-2</c:v>
                </c:pt>
                <c:pt idx="10">
                  <c:v>3.3822388059701489E-2</c:v>
                </c:pt>
                <c:pt idx="11">
                  <c:v>3.3082089552238805E-2</c:v>
                </c:pt>
                <c:pt idx="12">
                  <c:v>3.1971641791044773E-2</c:v>
                </c:pt>
                <c:pt idx="13">
                  <c:v>3.1508955223880593E-2</c:v>
                </c:pt>
                <c:pt idx="14">
                  <c:v>3.1416417910447761E-2</c:v>
                </c:pt>
                <c:pt idx="15">
                  <c:v>3.0583582089552242E-2</c:v>
                </c:pt>
                <c:pt idx="16">
                  <c:v>3.0352238805970152E-2</c:v>
                </c:pt>
                <c:pt idx="17">
                  <c:v>2.7761194029850746E-2</c:v>
                </c:pt>
                <c:pt idx="18">
                  <c:v>2.4799999999999999E-2</c:v>
                </c:pt>
                <c:pt idx="19">
                  <c:v>2.3041791044776119E-2</c:v>
                </c:pt>
                <c:pt idx="20">
                  <c:v>2.1052238805970146E-2</c:v>
                </c:pt>
                <c:pt idx="21">
                  <c:v>1.772089552238806E-2</c:v>
                </c:pt>
                <c:pt idx="22">
                  <c:v>1.1613432835820895E-2</c:v>
                </c:pt>
                <c:pt idx="23">
                  <c:v>6.0611940298507458E-3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F-4943-B15E-6074B3E5044C}"/>
            </c:ext>
          </c:extLst>
        </c:ser>
        <c:ser>
          <c:idx val="2"/>
          <c:order val="2"/>
          <c:tx>
            <c:strRef>
              <c:f>'PCS 44'!$D$4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44'!$D$5:$D$28</c:f>
              <c:numCache>
                <c:formatCode>0.00%</c:formatCode>
                <c:ptCount val="24"/>
                <c:pt idx="0">
                  <c:v>6.7999999999999996E-3</c:v>
                </c:pt>
                <c:pt idx="1">
                  <c:v>4.1000000000000003E-3</c:v>
                </c:pt>
                <c:pt idx="2">
                  <c:v>2.5000000000000001E-3</c:v>
                </c:pt>
                <c:pt idx="3">
                  <c:v>2E-3</c:v>
                </c:pt>
                <c:pt idx="4">
                  <c:v>3.0999999999999999E-3</c:v>
                </c:pt>
                <c:pt idx="5">
                  <c:v>6.8999999999999999E-3</c:v>
                </c:pt>
                <c:pt idx="6">
                  <c:v>1.84E-2</c:v>
                </c:pt>
                <c:pt idx="7">
                  <c:v>4.1200000000000001E-2</c:v>
                </c:pt>
                <c:pt idx="8">
                  <c:v>5.8500000000000003E-2</c:v>
                </c:pt>
                <c:pt idx="9">
                  <c:v>6.8599999999999994E-2</c:v>
                </c:pt>
                <c:pt idx="10">
                  <c:v>7.3599999999999999E-2</c:v>
                </c:pt>
                <c:pt idx="11">
                  <c:v>7.3499999999999996E-2</c:v>
                </c:pt>
                <c:pt idx="12">
                  <c:v>7.2800000000000004E-2</c:v>
                </c:pt>
                <c:pt idx="13">
                  <c:v>7.1300000000000002E-2</c:v>
                </c:pt>
                <c:pt idx="14">
                  <c:v>7.22E-2</c:v>
                </c:pt>
                <c:pt idx="15">
                  <c:v>7.4099999999999999E-2</c:v>
                </c:pt>
                <c:pt idx="16">
                  <c:v>7.1900000000000006E-2</c:v>
                </c:pt>
                <c:pt idx="17">
                  <c:v>6.7900000000000002E-2</c:v>
                </c:pt>
                <c:pt idx="18">
                  <c:v>5.6500000000000002E-2</c:v>
                </c:pt>
                <c:pt idx="19">
                  <c:v>4.8300000000000003E-2</c:v>
                </c:pt>
                <c:pt idx="20">
                  <c:v>4.0099999999999997E-2</c:v>
                </c:pt>
                <c:pt idx="21">
                  <c:v>3.2199999999999999E-2</c:v>
                </c:pt>
                <c:pt idx="22">
                  <c:v>2.18E-2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F-4943-B15E-6074B3E50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5'!$B$5:$B$28</c:f>
              <c:numCache>
                <c:formatCode>0.00%</c:formatCode>
                <c:ptCount val="24"/>
                <c:pt idx="0">
                  <c:v>3.2831632653061221E-3</c:v>
                </c:pt>
                <c:pt idx="1">
                  <c:v>2.0892857142857141E-3</c:v>
                </c:pt>
                <c:pt idx="2">
                  <c:v>1.7908163265306124E-3</c:v>
                </c:pt>
                <c:pt idx="3">
                  <c:v>1.840561224489796E-3</c:v>
                </c:pt>
                <c:pt idx="4">
                  <c:v>3.0841836734693874E-3</c:v>
                </c:pt>
                <c:pt idx="5">
                  <c:v>7.1135204081632661E-3</c:v>
                </c:pt>
                <c:pt idx="6">
                  <c:v>1.6067602040816326E-2</c:v>
                </c:pt>
                <c:pt idx="7">
                  <c:v>2.0295918367346941E-2</c:v>
                </c:pt>
                <c:pt idx="8">
                  <c:v>2.2783163265306123E-2</c:v>
                </c:pt>
                <c:pt idx="9">
                  <c:v>2.4176020408163263E-2</c:v>
                </c:pt>
                <c:pt idx="10">
                  <c:v>2.6862244897959183E-2</c:v>
                </c:pt>
                <c:pt idx="11">
                  <c:v>2.9747448979591834E-2</c:v>
                </c:pt>
                <c:pt idx="12">
                  <c:v>3.2284438775510203E-2</c:v>
                </c:pt>
                <c:pt idx="13">
                  <c:v>3.3329081632653058E-2</c:v>
                </c:pt>
                <c:pt idx="14">
                  <c:v>3.5716836734693884E-2</c:v>
                </c:pt>
                <c:pt idx="15">
                  <c:v>4.0840561224489799E-2</c:v>
                </c:pt>
                <c:pt idx="16">
                  <c:v>4.5616071428571429E-2</c:v>
                </c:pt>
                <c:pt idx="17">
                  <c:v>4.6809948979591835E-2</c:v>
                </c:pt>
                <c:pt idx="18">
                  <c:v>3.3279336734693875E-2</c:v>
                </c:pt>
                <c:pt idx="19">
                  <c:v>2.3827806122448978E-2</c:v>
                </c:pt>
                <c:pt idx="20">
                  <c:v>1.8355867346938778E-2</c:v>
                </c:pt>
                <c:pt idx="21">
                  <c:v>1.3580357142857144E-2</c:v>
                </c:pt>
                <c:pt idx="22">
                  <c:v>9.0535714285714299E-3</c:v>
                </c:pt>
                <c:pt idx="23">
                  <c:v>5.6709183673469389E-3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D-4F7C-9341-A2B2FA232115}"/>
            </c:ext>
          </c:extLst>
        </c:ser>
        <c:ser>
          <c:idx val="1"/>
          <c:order val="1"/>
          <c:tx>
            <c:strRef>
              <c:f>'PCS 5'!$C$4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5'!$C$5:$C$28</c:f>
              <c:numCache>
                <c:formatCode>0.00%</c:formatCode>
                <c:ptCount val="24"/>
                <c:pt idx="0">
                  <c:v>2.613265306122449E-3</c:v>
                </c:pt>
                <c:pt idx="1">
                  <c:v>1.9096938775510204E-3</c:v>
                </c:pt>
                <c:pt idx="2">
                  <c:v>1.8091836734693877E-3</c:v>
                </c:pt>
                <c:pt idx="3">
                  <c:v>2.5127551020408165E-3</c:v>
                </c:pt>
                <c:pt idx="4">
                  <c:v>5.8798469387755107E-3</c:v>
                </c:pt>
                <c:pt idx="5">
                  <c:v>1.6986224489795917E-2</c:v>
                </c:pt>
                <c:pt idx="6">
                  <c:v>3.5480102040816322E-2</c:v>
                </c:pt>
                <c:pt idx="7">
                  <c:v>4.0254336734693877E-2</c:v>
                </c:pt>
                <c:pt idx="8">
                  <c:v>3.3570408163265307E-2</c:v>
                </c:pt>
                <c:pt idx="9">
                  <c:v>3.1811479591836736E-2</c:v>
                </c:pt>
                <c:pt idx="10">
                  <c:v>3.216326530612245E-2</c:v>
                </c:pt>
                <c:pt idx="11">
                  <c:v>3.1911989795918368E-2</c:v>
                </c:pt>
                <c:pt idx="12">
                  <c:v>3.3218622448979593E-2</c:v>
                </c:pt>
                <c:pt idx="13">
                  <c:v>3.2464795918367352E-2</c:v>
                </c:pt>
                <c:pt idx="14">
                  <c:v>3.2314030612244894E-2</c:v>
                </c:pt>
                <c:pt idx="15">
                  <c:v>3.1107908163265301E-2</c:v>
                </c:pt>
                <c:pt idx="16">
                  <c:v>3.0856632653061229E-2</c:v>
                </c:pt>
                <c:pt idx="17">
                  <c:v>3.0454591836734692E-2</c:v>
                </c:pt>
                <c:pt idx="18">
                  <c:v>2.447423469387755E-2</c:v>
                </c:pt>
                <c:pt idx="19">
                  <c:v>1.7539030612244898E-2</c:v>
                </c:pt>
                <c:pt idx="20">
                  <c:v>1.3016071428571427E-2</c:v>
                </c:pt>
                <c:pt idx="21">
                  <c:v>9.6489795918367326E-3</c:v>
                </c:pt>
                <c:pt idx="22">
                  <c:v>6.6336734693877557E-3</c:v>
                </c:pt>
                <c:pt idx="23">
                  <c:v>4.0204081632653063E-3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D-4F7C-9341-A2B2FA232115}"/>
            </c:ext>
          </c:extLst>
        </c:ser>
        <c:ser>
          <c:idx val="2"/>
          <c:order val="2"/>
          <c:tx>
            <c:strRef>
              <c:f>'PCS 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5'!$D$5:$D$28</c:f>
              <c:numCache>
                <c:formatCode>0.00%</c:formatCode>
                <c:ptCount val="24"/>
                <c:pt idx="0">
                  <c:v>5.8999999999999999E-3</c:v>
                </c:pt>
                <c:pt idx="1">
                  <c:v>4.0000000000000001E-3</c:v>
                </c:pt>
                <c:pt idx="2">
                  <c:v>3.5999999999999999E-3</c:v>
                </c:pt>
                <c:pt idx="3">
                  <c:v>4.4000000000000003E-3</c:v>
                </c:pt>
                <c:pt idx="4">
                  <c:v>8.8999999999999999E-3</c:v>
                </c:pt>
                <c:pt idx="5">
                  <c:v>2.41E-2</c:v>
                </c:pt>
                <c:pt idx="6">
                  <c:v>5.16E-2</c:v>
                </c:pt>
                <c:pt idx="7">
                  <c:v>6.0600000000000001E-2</c:v>
                </c:pt>
                <c:pt idx="8">
                  <c:v>5.6399999999999999E-2</c:v>
                </c:pt>
                <c:pt idx="9">
                  <c:v>5.6000000000000001E-2</c:v>
                </c:pt>
                <c:pt idx="10">
                  <c:v>5.8999999999999997E-2</c:v>
                </c:pt>
                <c:pt idx="11">
                  <c:v>6.1699999999999998E-2</c:v>
                </c:pt>
                <c:pt idx="12">
                  <c:v>6.5500000000000003E-2</c:v>
                </c:pt>
                <c:pt idx="13">
                  <c:v>6.5799999999999997E-2</c:v>
                </c:pt>
                <c:pt idx="14">
                  <c:v>6.8000000000000005E-2</c:v>
                </c:pt>
                <c:pt idx="15">
                  <c:v>7.1999999999999995E-2</c:v>
                </c:pt>
                <c:pt idx="16">
                  <c:v>7.6399999999999996E-2</c:v>
                </c:pt>
                <c:pt idx="17">
                  <c:v>7.7200000000000005E-2</c:v>
                </c:pt>
                <c:pt idx="18">
                  <c:v>5.7700000000000001E-2</c:v>
                </c:pt>
                <c:pt idx="19">
                  <c:v>4.1300000000000003E-2</c:v>
                </c:pt>
                <c:pt idx="20">
                  <c:v>3.1300000000000001E-2</c:v>
                </c:pt>
                <c:pt idx="21">
                  <c:v>2.3199999999999998E-2</c:v>
                </c:pt>
                <c:pt idx="22">
                  <c:v>1.5699999999999999E-2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D-4F7C-9341-A2B2FA232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0B2-4F29-96DF-F288367BD4F2}"/>
            </c:ext>
          </c:extLst>
        </c:ser>
        <c:ser>
          <c:idx val="1"/>
          <c:order val="1"/>
          <c:tx>
            <c:strRef>
              <c:f>'PCS 44'!$H$4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44'!$H$5:$H$16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1.1100000000000001</c:v>
                </c:pt>
                <c:pt idx="2">
                  <c:v>1.1399999999999999</c:v>
                </c:pt>
                <c:pt idx="3">
                  <c:v>1.17</c:v>
                </c:pt>
                <c:pt idx="4">
                  <c:v>1.06</c:v>
                </c:pt>
                <c:pt idx="5">
                  <c:v>1.07</c:v>
                </c:pt>
                <c:pt idx="6">
                  <c:v>1.07</c:v>
                </c:pt>
                <c:pt idx="7">
                  <c:v>0.85</c:v>
                </c:pt>
                <c:pt idx="8">
                  <c:v>0.82</c:v>
                </c:pt>
                <c:pt idx="9">
                  <c:v>0.96</c:v>
                </c:pt>
                <c:pt idx="10">
                  <c:v>0.96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2-4F29-96DF-F288367BD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45'!$B$5:$B$28</c:f>
              <c:numCache>
                <c:formatCode>0.00%</c:formatCode>
                <c:ptCount val="24"/>
                <c:pt idx="0">
                  <c:v>3.662698412698413E-3</c:v>
                </c:pt>
                <c:pt idx="1">
                  <c:v>1.9087301587301588E-3</c:v>
                </c:pt>
                <c:pt idx="2">
                  <c:v>1.3412698412698411E-3</c:v>
                </c:pt>
                <c:pt idx="3">
                  <c:v>1.1349206349206349E-3</c:v>
                </c:pt>
                <c:pt idx="4">
                  <c:v>1.3928571428571429E-3</c:v>
                </c:pt>
                <c:pt idx="5">
                  <c:v>3.1468253968253974E-3</c:v>
                </c:pt>
                <c:pt idx="6">
                  <c:v>9.3373015873015885E-3</c:v>
                </c:pt>
                <c:pt idx="7">
                  <c:v>2.2234126984126981E-2</c:v>
                </c:pt>
                <c:pt idx="8">
                  <c:v>3.1468253968253972E-2</c:v>
                </c:pt>
                <c:pt idx="9">
                  <c:v>3.0384920634920636E-2</c:v>
                </c:pt>
                <c:pt idx="10">
                  <c:v>3.017857142857143E-2</c:v>
                </c:pt>
                <c:pt idx="11">
                  <c:v>3.2861111111111119E-2</c:v>
                </c:pt>
                <c:pt idx="12">
                  <c:v>3.616269841269841E-2</c:v>
                </c:pt>
                <c:pt idx="13">
                  <c:v>3.776190476190476E-2</c:v>
                </c:pt>
                <c:pt idx="14">
                  <c:v>3.9361111111111118E-2</c:v>
                </c:pt>
                <c:pt idx="15">
                  <c:v>4.2765873015873021E-2</c:v>
                </c:pt>
                <c:pt idx="16">
                  <c:v>4.6738095238095238E-2</c:v>
                </c:pt>
                <c:pt idx="17">
                  <c:v>4.5809523809523814E-2</c:v>
                </c:pt>
                <c:pt idx="18">
                  <c:v>3.5285714285714288E-2</c:v>
                </c:pt>
                <c:pt idx="19">
                  <c:v>2.249206349206349E-2</c:v>
                </c:pt>
                <c:pt idx="20">
                  <c:v>1.5837301587301587E-2</c:v>
                </c:pt>
                <c:pt idx="21">
                  <c:v>1.067857142857143E-2</c:v>
                </c:pt>
                <c:pt idx="22">
                  <c:v>8.0476190476190465E-3</c:v>
                </c:pt>
                <c:pt idx="23">
                  <c:v>5.8809523809523817E-3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C-4974-8AA3-4D79D6307E86}"/>
            </c:ext>
          </c:extLst>
        </c:ser>
        <c:ser>
          <c:idx val="1"/>
          <c:order val="1"/>
          <c:tx>
            <c:strRef>
              <c:f>'PCS 45'!$C$4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45'!$C$5:$C$28</c:f>
              <c:numCache>
                <c:formatCode>0.00%</c:formatCode>
                <c:ptCount val="24"/>
                <c:pt idx="0">
                  <c:v>2.4690476190476194E-3</c:v>
                </c:pt>
                <c:pt idx="1">
                  <c:v>1.5976190476190476E-3</c:v>
                </c:pt>
                <c:pt idx="2">
                  <c:v>1.2587301587301586E-3</c:v>
                </c:pt>
                <c:pt idx="3">
                  <c:v>1.2587301587301586E-3</c:v>
                </c:pt>
                <c:pt idx="4">
                  <c:v>2.4690476190476194E-3</c:v>
                </c:pt>
                <c:pt idx="5">
                  <c:v>7.0198412698412697E-3</c:v>
                </c:pt>
                <c:pt idx="6">
                  <c:v>2.0333333333333332E-2</c:v>
                </c:pt>
                <c:pt idx="7">
                  <c:v>3.6454761904761906E-2</c:v>
                </c:pt>
                <c:pt idx="8">
                  <c:v>4.0279365079365075E-2</c:v>
                </c:pt>
                <c:pt idx="9">
                  <c:v>3.5438095238095234E-2</c:v>
                </c:pt>
                <c:pt idx="10">
                  <c:v>3.292063492063492E-2</c:v>
                </c:pt>
                <c:pt idx="11">
                  <c:v>3.3259523809523808E-2</c:v>
                </c:pt>
                <c:pt idx="12">
                  <c:v>3.4518253968253969E-2</c:v>
                </c:pt>
                <c:pt idx="13">
                  <c:v>3.4760317460317464E-2</c:v>
                </c:pt>
                <c:pt idx="14">
                  <c:v>3.3501587301587303E-2</c:v>
                </c:pt>
                <c:pt idx="15">
                  <c:v>3.2630158730158731E-2</c:v>
                </c:pt>
                <c:pt idx="16">
                  <c:v>3.2242857142857149E-2</c:v>
                </c:pt>
                <c:pt idx="17">
                  <c:v>3.0838888888888891E-2</c:v>
                </c:pt>
                <c:pt idx="18">
                  <c:v>2.5271428571428573E-2</c:v>
                </c:pt>
                <c:pt idx="19">
                  <c:v>1.6944444444444446E-2</c:v>
                </c:pt>
                <c:pt idx="20">
                  <c:v>1.0989682539682539E-2</c:v>
                </c:pt>
                <c:pt idx="21">
                  <c:v>8.0365079365079372E-3</c:v>
                </c:pt>
                <c:pt idx="22">
                  <c:v>5.8579365079365082E-3</c:v>
                </c:pt>
                <c:pt idx="23">
                  <c:v>3.824603174603175E-3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C-4974-8AA3-4D79D6307E86}"/>
            </c:ext>
          </c:extLst>
        </c:ser>
        <c:ser>
          <c:idx val="2"/>
          <c:order val="2"/>
          <c:tx>
            <c:strRef>
              <c:f>'PCS 45'!$D$4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45'!$D$5:$D$28</c:f>
              <c:numCache>
                <c:formatCode>0.00%</c:formatCode>
                <c:ptCount val="24"/>
                <c:pt idx="0">
                  <c:v>6.1000000000000004E-3</c:v>
                </c:pt>
                <c:pt idx="1">
                  <c:v>3.5000000000000001E-3</c:v>
                </c:pt>
                <c:pt idx="2">
                  <c:v>2.5999999999999999E-3</c:v>
                </c:pt>
                <c:pt idx="3">
                  <c:v>2.3999999999999998E-3</c:v>
                </c:pt>
                <c:pt idx="4">
                  <c:v>3.8E-3</c:v>
                </c:pt>
                <c:pt idx="5">
                  <c:v>1.0200000000000001E-2</c:v>
                </c:pt>
                <c:pt idx="6">
                  <c:v>2.9700000000000001E-2</c:v>
                </c:pt>
                <c:pt idx="7">
                  <c:v>5.8700000000000002E-2</c:v>
                </c:pt>
                <c:pt idx="8">
                  <c:v>7.1800000000000003E-2</c:v>
                </c:pt>
                <c:pt idx="9">
                  <c:v>6.5799999999999997E-2</c:v>
                </c:pt>
                <c:pt idx="10">
                  <c:v>6.3100000000000003E-2</c:v>
                </c:pt>
                <c:pt idx="11">
                  <c:v>6.6100000000000006E-2</c:v>
                </c:pt>
                <c:pt idx="12">
                  <c:v>7.0699999999999999E-2</c:v>
                </c:pt>
                <c:pt idx="13">
                  <c:v>7.2499999999999995E-2</c:v>
                </c:pt>
                <c:pt idx="14">
                  <c:v>7.2800000000000004E-2</c:v>
                </c:pt>
                <c:pt idx="15">
                  <c:v>7.5399999999999995E-2</c:v>
                </c:pt>
                <c:pt idx="16">
                  <c:v>7.9000000000000001E-2</c:v>
                </c:pt>
                <c:pt idx="17">
                  <c:v>7.6600000000000001E-2</c:v>
                </c:pt>
                <c:pt idx="18">
                  <c:v>6.0499999999999998E-2</c:v>
                </c:pt>
                <c:pt idx="19">
                  <c:v>3.9399999999999998E-2</c:v>
                </c:pt>
                <c:pt idx="20">
                  <c:v>2.6800000000000001E-2</c:v>
                </c:pt>
                <c:pt idx="21">
                  <c:v>1.8700000000000001E-2</c:v>
                </c:pt>
                <c:pt idx="22">
                  <c:v>1.3899999999999999E-2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C-4974-8AA3-4D79D6307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6.865962573790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257-47D3-B3C0-27C6A4D3D684}"/>
            </c:ext>
          </c:extLst>
        </c:ser>
        <c:ser>
          <c:idx val="1"/>
          <c:order val="1"/>
          <c:tx>
            <c:strRef>
              <c:f>'PCS 45'!$H$4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45'!$H$5:$H$16</c:f>
              <c:numCache>
                <c:formatCode>0.00</c:formatCode>
                <c:ptCount val="12"/>
                <c:pt idx="0">
                  <c:v>0.96</c:v>
                </c:pt>
                <c:pt idx="1">
                  <c:v>1.04</c:v>
                </c:pt>
                <c:pt idx="2">
                  <c:v>1.08</c:v>
                </c:pt>
                <c:pt idx="6">
                  <c:v>0.98</c:v>
                </c:pt>
                <c:pt idx="7">
                  <c:v>0.92</c:v>
                </c:pt>
                <c:pt idx="8">
                  <c:v>0.98</c:v>
                </c:pt>
                <c:pt idx="9">
                  <c:v>1.02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7-47D3-B3C0-27C6A4D3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46'!$B$5:$B$28</c:f>
              <c:numCache>
                <c:formatCode>0.00%</c:formatCode>
                <c:ptCount val="24"/>
                <c:pt idx="0">
                  <c:v>5.2338530066815148E-3</c:v>
                </c:pt>
                <c:pt idx="1">
                  <c:v>2.505567928730512E-3</c:v>
                </c:pt>
                <c:pt idx="2">
                  <c:v>1.7260579064587974E-3</c:v>
                </c:pt>
                <c:pt idx="3">
                  <c:v>1.5590200445434299E-3</c:v>
                </c:pt>
                <c:pt idx="4">
                  <c:v>2.1714922048997774E-3</c:v>
                </c:pt>
                <c:pt idx="5">
                  <c:v>4.6770601336302894E-3</c:v>
                </c:pt>
                <c:pt idx="6">
                  <c:v>1.0857461024498886E-2</c:v>
                </c:pt>
                <c:pt idx="7">
                  <c:v>2.2271714922048998E-2</c:v>
                </c:pt>
                <c:pt idx="8">
                  <c:v>3.162583518930958E-2</c:v>
                </c:pt>
                <c:pt idx="9">
                  <c:v>3.3853006681514475E-2</c:v>
                </c:pt>
                <c:pt idx="10">
                  <c:v>3.7583518930957682E-2</c:v>
                </c:pt>
                <c:pt idx="11">
                  <c:v>3.9810690423162577E-2</c:v>
                </c:pt>
                <c:pt idx="12">
                  <c:v>4.0367483296213806E-2</c:v>
                </c:pt>
                <c:pt idx="13">
                  <c:v>3.9476614699331856E-2</c:v>
                </c:pt>
                <c:pt idx="14">
                  <c:v>3.9643652561247217E-2</c:v>
                </c:pt>
                <c:pt idx="15">
                  <c:v>4.1536748329621384E-2</c:v>
                </c:pt>
                <c:pt idx="16">
                  <c:v>4.2873051224944322E-2</c:v>
                </c:pt>
                <c:pt idx="17">
                  <c:v>4.1815144766146992E-2</c:v>
                </c:pt>
                <c:pt idx="18">
                  <c:v>3.4855233853006679E-2</c:v>
                </c:pt>
                <c:pt idx="19">
                  <c:v>2.5835189309576838E-2</c:v>
                </c:pt>
                <c:pt idx="20">
                  <c:v>2.0601336302895321E-2</c:v>
                </c:pt>
                <c:pt idx="21">
                  <c:v>1.5478841870824054E-2</c:v>
                </c:pt>
                <c:pt idx="22">
                  <c:v>1.1804008908685968E-2</c:v>
                </c:pt>
                <c:pt idx="23">
                  <c:v>8.6859688195991096E-3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91E-82A2-74A704E32046}"/>
            </c:ext>
          </c:extLst>
        </c:ser>
        <c:ser>
          <c:idx val="1"/>
          <c:order val="1"/>
          <c:tx>
            <c:strRef>
              <c:f>'PCS 46'!$C$4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46'!$C$5:$C$28</c:f>
              <c:numCache>
                <c:formatCode>0.00%</c:formatCode>
                <c:ptCount val="24"/>
                <c:pt idx="0">
                  <c:v>3.5899777282850779E-3</c:v>
                </c:pt>
                <c:pt idx="1">
                  <c:v>2.1717149220489974E-3</c:v>
                </c:pt>
                <c:pt idx="2">
                  <c:v>1.4625835189309578E-3</c:v>
                </c:pt>
                <c:pt idx="3">
                  <c:v>1.0636971046770602E-3</c:v>
                </c:pt>
                <c:pt idx="4">
                  <c:v>1.4625835189309578E-3</c:v>
                </c:pt>
                <c:pt idx="5">
                  <c:v>3.4126948775055682E-3</c:v>
                </c:pt>
                <c:pt idx="6">
                  <c:v>1.0504008908685969E-2</c:v>
                </c:pt>
                <c:pt idx="7">
                  <c:v>2.1495545657015589E-2</c:v>
                </c:pt>
                <c:pt idx="8">
                  <c:v>2.7434521158129176E-2</c:v>
                </c:pt>
                <c:pt idx="9">
                  <c:v>2.8365256124721606E-2</c:v>
                </c:pt>
                <c:pt idx="10">
                  <c:v>2.8187973273942096E-2</c:v>
                </c:pt>
                <c:pt idx="11">
                  <c:v>2.9384632516703785E-2</c:v>
                </c:pt>
                <c:pt idx="12">
                  <c:v>3.0847216035634742E-2</c:v>
                </c:pt>
                <c:pt idx="13">
                  <c:v>3.1955233853006679E-2</c:v>
                </c:pt>
                <c:pt idx="14">
                  <c:v>3.2620044543429844E-2</c:v>
                </c:pt>
                <c:pt idx="15">
                  <c:v>3.2354120267260575E-2</c:v>
                </c:pt>
                <c:pt idx="16">
                  <c:v>3.1822271714922051E-2</c:v>
                </c:pt>
                <c:pt idx="17">
                  <c:v>3.1068819599109131E-2</c:v>
                </c:pt>
                <c:pt idx="18">
                  <c:v>2.8941425389755013E-2</c:v>
                </c:pt>
                <c:pt idx="19">
                  <c:v>2.255924276169265E-2</c:v>
                </c:pt>
                <c:pt idx="20">
                  <c:v>1.5955456570155901E-2</c:v>
                </c:pt>
                <c:pt idx="21">
                  <c:v>1.174498886414254E-2</c:v>
                </c:pt>
                <c:pt idx="22">
                  <c:v>8.7755011135857465E-3</c:v>
                </c:pt>
                <c:pt idx="23">
                  <c:v>5.9389755011135864E-3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E-491E-82A2-74A704E32046}"/>
            </c:ext>
          </c:extLst>
        </c:ser>
        <c:ser>
          <c:idx val="2"/>
          <c:order val="2"/>
          <c:tx>
            <c:strRef>
              <c:f>'PCS 46'!$D$4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46'!$D$5:$D$28</c:f>
              <c:numCache>
                <c:formatCode>0.00%</c:formatCode>
                <c:ptCount val="24"/>
                <c:pt idx="0">
                  <c:v>8.8000000000000005E-3</c:v>
                </c:pt>
                <c:pt idx="1">
                  <c:v>4.7000000000000002E-3</c:v>
                </c:pt>
                <c:pt idx="2">
                  <c:v>3.2000000000000002E-3</c:v>
                </c:pt>
                <c:pt idx="3">
                  <c:v>2.5999999999999999E-3</c:v>
                </c:pt>
                <c:pt idx="4">
                  <c:v>3.5999999999999999E-3</c:v>
                </c:pt>
                <c:pt idx="5">
                  <c:v>8.0999999999999996E-3</c:v>
                </c:pt>
                <c:pt idx="6">
                  <c:v>2.1399999999999999E-2</c:v>
                </c:pt>
                <c:pt idx="7">
                  <c:v>4.3799999999999999E-2</c:v>
                </c:pt>
                <c:pt idx="8">
                  <c:v>5.91E-2</c:v>
                </c:pt>
                <c:pt idx="9">
                  <c:v>6.2199999999999998E-2</c:v>
                </c:pt>
                <c:pt idx="10">
                  <c:v>6.5799999999999997E-2</c:v>
                </c:pt>
                <c:pt idx="11">
                  <c:v>6.9199999999999998E-2</c:v>
                </c:pt>
                <c:pt idx="12">
                  <c:v>7.1199999999999999E-2</c:v>
                </c:pt>
                <c:pt idx="13">
                  <c:v>7.1499999999999994E-2</c:v>
                </c:pt>
                <c:pt idx="14">
                  <c:v>7.2300000000000003E-2</c:v>
                </c:pt>
                <c:pt idx="15">
                  <c:v>7.3800000000000004E-2</c:v>
                </c:pt>
                <c:pt idx="16">
                  <c:v>7.4700000000000003E-2</c:v>
                </c:pt>
                <c:pt idx="17">
                  <c:v>7.2900000000000006E-2</c:v>
                </c:pt>
                <c:pt idx="18">
                  <c:v>6.3799999999999996E-2</c:v>
                </c:pt>
                <c:pt idx="19">
                  <c:v>4.8399999999999999E-2</c:v>
                </c:pt>
                <c:pt idx="20">
                  <c:v>3.6600000000000001E-2</c:v>
                </c:pt>
                <c:pt idx="21">
                  <c:v>2.7199999999999998E-2</c:v>
                </c:pt>
                <c:pt idx="22">
                  <c:v>2.06E-2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E-491E-82A2-74A704E32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570-4001-BE12-FB716284CC78}"/>
            </c:ext>
          </c:extLst>
        </c:ser>
        <c:ser>
          <c:idx val="1"/>
          <c:order val="1"/>
          <c:tx>
            <c:strRef>
              <c:f>'PCS 46'!$H$4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46'!$H$5:$H$16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1.06</c:v>
                </c:pt>
                <c:pt idx="2">
                  <c:v>1.1399999999999999</c:v>
                </c:pt>
                <c:pt idx="3">
                  <c:v>1.0900000000000001</c:v>
                </c:pt>
                <c:pt idx="4">
                  <c:v>0.99</c:v>
                </c:pt>
                <c:pt idx="5">
                  <c:v>0.97</c:v>
                </c:pt>
                <c:pt idx="6">
                  <c:v>0.95</c:v>
                </c:pt>
                <c:pt idx="7">
                  <c:v>0.88</c:v>
                </c:pt>
                <c:pt idx="8">
                  <c:v>0.9</c:v>
                </c:pt>
                <c:pt idx="9">
                  <c:v>0.99</c:v>
                </c:pt>
                <c:pt idx="10">
                  <c:v>1.04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0-4001-BE12-FB716284C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47'!$B$5:$B$28</c:f>
              <c:numCache>
                <c:formatCode>0.00%</c:formatCode>
                <c:ptCount val="24"/>
                <c:pt idx="0">
                  <c:v>2.8896E-3</c:v>
                </c:pt>
                <c:pt idx="1">
                  <c:v>1.8575999999999998E-3</c:v>
                </c:pt>
                <c:pt idx="2">
                  <c:v>1.3415999999999999E-3</c:v>
                </c:pt>
                <c:pt idx="3">
                  <c:v>9.2879999999999992E-4</c:v>
                </c:pt>
                <c:pt idx="4">
                  <c:v>1.1352000000000001E-3</c:v>
                </c:pt>
                <c:pt idx="5">
                  <c:v>2.4767999999999999E-3</c:v>
                </c:pt>
                <c:pt idx="6">
                  <c:v>9.0300000000000016E-3</c:v>
                </c:pt>
                <c:pt idx="7">
                  <c:v>2.3632800000000002E-2</c:v>
                </c:pt>
                <c:pt idx="8">
                  <c:v>2.4768000000000002E-2</c:v>
                </c:pt>
                <c:pt idx="9">
                  <c:v>2.9308799999999999E-2</c:v>
                </c:pt>
                <c:pt idx="10">
                  <c:v>3.32304E-2</c:v>
                </c:pt>
                <c:pt idx="11">
                  <c:v>3.5707200000000001E-2</c:v>
                </c:pt>
                <c:pt idx="12">
                  <c:v>3.6790799999999999E-2</c:v>
                </c:pt>
                <c:pt idx="13">
                  <c:v>3.7461599999999998E-2</c:v>
                </c:pt>
                <c:pt idx="14">
                  <c:v>4.1125199999999994E-2</c:v>
                </c:pt>
                <c:pt idx="15">
                  <c:v>4.4685599999999992E-2</c:v>
                </c:pt>
                <c:pt idx="16">
                  <c:v>4.9845600000000004E-2</c:v>
                </c:pt>
                <c:pt idx="17">
                  <c:v>4.3911599999999995E-2</c:v>
                </c:pt>
                <c:pt idx="18">
                  <c:v>2.8689599999999999E-2</c:v>
                </c:pt>
                <c:pt idx="19">
                  <c:v>2.2187999999999996E-2</c:v>
                </c:pt>
                <c:pt idx="20">
                  <c:v>1.6099199999999998E-2</c:v>
                </c:pt>
                <c:pt idx="21">
                  <c:v>1.2229199999999999E-2</c:v>
                </c:pt>
                <c:pt idx="22">
                  <c:v>1.0010400000000001E-2</c:v>
                </c:pt>
                <c:pt idx="23">
                  <c:v>6.7596000000000002E-3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4-4076-9FD2-E7DFDE0E2B04}"/>
            </c:ext>
          </c:extLst>
        </c:ser>
        <c:ser>
          <c:idx val="1"/>
          <c:order val="1"/>
          <c:tx>
            <c:strRef>
              <c:f>'PCS 47'!$C$4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47'!$C$5:$C$28</c:f>
              <c:numCache>
                <c:formatCode>0.00%</c:formatCode>
                <c:ptCount val="24"/>
                <c:pt idx="0">
                  <c:v>1.936E-3</c:v>
                </c:pt>
                <c:pt idx="1">
                  <c:v>1.2099999999999999E-3</c:v>
                </c:pt>
                <c:pt idx="2">
                  <c:v>9.1959999999999991E-4</c:v>
                </c:pt>
                <c:pt idx="3">
                  <c:v>1.0648000000000001E-3</c:v>
                </c:pt>
                <c:pt idx="4">
                  <c:v>2.0812000000000001E-3</c:v>
                </c:pt>
                <c:pt idx="5">
                  <c:v>6.0984000000000003E-3</c:v>
                </c:pt>
                <c:pt idx="6">
                  <c:v>2.0376399999999999E-2</c:v>
                </c:pt>
                <c:pt idx="7">
                  <c:v>3.3250799999999997E-2</c:v>
                </c:pt>
                <c:pt idx="8">
                  <c:v>3.4896400000000001E-2</c:v>
                </c:pt>
                <c:pt idx="9">
                  <c:v>3.2186000000000006E-2</c:v>
                </c:pt>
                <c:pt idx="10">
                  <c:v>3.2379600000000001E-2</c:v>
                </c:pt>
                <c:pt idx="11">
                  <c:v>3.3638000000000001E-2</c:v>
                </c:pt>
                <c:pt idx="12">
                  <c:v>3.5041600000000006E-2</c:v>
                </c:pt>
                <c:pt idx="13">
                  <c:v>3.5622399999999999E-2</c:v>
                </c:pt>
                <c:pt idx="14">
                  <c:v>3.7025999999999996E-2</c:v>
                </c:pt>
                <c:pt idx="15">
                  <c:v>3.6348400000000003E-2</c:v>
                </c:pt>
                <c:pt idx="16">
                  <c:v>3.3154000000000003E-2</c:v>
                </c:pt>
                <c:pt idx="17">
                  <c:v>3.1798799999999995E-2</c:v>
                </c:pt>
                <c:pt idx="18">
                  <c:v>2.5603600000000001E-2</c:v>
                </c:pt>
                <c:pt idx="19">
                  <c:v>1.75692E-2</c:v>
                </c:pt>
                <c:pt idx="20">
                  <c:v>1.27776E-2</c:v>
                </c:pt>
                <c:pt idx="21">
                  <c:v>9.3412000000000009E-3</c:v>
                </c:pt>
                <c:pt idx="22">
                  <c:v>6.1951999999999997E-3</c:v>
                </c:pt>
                <c:pt idx="23">
                  <c:v>3.4848000000000001E-3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4-4076-9FD2-E7DFDE0E2B04}"/>
            </c:ext>
          </c:extLst>
        </c:ser>
        <c:ser>
          <c:idx val="2"/>
          <c:order val="2"/>
          <c:tx>
            <c:strRef>
              <c:f>'PCS 47'!$D$4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47'!$D$5:$D$28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3.0000000000000001E-3</c:v>
                </c:pt>
                <c:pt idx="2">
                  <c:v>2.3E-3</c:v>
                </c:pt>
                <c:pt idx="3">
                  <c:v>2E-3</c:v>
                </c:pt>
                <c:pt idx="4">
                  <c:v>3.2000000000000002E-3</c:v>
                </c:pt>
                <c:pt idx="5">
                  <c:v>8.6E-3</c:v>
                </c:pt>
                <c:pt idx="6">
                  <c:v>2.9399999999999999E-2</c:v>
                </c:pt>
                <c:pt idx="7">
                  <c:v>5.6899999999999999E-2</c:v>
                </c:pt>
                <c:pt idx="8">
                  <c:v>5.9700000000000003E-2</c:v>
                </c:pt>
                <c:pt idx="9">
                  <c:v>6.1499999999999999E-2</c:v>
                </c:pt>
                <c:pt idx="10">
                  <c:v>6.5600000000000006E-2</c:v>
                </c:pt>
                <c:pt idx="11">
                  <c:v>6.93E-2</c:v>
                </c:pt>
                <c:pt idx="12">
                  <c:v>7.1800000000000003E-2</c:v>
                </c:pt>
                <c:pt idx="13">
                  <c:v>7.3099999999999998E-2</c:v>
                </c:pt>
                <c:pt idx="14">
                  <c:v>7.8100000000000003E-2</c:v>
                </c:pt>
                <c:pt idx="15">
                  <c:v>8.1100000000000005E-2</c:v>
                </c:pt>
                <c:pt idx="16">
                  <c:v>8.3000000000000004E-2</c:v>
                </c:pt>
                <c:pt idx="17">
                  <c:v>7.5700000000000003E-2</c:v>
                </c:pt>
                <c:pt idx="18">
                  <c:v>5.4300000000000001E-2</c:v>
                </c:pt>
                <c:pt idx="19">
                  <c:v>3.9800000000000002E-2</c:v>
                </c:pt>
                <c:pt idx="20">
                  <c:v>2.8899999999999999E-2</c:v>
                </c:pt>
                <c:pt idx="21">
                  <c:v>2.1600000000000001E-2</c:v>
                </c:pt>
                <c:pt idx="22">
                  <c:v>1.6199999999999999E-2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4-4076-9FD2-E7DFDE0E2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212-4BF0-9650-2B62FF454BD6}"/>
            </c:ext>
          </c:extLst>
        </c:ser>
        <c:ser>
          <c:idx val="1"/>
          <c:order val="1"/>
          <c:tx>
            <c:strRef>
              <c:f>'PCS 47'!$H$4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47'!$H$5:$H$16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1.1000000000000001</c:v>
                </c:pt>
                <c:pt idx="2">
                  <c:v>1.1599999999999999</c:v>
                </c:pt>
                <c:pt idx="3">
                  <c:v>1.0900000000000001</c:v>
                </c:pt>
                <c:pt idx="4">
                  <c:v>0.98</c:v>
                </c:pt>
                <c:pt idx="5">
                  <c:v>0.96</c:v>
                </c:pt>
                <c:pt idx="6">
                  <c:v>0.91</c:v>
                </c:pt>
                <c:pt idx="7">
                  <c:v>0.89</c:v>
                </c:pt>
                <c:pt idx="8">
                  <c:v>0.91</c:v>
                </c:pt>
                <c:pt idx="9">
                  <c:v>0.98</c:v>
                </c:pt>
                <c:pt idx="10">
                  <c:v>1.03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2-4BF0-9650-2B62FF454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48'!$B$5:$B$28</c:f>
              <c:numCache>
                <c:formatCode>0.00%</c:formatCode>
                <c:ptCount val="24"/>
                <c:pt idx="0">
                  <c:v>5.6744588744588736E-3</c:v>
                </c:pt>
                <c:pt idx="1">
                  <c:v>3.6658008658008662E-3</c:v>
                </c:pt>
                <c:pt idx="2">
                  <c:v>2.812121212121212E-3</c:v>
                </c:pt>
                <c:pt idx="3">
                  <c:v>1.9584415584415582E-3</c:v>
                </c:pt>
                <c:pt idx="4">
                  <c:v>2.3601731601731605E-3</c:v>
                </c:pt>
                <c:pt idx="5">
                  <c:v>4.1679653679653683E-3</c:v>
                </c:pt>
                <c:pt idx="6">
                  <c:v>1.0394805194805195E-2</c:v>
                </c:pt>
                <c:pt idx="7">
                  <c:v>1.7826839826839826E-2</c:v>
                </c:pt>
                <c:pt idx="8">
                  <c:v>1.8228571428571427E-2</c:v>
                </c:pt>
                <c:pt idx="9">
                  <c:v>1.6671861471861473E-2</c:v>
                </c:pt>
                <c:pt idx="10">
                  <c:v>1.8730735930735931E-2</c:v>
                </c:pt>
                <c:pt idx="11">
                  <c:v>2.2296103896103901E-2</c:v>
                </c:pt>
                <c:pt idx="12">
                  <c:v>2.6363636363636363E-2</c:v>
                </c:pt>
                <c:pt idx="13">
                  <c:v>2.9175757575757577E-2</c:v>
                </c:pt>
                <c:pt idx="14">
                  <c:v>3.5302164502164501E-2</c:v>
                </c:pt>
                <c:pt idx="15">
                  <c:v>4.2985281385281383E-2</c:v>
                </c:pt>
                <c:pt idx="16">
                  <c:v>4.9262337662337667E-2</c:v>
                </c:pt>
                <c:pt idx="17">
                  <c:v>5.167272727272728E-2</c:v>
                </c:pt>
                <c:pt idx="18">
                  <c:v>4.127792207792208E-2</c:v>
                </c:pt>
                <c:pt idx="19">
                  <c:v>3.033073593073593E-2</c:v>
                </c:pt>
                <c:pt idx="20">
                  <c:v>2.4103896103896107E-2</c:v>
                </c:pt>
                <c:pt idx="21">
                  <c:v>1.9132467532467536E-2</c:v>
                </c:pt>
                <c:pt idx="22">
                  <c:v>1.6270129870129869E-2</c:v>
                </c:pt>
                <c:pt idx="23">
                  <c:v>1.144935064935065E-2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F-48CB-9B6E-D2E09F239445}"/>
            </c:ext>
          </c:extLst>
        </c:ser>
        <c:ser>
          <c:idx val="1"/>
          <c:order val="1"/>
          <c:tx>
            <c:strRef>
              <c:f>'PCS 48'!$C$4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48'!$C$5:$C$28</c:f>
              <c:numCache>
                <c:formatCode>0.00%</c:formatCode>
                <c:ptCount val="24"/>
                <c:pt idx="0">
                  <c:v>2.3398268398268402E-3</c:v>
                </c:pt>
                <c:pt idx="1">
                  <c:v>1.7922077922077921E-3</c:v>
                </c:pt>
                <c:pt idx="2">
                  <c:v>1.9913419913419913E-3</c:v>
                </c:pt>
                <c:pt idx="3">
                  <c:v>3.2359307359307358E-3</c:v>
                </c:pt>
                <c:pt idx="4">
                  <c:v>7.2186147186147189E-3</c:v>
                </c:pt>
                <c:pt idx="5">
                  <c:v>2.2153679653679655E-2</c:v>
                </c:pt>
                <c:pt idx="6">
                  <c:v>3.9826839826839829E-2</c:v>
                </c:pt>
                <c:pt idx="7">
                  <c:v>4.2963203463203467E-2</c:v>
                </c:pt>
                <c:pt idx="8">
                  <c:v>3.8532467532467529E-2</c:v>
                </c:pt>
                <c:pt idx="9">
                  <c:v>3.2857142857142856E-2</c:v>
                </c:pt>
                <c:pt idx="10">
                  <c:v>3.0019480519480522E-2</c:v>
                </c:pt>
                <c:pt idx="11">
                  <c:v>2.8974025974025978E-2</c:v>
                </c:pt>
                <c:pt idx="12">
                  <c:v>2.8824675324675326E-2</c:v>
                </c:pt>
                <c:pt idx="13">
                  <c:v>2.8127705627705626E-2</c:v>
                </c:pt>
                <c:pt idx="14">
                  <c:v>2.9073593073593074E-2</c:v>
                </c:pt>
                <c:pt idx="15">
                  <c:v>2.8725108225108226E-2</c:v>
                </c:pt>
                <c:pt idx="16">
                  <c:v>2.8625541125541127E-2</c:v>
                </c:pt>
                <c:pt idx="17">
                  <c:v>2.8824675324675326E-2</c:v>
                </c:pt>
                <c:pt idx="18">
                  <c:v>2.3945887445887444E-2</c:v>
                </c:pt>
                <c:pt idx="19">
                  <c:v>1.6677489177489176E-2</c:v>
                </c:pt>
                <c:pt idx="20">
                  <c:v>1.2196969696969697E-2</c:v>
                </c:pt>
                <c:pt idx="21">
                  <c:v>9.9567099567099571E-3</c:v>
                </c:pt>
                <c:pt idx="22">
                  <c:v>7.0692640692640698E-3</c:v>
                </c:pt>
                <c:pt idx="23">
                  <c:v>3.9826839826839827E-3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F-48CB-9B6E-D2E09F239445}"/>
            </c:ext>
          </c:extLst>
        </c:ser>
        <c:ser>
          <c:idx val="2"/>
          <c:order val="2"/>
          <c:tx>
            <c:strRef>
              <c:f>'PCS 48'!$D$4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48'!$D$5:$D$28</c:f>
              <c:numCache>
                <c:formatCode>0.00%</c:formatCode>
                <c:ptCount val="24"/>
                <c:pt idx="0">
                  <c:v>8.0000000000000002E-3</c:v>
                </c:pt>
                <c:pt idx="1">
                  <c:v>5.4000000000000003E-3</c:v>
                </c:pt>
                <c:pt idx="2">
                  <c:v>4.7999999999999996E-3</c:v>
                </c:pt>
                <c:pt idx="3">
                  <c:v>5.1999999999999998E-3</c:v>
                </c:pt>
                <c:pt idx="4">
                  <c:v>9.5999999999999992E-3</c:v>
                </c:pt>
                <c:pt idx="5">
                  <c:v>2.64E-2</c:v>
                </c:pt>
                <c:pt idx="6">
                  <c:v>5.0299999999999997E-2</c:v>
                </c:pt>
                <c:pt idx="7">
                  <c:v>6.0900000000000003E-2</c:v>
                </c:pt>
                <c:pt idx="8">
                  <c:v>5.6800000000000003E-2</c:v>
                </c:pt>
                <c:pt idx="9">
                  <c:v>4.9599999999999998E-2</c:v>
                </c:pt>
                <c:pt idx="10">
                  <c:v>4.87E-2</c:v>
                </c:pt>
                <c:pt idx="11">
                  <c:v>5.1299999999999998E-2</c:v>
                </c:pt>
                <c:pt idx="12">
                  <c:v>5.5199999999999999E-2</c:v>
                </c:pt>
                <c:pt idx="13">
                  <c:v>5.7299999999999997E-2</c:v>
                </c:pt>
                <c:pt idx="14">
                  <c:v>6.4399999999999999E-2</c:v>
                </c:pt>
                <c:pt idx="15">
                  <c:v>7.17E-2</c:v>
                </c:pt>
                <c:pt idx="16">
                  <c:v>7.7799999999999994E-2</c:v>
                </c:pt>
                <c:pt idx="17">
                  <c:v>8.0399999999999999E-2</c:v>
                </c:pt>
                <c:pt idx="18">
                  <c:v>6.5199999999999994E-2</c:v>
                </c:pt>
                <c:pt idx="19">
                  <c:v>4.7E-2</c:v>
                </c:pt>
                <c:pt idx="20">
                  <c:v>3.6299999999999999E-2</c:v>
                </c:pt>
                <c:pt idx="21">
                  <c:v>2.9100000000000001E-2</c:v>
                </c:pt>
                <c:pt idx="22">
                  <c:v>2.3300000000000001E-2</c:v>
                </c:pt>
                <c:pt idx="23">
                  <c:v>1.54E-2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F-48CB-9B6E-D2E09F239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93182760049730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4F7-4270-A3EB-F6DF569E36BA}"/>
            </c:ext>
          </c:extLst>
        </c:ser>
        <c:ser>
          <c:idx val="1"/>
          <c:order val="1"/>
          <c:tx>
            <c:strRef>
              <c:f>'PCS 48'!$H$4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48'!$H$5:$H$16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</c:v>
                </c:pt>
                <c:pt idx="2">
                  <c:v>1.05</c:v>
                </c:pt>
                <c:pt idx="3">
                  <c:v>1.01</c:v>
                </c:pt>
                <c:pt idx="4">
                  <c:v>0.99</c:v>
                </c:pt>
                <c:pt idx="5">
                  <c:v>1</c:v>
                </c:pt>
                <c:pt idx="6">
                  <c:v>0.95</c:v>
                </c:pt>
                <c:pt idx="7">
                  <c:v>0.95</c:v>
                </c:pt>
                <c:pt idx="8">
                  <c:v>0.99</c:v>
                </c:pt>
                <c:pt idx="9">
                  <c:v>1.02</c:v>
                </c:pt>
                <c:pt idx="10">
                  <c:v>1.04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7-4270-A3EB-F6DF569E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49'!$B$5:$B$28</c:f>
              <c:numCache>
                <c:formatCode>0.00%</c:formatCode>
                <c:ptCount val="24"/>
                <c:pt idx="0">
                  <c:v>2.2559999999999998E-3</c:v>
                </c:pt>
                <c:pt idx="1">
                  <c:v>1.598E-3</c:v>
                </c:pt>
                <c:pt idx="2">
                  <c:v>1.457E-3</c:v>
                </c:pt>
                <c:pt idx="3">
                  <c:v>2.0210000000000002E-3</c:v>
                </c:pt>
                <c:pt idx="4">
                  <c:v>3.7599999999999999E-3</c:v>
                </c:pt>
                <c:pt idx="5">
                  <c:v>8.8360000000000001E-3</c:v>
                </c:pt>
                <c:pt idx="6">
                  <c:v>2.0350999999999998E-2</c:v>
                </c:pt>
                <c:pt idx="7">
                  <c:v>2.7824000000000002E-2</c:v>
                </c:pt>
                <c:pt idx="8">
                  <c:v>2.6742999999999999E-2</c:v>
                </c:pt>
                <c:pt idx="9">
                  <c:v>2.7777E-2</c:v>
                </c:pt>
                <c:pt idx="10">
                  <c:v>3.0973000000000001E-2</c:v>
                </c:pt>
                <c:pt idx="11">
                  <c:v>3.2946999999999997E-2</c:v>
                </c:pt>
                <c:pt idx="12">
                  <c:v>3.4591999999999998E-2</c:v>
                </c:pt>
                <c:pt idx="13">
                  <c:v>3.4356999999999999E-2</c:v>
                </c:pt>
                <c:pt idx="14">
                  <c:v>3.4356999999999999E-2</c:v>
                </c:pt>
                <c:pt idx="15">
                  <c:v>3.3981000000000004E-2</c:v>
                </c:pt>
                <c:pt idx="16">
                  <c:v>3.3088000000000006E-2</c:v>
                </c:pt>
                <c:pt idx="17">
                  <c:v>3.1208E-2</c:v>
                </c:pt>
                <c:pt idx="18">
                  <c:v>2.5003999999999998E-2</c:v>
                </c:pt>
                <c:pt idx="19">
                  <c:v>1.9928000000000001E-2</c:v>
                </c:pt>
                <c:pt idx="20">
                  <c:v>1.5134E-2</c:v>
                </c:pt>
                <c:pt idx="21">
                  <c:v>1.1186000000000001E-2</c:v>
                </c:pt>
                <c:pt idx="22">
                  <c:v>6.5799999999999999E-3</c:v>
                </c:pt>
                <c:pt idx="23">
                  <c:v>3.9480000000000001E-3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F-4031-98DE-306D2402AC07}"/>
            </c:ext>
          </c:extLst>
        </c:ser>
        <c:ser>
          <c:idx val="1"/>
          <c:order val="1"/>
          <c:tx>
            <c:strRef>
              <c:f>'PCS 49'!$C$4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49'!$C$5:$C$28</c:f>
              <c:numCache>
                <c:formatCode>0.00%</c:formatCode>
                <c:ptCount val="24"/>
                <c:pt idx="0">
                  <c:v>2.8089999999999999E-3</c:v>
                </c:pt>
                <c:pt idx="1">
                  <c:v>1.7489999999999999E-3</c:v>
                </c:pt>
                <c:pt idx="2">
                  <c:v>1.3779999999999999E-3</c:v>
                </c:pt>
                <c:pt idx="3">
                  <c:v>1.219E-3</c:v>
                </c:pt>
                <c:pt idx="4">
                  <c:v>1.8019999999999998E-3</c:v>
                </c:pt>
                <c:pt idx="5">
                  <c:v>5.777E-3</c:v>
                </c:pt>
                <c:pt idx="6">
                  <c:v>1.6112000000000001E-2</c:v>
                </c:pt>
                <c:pt idx="7">
                  <c:v>2.5016E-2</c:v>
                </c:pt>
                <c:pt idx="8">
                  <c:v>2.7559999999999998E-2</c:v>
                </c:pt>
                <c:pt idx="9">
                  <c:v>3.0581000000000001E-2</c:v>
                </c:pt>
                <c:pt idx="10">
                  <c:v>3.4820999999999998E-2</c:v>
                </c:pt>
                <c:pt idx="11">
                  <c:v>3.8689999999999995E-2</c:v>
                </c:pt>
                <c:pt idx="12">
                  <c:v>4.1286999999999997E-2</c:v>
                </c:pt>
                <c:pt idx="13">
                  <c:v>4.0809999999999999E-2</c:v>
                </c:pt>
                <c:pt idx="14">
                  <c:v>4.0809999999999999E-2</c:v>
                </c:pt>
                <c:pt idx="15">
                  <c:v>4.0279999999999996E-2</c:v>
                </c:pt>
                <c:pt idx="16">
                  <c:v>4.0651E-2</c:v>
                </c:pt>
                <c:pt idx="17">
                  <c:v>3.9008000000000001E-2</c:v>
                </c:pt>
                <c:pt idx="18">
                  <c:v>3.2064999999999996E-2</c:v>
                </c:pt>
                <c:pt idx="19">
                  <c:v>2.4168000000000002E-2</c:v>
                </c:pt>
                <c:pt idx="20">
                  <c:v>1.8126E-2</c:v>
                </c:pt>
                <c:pt idx="21">
                  <c:v>1.2508E-2</c:v>
                </c:pt>
                <c:pt idx="22">
                  <c:v>8.1089999999999999E-3</c:v>
                </c:pt>
                <c:pt idx="23">
                  <c:v>4.7699999999999999E-3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F-4031-98DE-306D2402AC07}"/>
            </c:ext>
          </c:extLst>
        </c:ser>
        <c:ser>
          <c:idx val="2"/>
          <c:order val="2"/>
          <c:tx>
            <c:strRef>
              <c:f>'PCS 49'!$D$4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49'!$D$5:$D$28</c:f>
              <c:numCache>
                <c:formatCode>0.00%</c:formatCode>
                <c:ptCount val="24"/>
                <c:pt idx="0">
                  <c:v>5.1000000000000004E-3</c:v>
                </c:pt>
                <c:pt idx="1">
                  <c:v>3.3999999999999998E-3</c:v>
                </c:pt>
                <c:pt idx="2">
                  <c:v>2.8E-3</c:v>
                </c:pt>
                <c:pt idx="3">
                  <c:v>3.2000000000000002E-3</c:v>
                </c:pt>
                <c:pt idx="4">
                  <c:v>5.5999999999999999E-3</c:v>
                </c:pt>
                <c:pt idx="5">
                  <c:v>1.46E-2</c:v>
                </c:pt>
                <c:pt idx="6">
                  <c:v>3.6400000000000002E-2</c:v>
                </c:pt>
                <c:pt idx="7">
                  <c:v>5.28E-2</c:v>
                </c:pt>
                <c:pt idx="8">
                  <c:v>5.4300000000000001E-2</c:v>
                </c:pt>
                <c:pt idx="9">
                  <c:v>5.8299999999999998E-2</c:v>
                </c:pt>
                <c:pt idx="10">
                  <c:v>6.5799999999999997E-2</c:v>
                </c:pt>
                <c:pt idx="11">
                  <c:v>7.1599999999999997E-2</c:v>
                </c:pt>
                <c:pt idx="12">
                  <c:v>7.5899999999999995E-2</c:v>
                </c:pt>
                <c:pt idx="13">
                  <c:v>7.5200000000000003E-2</c:v>
                </c:pt>
                <c:pt idx="14">
                  <c:v>7.5200000000000003E-2</c:v>
                </c:pt>
                <c:pt idx="15">
                  <c:v>7.4300000000000005E-2</c:v>
                </c:pt>
                <c:pt idx="16">
                  <c:v>7.3700000000000002E-2</c:v>
                </c:pt>
                <c:pt idx="17">
                  <c:v>7.0199999999999999E-2</c:v>
                </c:pt>
                <c:pt idx="18">
                  <c:v>5.7099999999999998E-2</c:v>
                </c:pt>
                <c:pt idx="19">
                  <c:v>4.41E-2</c:v>
                </c:pt>
                <c:pt idx="20">
                  <c:v>3.3300000000000003E-2</c:v>
                </c:pt>
                <c:pt idx="21">
                  <c:v>2.3699999999999999E-2</c:v>
                </c:pt>
                <c:pt idx="22">
                  <c:v>1.47E-2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DF-4031-98DE-306D2402A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78E-4D44-89A5-40A51721B2E0}"/>
            </c:ext>
          </c:extLst>
        </c:ser>
        <c:ser>
          <c:idx val="1"/>
          <c:order val="1"/>
          <c:tx>
            <c:strRef>
              <c:f>'PCS 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1.04</c:v>
                </c:pt>
                <c:pt idx="2">
                  <c:v>1.0900000000000001</c:v>
                </c:pt>
                <c:pt idx="3">
                  <c:v>1.04</c:v>
                </c:pt>
                <c:pt idx="4">
                  <c:v>0.98</c:v>
                </c:pt>
                <c:pt idx="5">
                  <c:v>0.98</c:v>
                </c:pt>
                <c:pt idx="6">
                  <c:v>0.94</c:v>
                </c:pt>
                <c:pt idx="7">
                  <c:v>0.92</c:v>
                </c:pt>
                <c:pt idx="8">
                  <c:v>0.96</c:v>
                </c:pt>
                <c:pt idx="9">
                  <c:v>1.01</c:v>
                </c:pt>
                <c:pt idx="10">
                  <c:v>1.04</c:v>
                </c:pt>
                <c:pt idx="11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E-4D44-89A5-40A51721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6.49323110926923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C79-4E9A-824A-2085A18E1201}"/>
            </c:ext>
          </c:extLst>
        </c:ser>
        <c:ser>
          <c:idx val="1"/>
          <c:order val="1"/>
          <c:tx>
            <c:strRef>
              <c:f>'PCS 49'!$H$4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49'!$H$5:$H$16</c:f>
              <c:numCache>
                <c:formatCode>0.00</c:formatCode>
                <c:ptCount val="12"/>
                <c:pt idx="0">
                  <c:v>0.98</c:v>
                </c:pt>
                <c:pt idx="1">
                  <c:v>1.03</c:v>
                </c:pt>
                <c:pt idx="2">
                  <c:v>1.06</c:v>
                </c:pt>
                <c:pt idx="3">
                  <c:v>1.02</c:v>
                </c:pt>
                <c:pt idx="4">
                  <c:v>0.97</c:v>
                </c:pt>
                <c:pt idx="5">
                  <c:v>0.98</c:v>
                </c:pt>
                <c:pt idx="6">
                  <c:v>0.95</c:v>
                </c:pt>
                <c:pt idx="7">
                  <c:v>0.95</c:v>
                </c:pt>
                <c:pt idx="8">
                  <c:v>0.97</c:v>
                </c:pt>
                <c:pt idx="9">
                  <c:v>1.01</c:v>
                </c:pt>
                <c:pt idx="10">
                  <c:v>1.02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0-4344-85E4-0475753B5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50'!$B$5:$B$28</c:f>
              <c:numCache>
                <c:formatCode>0.00%</c:formatCode>
                <c:ptCount val="24"/>
                <c:pt idx="0">
                  <c:v>2.1560460652591171E-3</c:v>
                </c:pt>
                <c:pt idx="1">
                  <c:v>1.4220729366602688E-3</c:v>
                </c:pt>
                <c:pt idx="2">
                  <c:v>1.2844529750479846E-3</c:v>
                </c:pt>
                <c:pt idx="3">
                  <c:v>1.7890595009596927E-3</c:v>
                </c:pt>
                <c:pt idx="4">
                  <c:v>3.9451055662188097E-3</c:v>
                </c:pt>
                <c:pt idx="5">
                  <c:v>1.0871976967370441E-2</c:v>
                </c:pt>
                <c:pt idx="6">
                  <c:v>2.6881765834932819E-2</c:v>
                </c:pt>
                <c:pt idx="7">
                  <c:v>3.3808637236084453E-2</c:v>
                </c:pt>
                <c:pt idx="8">
                  <c:v>3.334990403071017E-2</c:v>
                </c:pt>
                <c:pt idx="9">
                  <c:v>3.2065451055662192E-2</c:v>
                </c:pt>
                <c:pt idx="10">
                  <c:v>3.1836084452975047E-2</c:v>
                </c:pt>
                <c:pt idx="11">
                  <c:v>3.1102111324376201E-2</c:v>
                </c:pt>
                <c:pt idx="12">
                  <c:v>3.0643378119001918E-2</c:v>
                </c:pt>
                <c:pt idx="13">
                  <c:v>3.0276391554702495E-2</c:v>
                </c:pt>
                <c:pt idx="14">
                  <c:v>3.059750479846449E-2</c:v>
                </c:pt>
                <c:pt idx="15">
                  <c:v>2.8762571976967376E-2</c:v>
                </c:pt>
                <c:pt idx="16">
                  <c:v>2.784510556621881E-2</c:v>
                </c:pt>
                <c:pt idx="17">
                  <c:v>2.6239539347408827E-2</c:v>
                </c:pt>
                <c:pt idx="18">
                  <c:v>2.3074280230326292E-2</c:v>
                </c:pt>
                <c:pt idx="19">
                  <c:v>1.7202495201535509E-2</c:v>
                </c:pt>
                <c:pt idx="20">
                  <c:v>1.3165642994241842E-2</c:v>
                </c:pt>
                <c:pt idx="21">
                  <c:v>9.9086372360844537E-3</c:v>
                </c:pt>
                <c:pt idx="22">
                  <c:v>6.5140115163147792E-3</c:v>
                </c:pt>
                <c:pt idx="23">
                  <c:v>3.8992322456813822E-3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4-4033-849D-791579737E4B}"/>
            </c:ext>
          </c:extLst>
        </c:ser>
        <c:ser>
          <c:idx val="1"/>
          <c:order val="1"/>
          <c:tx>
            <c:strRef>
              <c:f>'PCS 50'!$C$4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50'!$C$5:$C$28</c:f>
              <c:numCache>
                <c:formatCode>0.00%</c:formatCode>
                <c:ptCount val="24"/>
                <c:pt idx="0">
                  <c:v>4.2218809980806137E-3</c:v>
                </c:pt>
                <c:pt idx="1">
                  <c:v>2.4898272552783111E-3</c:v>
                </c:pt>
                <c:pt idx="2">
                  <c:v>2.0026871401151634E-3</c:v>
                </c:pt>
                <c:pt idx="3">
                  <c:v>1.3531669865642995E-3</c:v>
                </c:pt>
                <c:pt idx="4">
                  <c:v>1.6779270633397313E-3</c:v>
                </c:pt>
                <c:pt idx="5">
                  <c:v>3.4099808061420346E-3</c:v>
                </c:pt>
                <c:pt idx="6">
                  <c:v>1.1366602687140116E-2</c:v>
                </c:pt>
                <c:pt idx="7">
                  <c:v>2.0514011516314785E-2</c:v>
                </c:pt>
                <c:pt idx="8">
                  <c:v>2.3653358925143957E-2</c:v>
                </c:pt>
                <c:pt idx="9">
                  <c:v>2.5439539347408831E-2</c:v>
                </c:pt>
                <c:pt idx="10">
                  <c:v>2.8633013435700575E-2</c:v>
                </c:pt>
                <c:pt idx="11">
                  <c:v>3.2746641074856045E-2</c:v>
                </c:pt>
                <c:pt idx="12">
                  <c:v>3.5885988483685217E-2</c:v>
                </c:pt>
                <c:pt idx="13">
                  <c:v>3.7239155470249523E-2</c:v>
                </c:pt>
                <c:pt idx="14">
                  <c:v>3.9891362763915549E-2</c:v>
                </c:pt>
                <c:pt idx="15">
                  <c:v>4.4492130518234162E-2</c:v>
                </c:pt>
                <c:pt idx="16">
                  <c:v>4.8551631477927064E-2</c:v>
                </c:pt>
                <c:pt idx="17">
                  <c:v>5.028368522072936E-2</c:v>
                </c:pt>
                <c:pt idx="18">
                  <c:v>3.9620729366602693E-2</c:v>
                </c:pt>
                <c:pt idx="19">
                  <c:v>2.9823800383877164E-2</c:v>
                </c:pt>
                <c:pt idx="20">
                  <c:v>2.2408445297504798E-2</c:v>
                </c:pt>
                <c:pt idx="21">
                  <c:v>1.6833397312859884E-2</c:v>
                </c:pt>
                <c:pt idx="22">
                  <c:v>1.1420729366602687E-2</c:v>
                </c:pt>
                <c:pt idx="23">
                  <c:v>7.4153550863723617E-3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4-4033-849D-791579737E4B}"/>
            </c:ext>
          </c:extLst>
        </c:ser>
        <c:ser>
          <c:idx val="2"/>
          <c:order val="2"/>
          <c:tx>
            <c:strRef>
              <c:f>'PCS 50'!$D$4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50'!$D$5:$D$28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3.8999999999999998E-3</c:v>
                </c:pt>
                <c:pt idx="2">
                  <c:v>3.3E-3</c:v>
                </c:pt>
                <c:pt idx="3">
                  <c:v>3.0999999999999999E-3</c:v>
                </c:pt>
                <c:pt idx="4">
                  <c:v>5.5999999999999999E-3</c:v>
                </c:pt>
                <c:pt idx="5">
                  <c:v>1.4200000000000001E-2</c:v>
                </c:pt>
                <c:pt idx="6">
                  <c:v>3.8199999999999998E-2</c:v>
                </c:pt>
                <c:pt idx="7">
                  <c:v>5.4300000000000001E-2</c:v>
                </c:pt>
                <c:pt idx="8">
                  <c:v>5.7000000000000002E-2</c:v>
                </c:pt>
                <c:pt idx="9">
                  <c:v>5.7500000000000002E-2</c:v>
                </c:pt>
                <c:pt idx="10">
                  <c:v>6.0400000000000002E-2</c:v>
                </c:pt>
                <c:pt idx="11">
                  <c:v>6.3799999999999996E-2</c:v>
                </c:pt>
                <c:pt idx="12">
                  <c:v>6.6500000000000004E-2</c:v>
                </c:pt>
                <c:pt idx="13">
                  <c:v>6.7500000000000004E-2</c:v>
                </c:pt>
                <c:pt idx="14">
                  <c:v>7.0499999999999993E-2</c:v>
                </c:pt>
                <c:pt idx="15">
                  <c:v>7.3300000000000004E-2</c:v>
                </c:pt>
                <c:pt idx="16">
                  <c:v>7.6399999999999996E-2</c:v>
                </c:pt>
                <c:pt idx="17">
                  <c:v>7.6499999999999999E-2</c:v>
                </c:pt>
                <c:pt idx="18">
                  <c:v>6.2700000000000006E-2</c:v>
                </c:pt>
                <c:pt idx="19">
                  <c:v>4.7100000000000003E-2</c:v>
                </c:pt>
                <c:pt idx="20">
                  <c:v>3.56E-2</c:v>
                </c:pt>
                <c:pt idx="21">
                  <c:v>2.6700000000000002E-2</c:v>
                </c:pt>
                <c:pt idx="22">
                  <c:v>1.7899999999999999E-2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4-4033-849D-791579737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3C2-408E-8B2C-4158596B49BF}"/>
            </c:ext>
          </c:extLst>
        </c:ser>
        <c:ser>
          <c:idx val="1"/>
          <c:order val="1"/>
          <c:tx>
            <c:strRef>
              <c:f>'PCS 50'!$H$4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50'!$H$5:$H$16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1.02</c:v>
                </c:pt>
                <c:pt idx="2">
                  <c:v>1.03</c:v>
                </c:pt>
                <c:pt idx="3">
                  <c:v>1.05</c:v>
                </c:pt>
                <c:pt idx="4">
                  <c:v>0.99</c:v>
                </c:pt>
                <c:pt idx="5">
                  <c:v>1</c:v>
                </c:pt>
                <c:pt idx="6">
                  <c:v>0.96</c:v>
                </c:pt>
                <c:pt idx="7">
                  <c:v>0.94</c:v>
                </c:pt>
                <c:pt idx="8">
                  <c:v>0.99</c:v>
                </c:pt>
                <c:pt idx="9">
                  <c:v>1.01</c:v>
                </c:pt>
                <c:pt idx="10">
                  <c:v>1.01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B-4974-BC2B-83914B50F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52'!$B$5:$B$28</c:f>
              <c:numCache>
                <c:formatCode>0.00%</c:formatCode>
                <c:ptCount val="24"/>
                <c:pt idx="0">
                  <c:v>4.6659498207885309E-3</c:v>
                </c:pt>
                <c:pt idx="1">
                  <c:v>3.1951612903225804E-3</c:v>
                </c:pt>
                <c:pt idx="2">
                  <c:v>2.840143369175627E-3</c:v>
                </c:pt>
                <c:pt idx="3">
                  <c:v>2.5865591397849466E-3</c:v>
                </c:pt>
                <c:pt idx="4">
                  <c:v>4.310931899641577E-3</c:v>
                </c:pt>
                <c:pt idx="5">
                  <c:v>7.7596774193548386E-3</c:v>
                </c:pt>
                <c:pt idx="6">
                  <c:v>1.6077240143369177E-2</c:v>
                </c:pt>
                <c:pt idx="7">
                  <c:v>2.4546953405017922E-2</c:v>
                </c:pt>
                <c:pt idx="8">
                  <c:v>2.464838709677419E-2</c:v>
                </c:pt>
                <c:pt idx="9">
                  <c:v>2.1960394265232972E-2</c:v>
                </c:pt>
                <c:pt idx="10">
                  <c:v>2.3634050179211469E-2</c:v>
                </c:pt>
                <c:pt idx="11">
                  <c:v>2.6829211469534053E-2</c:v>
                </c:pt>
                <c:pt idx="12">
                  <c:v>2.9567921146953401E-2</c:v>
                </c:pt>
                <c:pt idx="13">
                  <c:v>3.0734408602150539E-2</c:v>
                </c:pt>
                <c:pt idx="14">
                  <c:v>3.5045340501792109E-2</c:v>
                </c:pt>
                <c:pt idx="15">
                  <c:v>4.0472043010752683E-2</c:v>
                </c:pt>
                <c:pt idx="16">
                  <c:v>4.3971505376344089E-2</c:v>
                </c:pt>
                <c:pt idx="17">
                  <c:v>4.5543727598566314E-2</c:v>
                </c:pt>
                <c:pt idx="18">
                  <c:v>3.5349641577060935E-2</c:v>
                </c:pt>
                <c:pt idx="19">
                  <c:v>2.6372759856630824E-2</c:v>
                </c:pt>
                <c:pt idx="20">
                  <c:v>2.0286738351254479E-2</c:v>
                </c:pt>
                <c:pt idx="21">
                  <c:v>1.5620788530465949E-2</c:v>
                </c:pt>
                <c:pt idx="22">
                  <c:v>1.2476344086021506E-2</c:v>
                </c:pt>
                <c:pt idx="23">
                  <c:v>8.6725806451612899E-3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E-4A81-9B3C-66460B5018B7}"/>
            </c:ext>
          </c:extLst>
        </c:ser>
        <c:ser>
          <c:idx val="1"/>
          <c:order val="1"/>
          <c:tx>
            <c:strRef>
              <c:f>'PCS 52'!$C$4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52'!$C$5:$C$28</c:f>
              <c:numCache>
                <c:formatCode>0.00%</c:formatCode>
                <c:ptCount val="24"/>
                <c:pt idx="0">
                  <c:v>3.2034050179211471E-3</c:v>
                </c:pt>
                <c:pt idx="1">
                  <c:v>2.1684587813620075E-3</c:v>
                </c:pt>
                <c:pt idx="2">
                  <c:v>1.8727598566308243E-3</c:v>
                </c:pt>
                <c:pt idx="3">
                  <c:v>2.6120071684587812E-3</c:v>
                </c:pt>
                <c:pt idx="4">
                  <c:v>5.8646953405017922E-3</c:v>
                </c:pt>
                <c:pt idx="5">
                  <c:v>1.7199820788530464E-2</c:v>
                </c:pt>
                <c:pt idx="6">
                  <c:v>3.1344086021505374E-2</c:v>
                </c:pt>
                <c:pt idx="7">
                  <c:v>3.4646057347670248E-2</c:v>
                </c:pt>
                <c:pt idx="8">
                  <c:v>3.3611111111111112E-2</c:v>
                </c:pt>
                <c:pt idx="9">
                  <c:v>3.2576164874551977E-2</c:v>
                </c:pt>
                <c:pt idx="10">
                  <c:v>3.1393369175627246E-2</c:v>
                </c:pt>
                <c:pt idx="11">
                  <c:v>3.0309139784946235E-2</c:v>
                </c:pt>
                <c:pt idx="12">
                  <c:v>3.149193548387097E-2</c:v>
                </c:pt>
                <c:pt idx="13">
                  <c:v>3.0555555555555555E-2</c:v>
                </c:pt>
                <c:pt idx="14">
                  <c:v>3.0801971326164874E-2</c:v>
                </c:pt>
                <c:pt idx="15">
                  <c:v>3.1196236559139782E-2</c:v>
                </c:pt>
                <c:pt idx="16">
                  <c:v>3.0752688172043012E-2</c:v>
                </c:pt>
                <c:pt idx="17">
                  <c:v>3.0013440860215054E-2</c:v>
                </c:pt>
                <c:pt idx="18">
                  <c:v>2.5085125448028673E-2</c:v>
                </c:pt>
                <c:pt idx="19">
                  <c:v>1.8086917562724018E-2</c:v>
                </c:pt>
                <c:pt idx="20">
                  <c:v>1.3848566308243727E-2</c:v>
                </c:pt>
                <c:pt idx="21">
                  <c:v>1.08915770609319E-2</c:v>
                </c:pt>
                <c:pt idx="22">
                  <c:v>8.0824372759856645E-3</c:v>
                </c:pt>
                <c:pt idx="23">
                  <c:v>5.1254480286738353E-3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E-4A81-9B3C-66460B5018B7}"/>
            </c:ext>
          </c:extLst>
        </c:ser>
        <c:ser>
          <c:idx val="2"/>
          <c:order val="2"/>
          <c:tx>
            <c:strRef>
              <c:f>'PCS 52'!$D$4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52'!$D$5:$D$28</c:f>
              <c:numCache>
                <c:formatCode>0.00%</c:formatCode>
                <c:ptCount val="24"/>
                <c:pt idx="0">
                  <c:v>7.7999999999999996E-3</c:v>
                </c:pt>
                <c:pt idx="1">
                  <c:v>5.4000000000000003E-3</c:v>
                </c:pt>
                <c:pt idx="2">
                  <c:v>4.7000000000000002E-3</c:v>
                </c:pt>
                <c:pt idx="3">
                  <c:v>5.1999999999999998E-3</c:v>
                </c:pt>
                <c:pt idx="4">
                  <c:v>1.0200000000000001E-2</c:v>
                </c:pt>
                <c:pt idx="5">
                  <c:v>2.5000000000000001E-2</c:v>
                </c:pt>
                <c:pt idx="6">
                  <c:v>4.7399999999999998E-2</c:v>
                </c:pt>
                <c:pt idx="7">
                  <c:v>5.9200000000000003E-2</c:v>
                </c:pt>
                <c:pt idx="8">
                  <c:v>5.8299999999999998E-2</c:v>
                </c:pt>
                <c:pt idx="9">
                  <c:v>5.4600000000000003E-2</c:v>
                </c:pt>
                <c:pt idx="10">
                  <c:v>5.5E-2</c:v>
                </c:pt>
                <c:pt idx="11">
                  <c:v>5.7200000000000001E-2</c:v>
                </c:pt>
                <c:pt idx="12">
                  <c:v>6.0999999999999999E-2</c:v>
                </c:pt>
                <c:pt idx="13">
                  <c:v>6.13E-2</c:v>
                </c:pt>
                <c:pt idx="14">
                  <c:v>6.59E-2</c:v>
                </c:pt>
                <c:pt idx="15">
                  <c:v>7.17E-2</c:v>
                </c:pt>
                <c:pt idx="16">
                  <c:v>7.4700000000000003E-2</c:v>
                </c:pt>
                <c:pt idx="17">
                  <c:v>7.5600000000000001E-2</c:v>
                </c:pt>
                <c:pt idx="18">
                  <c:v>6.0400000000000002E-2</c:v>
                </c:pt>
                <c:pt idx="19">
                  <c:v>4.4499999999999998E-2</c:v>
                </c:pt>
                <c:pt idx="20">
                  <c:v>3.4099999999999998E-2</c:v>
                </c:pt>
                <c:pt idx="21">
                  <c:v>2.6499999999999999E-2</c:v>
                </c:pt>
                <c:pt idx="22">
                  <c:v>2.06E-2</c:v>
                </c:pt>
                <c:pt idx="23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E-4A81-9B3C-66460B501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8F1-4DB6-B830-36CEA194F899}"/>
            </c:ext>
          </c:extLst>
        </c:ser>
        <c:ser>
          <c:idx val="1"/>
          <c:order val="1"/>
          <c:tx>
            <c:strRef>
              <c:f>'PCS 52'!$H$4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52'!$H$5:$H$16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1.03</c:v>
                </c:pt>
                <c:pt idx="2">
                  <c:v>1.08</c:v>
                </c:pt>
                <c:pt idx="3">
                  <c:v>1.04</c:v>
                </c:pt>
                <c:pt idx="4">
                  <c:v>0.99</c:v>
                </c:pt>
                <c:pt idx="5">
                  <c:v>0.98</c:v>
                </c:pt>
                <c:pt idx="6">
                  <c:v>0.96</c:v>
                </c:pt>
                <c:pt idx="7">
                  <c:v>0.93</c:v>
                </c:pt>
                <c:pt idx="8">
                  <c:v>0.96</c:v>
                </c:pt>
                <c:pt idx="9">
                  <c:v>1</c:v>
                </c:pt>
                <c:pt idx="10">
                  <c:v>1.03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1-4DB6-B830-36CEA194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53'!$B$5:$B$28</c:f>
              <c:numCache>
                <c:formatCode>0.00%</c:formatCode>
                <c:ptCount val="24"/>
                <c:pt idx="0">
                  <c:v>3.7643678160919542E-3</c:v>
                </c:pt>
                <c:pt idx="1">
                  <c:v>2.961302681992337E-3</c:v>
                </c:pt>
                <c:pt idx="2">
                  <c:v>1.857088122605364E-3</c:v>
                </c:pt>
                <c:pt idx="3">
                  <c:v>1.957471264367816E-3</c:v>
                </c:pt>
                <c:pt idx="4">
                  <c:v>4.5172413793103444E-3</c:v>
                </c:pt>
                <c:pt idx="5">
                  <c:v>9.7873563218390802E-3</c:v>
                </c:pt>
                <c:pt idx="6">
                  <c:v>1.756704980842912E-2</c:v>
                </c:pt>
                <c:pt idx="7">
                  <c:v>2.8157471264367816E-2</c:v>
                </c:pt>
                <c:pt idx="8">
                  <c:v>2.8910344827586205E-2</c:v>
                </c:pt>
                <c:pt idx="9">
                  <c:v>2.7304214559386971E-2</c:v>
                </c:pt>
                <c:pt idx="10">
                  <c:v>2.9763601532567047E-2</c:v>
                </c:pt>
                <c:pt idx="11">
                  <c:v>3.423065134099617E-2</c:v>
                </c:pt>
                <c:pt idx="12">
                  <c:v>3.7442911877394638E-2</c:v>
                </c:pt>
                <c:pt idx="13">
                  <c:v>3.7041379310344832E-2</c:v>
                </c:pt>
                <c:pt idx="14">
                  <c:v>3.4983524904214559E-2</c:v>
                </c:pt>
                <c:pt idx="15">
                  <c:v>3.3979693486590037E-2</c:v>
                </c:pt>
                <c:pt idx="16">
                  <c:v>3.3778927203065134E-2</c:v>
                </c:pt>
                <c:pt idx="17">
                  <c:v>3.3226819923371641E-2</c:v>
                </c:pt>
                <c:pt idx="18">
                  <c:v>2.7705747126436781E-2</c:v>
                </c:pt>
                <c:pt idx="19">
                  <c:v>2.2987739463601532E-2</c:v>
                </c:pt>
                <c:pt idx="20">
                  <c:v>1.8972413793103448E-2</c:v>
                </c:pt>
                <c:pt idx="21">
                  <c:v>1.4706130268199233E-2</c:v>
                </c:pt>
                <c:pt idx="22">
                  <c:v>1.0038314176245211E-2</c:v>
                </c:pt>
                <c:pt idx="23">
                  <c:v>6.2739463601532569E-3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B-4AE7-9580-7100F15DBB70}"/>
            </c:ext>
          </c:extLst>
        </c:ser>
        <c:ser>
          <c:idx val="1"/>
          <c:order val="1"/>
          <c:tx>
            <c:strRef>
              <c:f>'PCS 53'!$C$4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53'!$C$5:$C$28</c:f>
              <c:numCache>
                <c:formatCode>0.00%</c:formatCode>
                <c:ptCount val="24"/>
                <c:pt idx="0">
                  <c:v>4.5325670498084294E-3</c:v>
                </c:pt>
                <c:pt idx="1">
                  <c:v>3.4367816091954023E-3</c:v>
                </c:pt>
                <c:pt idx="2">
                  <c:v>2.2413793103448275E-3</c:v>
                </c:pt>
                <c:pt idx="3">
                  <c:v>1.5440613026819923E-3</c:v>
                </c:pt>
                <c:pt idx="4">
                  <c:v>2.5900383141762452E-3</c:v>
                </c:pt>
                <c:pt idx="5">
                  <c:v>7.7203065134099618E-3</c:v>
                </c:pt>
                <c:pt idx="6">
                  <c:v>2.0670498084291188E-2</c:v>
                </c:pt>
                <c:pt idx="7">
                  <c:v>2.5750957854406131E-2</c:v>
                </c:pt>
                <c:pt idx="8">
                  <c:v>2.3409961685823755E-2</c:v>
                </c:pt>
                <c:pt idx="9">
                  <c:v>2.4256704980842914E-2</c:v>
                </c:pt>
                <c:pt idx="10">
                  <c:v>2.6298850574712644E-2</c:v>
                </c:pt>
                <c:pt idx="11">
                  <c:v>3.0582375478927205E-2</c:v>
                </c:pt>
                <c:pt idx="12">
                  <c:v>3.4666666666666665E-2</c:v>
                </c:pt>
                <c:pt idx="13">
                  <c:v>3.5862068965517239E-2</c:v>
                </c:pt>
                <c:pt idx="14">
                  <c:v>3.5164750957854402E-2</c:v>
                </c:pt>
                <c:pt idx="15">
                  <c:v>3.5662835249042145E-2</c:v>
                </c:pt>
                <c:pt idx="16">
                  <c:v>3.5513409961685824E-2</c:v>
                </c:pt>
                <c:pt idx="17">
                  <c:v>3.6011494252873567E-2</c:v>
                </c:pt>
                <c:pt idx="18">
                  <c:v>2.9586206896551726E-2</c:v>
                </c:pt>
                <c:pt idx="19">
                  <c:v>2.6049808429118772E-2</c:v>
                </c:pt>
                <c:pt idx="20">
                  <c:v>2.1616858237547894E-2</c:v>
                </c:pt>
                <c:pt idx="21">
                  <c:v>1.6636015325670498E-2</c:v>
                </c:pt>
                <c:pt idx="22">
                  <c:v>1.1157088122605364E-2</c:v>
                </c:pt>
                <c:pt idx="23">
                  <c:v>7.0229885057471256E-3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B-4AE7-9580-7100F15DBB70}"/>
            </c:ext>
          </c:extLst>
        </c:ser>
        <c:ser>
          <c:idx val="2"/>
          <c:order val="2"/>
          <c:tx>
            <c:strRef>
              <c:f>'PCS 53'!$D$4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53'!$D$5:$D$28</c:f>
              <c:numCache>
                <c:formatCode>0.00%</c:formatCode>
                <c:ptCount val="24"/>
                <c:pt idx="0">
                  <c:v>8.3000000000000001E-3</c:v>
                </c:pt>
                <c:pt idx="1">
                  <c:v>6.4000000000000003E-3</c:v>
                </c:pt>
                <c:pt idx="2">
                  <c:v>4.1000000000000003E-3</c:v>
                </c:pt>
                <c:pt idx="3">
                  <c:v>3.5000000000000001E-3</c:v>
                </c:pt>
                <c:pt idx="4">
                  <c:v>7.1000000000000004E-3</c:v>
                </c:pt>
                <c:pt idx="5">
                  <c:v>1.7500000000000002E-2</c:v>
                </c:pt>
                <c:pt idx="6">
                  <c:v>3.8199999999999998E-2</c:v>
                </c:pt>
                <c:pt idx="7">
                  <c:v>5.3900000000000003E-2</c:v>
                </c:pt>
                <c:pt idx="8">
                  <c:v>5.2299999999999999E-2</c:v>
                </c:pt>
                <c:pt idx="9">
                  <c:v>5.16E-2</c:v>
                </c:pt>
                <c:pt idx="10">
                  <c:v>5.6099999999999997E-2</c:v>
                </c:pt>
                <c:pt idx="11">
                  <c:v>6.4799999999999996E-2</c:v>
                </c:pt>
                <c:pt idx="12">
                  <c:v>7.2099999999999997E-2</c:v>
                </c:pt>
                <c:pt idx="13">
                  <c:v>7.2900000000000006E-2</c:v>
                </c:pt>
                <c:pt idx="14">
                  <c:v>7.0199999999999999E-2</c:v>
                </c:pt>
                <c:pt idx="15">
                  <c:v>6.9699999999999998E-2</c:v>
                </c:pt>
                <c:pt idx="16">
                  <c:v>6.93E-2</c:v>
                </c:pt>
                <c:pt idx="17">
                  <c:v>6.93E-2</c:v>
                </c:pt>
                <c:pt idx="18">
                  <c:v>5.7299999999999997E-2</c:v>
                </c:pt>
                <c:pt idx="19">
                  <c:v>4.9000000000000002E-2</c:v>
                </c:pt>
                <c:pt idx="20">
                  <c:v>4.0599999999999997E-2</c:v>
                </c:pt>
                <c:pt idx="21">
                  <c:v>3.1399999999999997E-2</c:v>
                </c:pt>
                <c:pt idx="22">
                  <c:v>2.12E-2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B-4AE7-9580-7100F15DB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612893429643611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A16-452C-B228-9A7CE3390BB0}"/>
            </c:ext>
          </c:extLst>
        </c:ser>
        <c:ser>
          <c:idx val="1"/>
          <c:order val="1"/>
          <c:tx>
            <c:strRef>
              <c:f>'PCS 53'!$H$4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53'!$H$5:$H$16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1.1399999999999999</c:v>
                </c:pt>
                <c:pt idx="3">
                  <c:v>0.9</c:v>
                </c:pt>
                <c:pt idx="4">
                  <c:v>0.76</c:v>
                </c:pt>
                <c:pt idx="5">
                  <c:v>0.96</c:v>
                </c:pt>
                <c:pt idx="6">
                  <c:v>0.93</c:v>
                </c:pt>
                <c:pt idx="7">
                  <c:v>0.93</c:v>
                </c:pt>
                <c:pt idx="8">
                  <c:v>1.04</c:v>
                </c:pt>
                <c:pt idx="9">
                  <c:v>1.1299999999999999</c:v>
                </c:pt>
                <c:pt idx="10">
                  <c:v>1.06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D-43F0-818E-9B47ABB3D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55'!$B$5:$B$28</c:f>
              <c:numCache>
                <c:formatCode>0.00%</c:formatCode>
                <c:ptCount val="24"/>
                <c:pt idx="0">
                  <c:v>5.3358490566037739E-3</c:v>
                </c:pt>
                <c:pt idx="1">
                  <c:v>3.2226415094339625E-3</c:v>
                </c:pt>
                <c:pt idx="2">
                  <c:v>2.166037735849057E-3</c:v>
                </c:pt>
                <c:pt idx="3">
                  <c:v>1.9018867924528301E-3</c:v>
                </c:pt>
                <c:pt idx="4">
                  <c:v>2.5358490566037731E-3</c:v>
                </c:pt>
                <c:pt idx="5">
                  <c:v>4.5433962264150949E-3</c:v>
                </c:pt>
                <c:pt idx="6">
                  <c:v>1.1305660377358489E-2</c:v>
                </c:pt>
                <c:pt idx="7">
                  <c:v>2.3298113207547169E-2</c:v>
                </c:pt>
                <c:pt idx="8">
                  <c:v>3.148679245283019E-2</c:v>
                </c:pt>
                <c:pt idx="9">
                  <c:v>3.148679245283019E-2</c:v>
                </c:pt>
                <c:pt idx="10">
                  <c:v>3.3071698113207551E-2</c:v>
                </c:pt>
                <c:pt idx="11">
                  <c:v>3.4656603773584913E-2</c:v>
                </c:pt>
                <c:pt idx="12">
                  <c:v>3.5713207547169806E-2</c:v>
                </c:pt>
                <c:pt idx="13">
                  <c:v>3.6083018867924532E-2</c:v>
                </c:pt>
                <c:pt idx="14">
                  <c:v>3.7033962264150941E-2</c:v>
                </c:pt>
                <c:pt idx="15">
                  <c:v>3.7773584905660372E-2</c:v>
                </c:pt>
                <c:pt idx="16">
                  <c:v>3.6611320754716986E-2</c:v>
                </c:pt>
                <c:pt idx="17">
                  <c:v>3.6981132075471705E-2</c:v>
                </c:pt>
                <c:pt idx="18">
                  <c:v>3.4762264150943391E-2</c:v>
                </c:pt>
                <c:pt idx="19">
                  <c:v>2.7947169811320755E-2</c:v>
                </c:pt>
                <c:pt idx="20">
                  <c:v>2.1766037735849054E-2</c:v>
                </c:pt>
                <c:pt idx="21">
                  <c:v>1.7275471698113207E-2</c:v>
                </c:pt>
                <c:pt idx="22">
                  <c:v>1.2837735849056604E-2</c:v>
                </c:pt>
                <c:pt idx="23">
                  <c:v>8.5056603773584916E-3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B-4D9D-A9FF-62B18BF600DE}"/>
            </c:ext>
          </c:extLst>
        </c:ser>
        <c:ser>
          <c:idx val="1"/>
          <c:order val="1"/>
          <c:tx>
            <c:strRef>
              <c:f>'PCS 55'!$C$4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55'!$C$5:$C$28</c:f>
              <c:numCache>
                <c:formatCode>0.00%</c:formatCode>
                <c:ptCount val="24"/>
                <c:pt idx="0">
                  <c:v>5.1886792452830186E-3</c:v>
                </c:pt>
                <c:pt idx="1">
                  <c:v>3.0188679245283017E-3</c:v>
                </c:pt>
                <c:pt idx="2">
                  <c:v>1.9339622641509437E-3</c:v>
                </c:pt>
                <c:pt idx="3">
                  <c:v>1.5094339622641509E-3</c:v>
                </c:pt>
                <c:pt idx="4">
                  <c:v>1.3207547169811322E-3</c:v>
                </c:pt>
                <c:pt idx="5">
                  <c:v>2.5000000000000001E-3</c:v>
                </c:pt>
                <c:pt idx="6">
                  <c:v>7.4056603773584896E-3</c:v>
                </c:pt>
                <c:pt idx="7">
                  <c:v>1.6981132075471694E-2</c:v>
                </c:pt>
                <c:pt idx="8">
                  <c:v>2.3867924528301887E-2</c:v>
                </c:pt>
                <c:pt idx="9">
                  <c:v>2.5283018867924528E-2</c:v>
                </c:pt>
                <c:pt idx="10">
                  <c:v>2.6509433962264149E-2</c:v>
                </c:pt>
                <c:pt idx="11">
                  <c:v>2.8537735849056604E-2</c:v>
                </c:pt>
                <c:pt idx="12">
                  <c:v>3.0613207547169813E-2</c:v>
                </c:pt>
                <c:pt idx="13">
                  <c:v>3.2452830188679248E-2</c:v>
                </c:pt>
                <c:pt idx="14">
                  <c:v>3.3632075471698115E-2</c:v>
                </c:pt>
                <c:pt idx="15">
                  <c:v>3.4669811320754716E-2</c:v>
                </c:pt>
                <c:pt idx="16">
                  <c:v>3.5188679245283017E-2</c:v>
                </c:pt>
                <c:pt idx="17">
                  <c:v>3.6650943396226418E-2</c:v>
                </c:pt>
                <c:pt idx="18">
                  <c:v>3.528301886792453E-2</c:v>
                </c:pt>
                <c:pt idx="19">
                  <c:v>2.8584905660377358E-2</c:v>
                </c:pt>
                <c:pt idx="20">
                  <c:v>2.2169811320754716E-2</c:v>
                </c:pt>
                <c:pt idx="21">
                  <c:v>1.7264150943396228E-2</c:v>
                </c:pt>
                <c:pt idx="22">
                  <c:v>1.2688679245283019E-2</c:v>
                </c:pt>
                <c:pt idx="23">
                  <c:v>8.3962264150943388E-3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B-4D9D-A9FF-62B18BF600DE}"/>
            </c:ext>
          </c:extLst>
        </c:ser>
        <c:ser>
          <c:idx val="2"/>
          <c:order val="2"/>
          <c:tx>
            <c:strRef>
              <c:f>'PCS 55'!$D$4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55'!$D$5:$D$28</c:f>
              <c:numCache>
                <c:formatCode>0.00%</c:formatCode>
                <c:ptCount val="24"/>
                <c:pt idx="0">
                  <c:v>1.0500000000000001E-2</c:v>
                </c:pt>
                <c:pt idx="1">
                  <c:v>6.1999999999999998E-3</c:v>
                </c:pt>
                <c:pt idx="2">
                  <c:v>4.1000000000000003E-3</c:v>
                </c:pt>
                <c:pt idx="3">
                  <c:v>3.3999999999999998E-3</c:v>
                </c:pt>
                <c:pt idx="4">
                  <c:v>3.8E-3</c:v>
                </c:pt>
                <c:pt idx="5">
                  <c:v>7.1000000000000004E-3</c:v>
                </c:pt>
                <c:pt idx="6">
                  <c:v>1.8700000000000001E-2</c:v>
                </c:pt>
                <c:pt idx="7">
                  <c:v>4.0300000000000002E-2</c:v>
                </c:pt>
                <c:pt idx="8">
                  <c:v>5.5399999999999998E-2</c:v>
                </c:pt>
                <c:pt idx="9">
                  <c:v>5.6800000000000003E-2</c:v>
                </c:pt>
                <c:pt idx="10">
                  <c:v>5.96E-2</c:v>
                </c:pt>
                <c:pt idx="11">
                  <c:v>6.3200000000000006E-2</c:v>
                </c:pt>
                <c:pt idx="12">
                  <c:v>6.6400000000000001E-2</c:v>
                </c:pt>
                <c:pt idx="13">
                  <c:v>6.8500000000000005E-2</c:v>
                </c:pt>
                <c:pt idx="14">
                  <c:v>7.0699999999999999E-2</c:v>
                </c:pt>
                <c:pt idx="15">
                  <c:v>7.2400000000000006E-2</c:v>
                </c:pt>
                <c:pt idx="16">
                  <c:v>7.1800000000000003E-2</c:v>
                </c:pt>
                <c:pt idx="17">
                  <c:v>7.3599999999999999E-2</c:v>
                </c:pt>
                <c:pt idx="18">
                  <c:v>7.0000000000000007E-2</c:v>
                </c:pt>
                <c:pt idx="19">
                  <c:v>5.6500000000000002E-2</c:v>
                </c:pt>
                <c:pt idx="20">
                  <c:v>4.3900000000000002E-2</c:v>
                </c:pt>
                <c:pt idx="21">
                  <c:v>3.4599999999999999E-2</c:v>
                </c:pt>
                <c:pt idx="22">
                  <c:v>2.5499999999999998E-2</c:v>
                </c:pt>
                <c:pt idx="23">
                  <c:v>1.6899999999999998E-2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B-4D9D-A9FF-62B18BF60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30C-484B-9655-43DE265CD6E1}"/>
            </c:ext>
          </c:extLst>
        </c:ser>
        <c:ser>
          <c:idx val="1"/>
          <c:order val="1"/>
          <c:tx>
            <c:strRef>
              <c:f>'PCS 55'!$H$4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55'!$H$5:$H$16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1.1000000000000001</c:v>
                </c:pt>
                <c:pt idx="2">
                  <c:v>1.1100000000000001</c:v>
                </c:pt>
                <c:pt idx="3">
                  <c:v>1.06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0.91</c:v>
                </c:pt>
                <c:pt idx="8">
                  <c:v>0.93</c:v>
                </c:pt>
                <c:pt idx="9">
                  <c:v>0.96</c:v>
                </c:pt>
                <c:pt idx="10">
                  <c:v>0.98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B-4088-9423-06832126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59'!$B$5:$B$28</c:f>
              <c:numCache>
                <c:formatCode>0.00%</c:formatCode>
                <c:ptCount val="24"/>
                <c:pt idx="0">
                  <c:v>3.6097560975609758E-3</c:v>
                </c:pt>
                <c:pt idx="1">
                  <c:v>1.0731707317073172E-3</c:v>
                </c:pt>
                <c:pt idx="2">
                  <c:v>9.2682926829268299E-4</c:v>
                </c:pt>
                <c:pt idx="3">
                  <c:v>4.2926829268292686E-3</c:v>
                </c:pt>
                <c:pt idx="4">
                  <c:v>1.4536585365853658E-2</c:v>
                </c:pt>
                <c:pt idx="5">
                  <c:v>2.263414634146341E-2</c:v>
                </c:pt>
                <c:pt idx="6">
                  <c:v>2.0829268292682928E-2</c:v>
                </c:pt>
                <c:pt idx="7">
                  <c:v>1.7170731707317075E-2</c:v>
                </c:pt>
                <c:pt idx="8">
                  <c:v>2.248780487804878E-2</c:v>
                </c:pt>
                <c:pt idx="9">
                  <c:v>3.2243902439024391E-2</c:v>
                </c:pt>
                <c:pt idx="10">
                  <c:v>3.71219512195122E-2</c:v>
                </c:pt>
                <c:pt idx="11">
                  <c:v>3.6634146341463419E-2</c:v>
                </c:pt>
                <c:pt idx="12">
                  <c:v>3.5024390243902442E-2</c:v>
                </c:pt>
                <c:pt idx="13">
                  <c:v>3.3414634146341465E-2</c:v>
                </c:pt>
                <c:pt idx="14">
                  <c:v>3.2487804878048782E-2</c:v>
                </c:pt>
                <c:pt idx="15">
                  <c:v>3.0195121951219508E-2</c:v>
                </c:pt>
                <c:pt idx="16">
                  <c:v>2.9853658536585365E-2</c:v>
                </c:pt>
                <c:pt idx="17">
                  <c:v>3.0536585365853661E-2</c:v>
                </c:pt>
                <c:pt idx="18">
                  <c:v>2.468292682926829E-2</c:v>
                </c:pt>
                <c:pt idx="19">
                  <c:v>1.702439024390244E-2</c:v>
                </c:pt>
                <c:pt idx="20">
                  <c:v>1.2536585365853659E-2</c:v>
                </c:pt>
                <c:pt idx="21">
                  <c:v>0.01</c:v>
                </c:pt>
                <c:pt idx="22">
                  <c:v>1.078048780487805E-2</c:v>
                </c:pt>
                <c:pt idx="23">
                  <c:v>7.8048780487804878E-3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9F-4F74-BEC9-3940996442D3}"/>
            </c:ext>
          </c:extLst>
        </c:ser>
        <c:ser>
          <c:idx val="1"/>
          <c:order val="1"/>
          <c:tx>
            <c:strRef>
              <c:f>'PCS 59'!$C$4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59'!$C$5:$C$28</c:f>
              <c:numCache>
                <c:formatCode>0.00%</c:formatCode>
                <c:ptCount val="24"/>
                <c:pt idx="0">
                  <c:v>9.6804878048780477E-3</c:v>
                </c:pt>
                <c:pt idx="1">
                  <c:v>3.8414634146341463E-3</c:v>
                </c:pt>
                <c:pt idx="2">
                  <c:v>1.3317073170731708E-3</c:v>
                </c:pt>
                <c:pt idx="3">
                  <c:v>8.707317073170731E-4</c:v>
                </c:pt>
                <c:pt idx="4">
                  <c:v>6.0439024390243909E-3</c:v>
                </c:pt>
                <c:pt idx="5">
                  <c:v>1.3214634146341463E-2</c:v>
                </c:pt>
                <c:pt idx="6">
                  <c:v>1.6902439024390245E-2</c:v>
                </c:pt>
                <c:pt idx="7">
                  <c:v>1.4802439024390244E-2</c:v>
                </c:pt>
                <c:pt idx="8">
                  <c:v>1.5212195121951221E-2</c:v>
                </c:pt>
                <c:pt idx="9">
                  <c:v>2.1717073170731706E-2</c:v>
                </c:pt>
                <c:pt idx="10">
                  <c:v>3.226829268292683E-2</c:v>
                </c:pt>
                <c:pt idx="11">
                  <c:v>3.7492682926829266E-2</c:v>
                </c:pt>
                <c:pt idx="12">
                  <c:v>3.754390243902439E-2</c:v>
                </c:pt>
                <c:pt idx="13">
                  <c:v>3.8363414634146338E-2</c:v>
                </c:pt>
                <c:pt idx="14">
                  <c:v>3.6160975609756098E-2</c:v>
                </c:pt>
                <c:pt idx="15">
                  <c:v>3.5443902439024393E-2</c:v>
                </c:pt>
                <c:pt idx="16">
                  <c:v>3.1807317073170735E-2</c:v>
                </c:pt>
                <c:pt idx="17">
                  <c:v>3.3343902439024388E-2</c:v>
                </c:pt>
                <c:pt idx="18">
                  <c:v>3.0936585365853659E-2</c:v>
                </c:pt>
                <c:pt idx="19">
                  <c:v>2.5865853658536588E-2</c:v>
                </c:pt>
                <c:pt idx="20">
                  <c:v>2.0897560975609755E-2</c:v>
                </c:pt>
                <c:pt idx="21">
                  <c:v>1.6492682926829268E-2</c:v>
                </c:pt>
                <c:pt idx="22">
                  <c:v>1.6287804878048782E-2</c:v>
                </c:pt>
                <c:pt idx="23">
                  <c:v>1.5621951219512193E-2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9F-4F74-BEC9-3940996442D3}"/>
            </c:ext>
          </c:extLst>
        </c:ser>
        <c:ser>
          <c:idx val="2"/>
          <c:order val="2"/>
          <c:tx>
            <c:strRef>
              <c:f>'PCS 59'!$D$4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59'!$D$5:$D$28</c:f>
              <c:numCache>
                <c:formatCode>0.00%</c:formatCode>
                <c:ptCount val="24"/>
                <c:pt idx="0">
                  <c:v>1.3299999999999999E-2</c:v>
                </c:pt>
                <c:pt idx="1">
                  <c:v>4.8999999999999998E-3</c:v>
                </c:pt>
                <c:pt idx="2">
                  <c:v>2.3E-3</c:v>
                </c:pt>
                <c:pt idx="3">
                  <c:v>5.1999999999999998E-3</c:v>
                </c:pt>
                <c:pt idx="4">
                  <c:v>2.06E-2</c:v>
                </c:pt>
                <c:pt idx="5">
                  <c:v>3.5799999999999998E-2</c:v>
                </c:pt>
                <c:pt idx="6">
                  <c:v>3.7699999999999997E-2</c:v>
                </c:pt>
                <c:pt idx="7">
                  <c:v>3.2000000000000001E-2</c:v>
                </c:pt>
                <c:pt idx="8">
                  <c:v>3.7699999999999997E-2</c:v>
                </c:pt>
                <c:pt idx="9">
                  <c:v>5.3900000000000003E-2</c:v>
                </c:pt>
                <c:pt idx="10">
                  <c:v>6.9400000000000003E-2</c:v>
                </c:pt>
                <c:pt idx="11">
                  <c:v>7.4200000000000002E-2</c:v>
                </c:pt>
                <c:pt idx="12">
                  <c:v>7.2599999999999998E-2</c:v>
                </c:pt>
                <c:pt idx="13">
                  <c:v>7.17E-2</c:v>
                </c:pt>
                <c:pt idx="14">
                  <c:v>6.8599999999999994E-2</c:v>
                </c:pt>
                <c:pt idx="15">
                  <c:v>6.5699999999999995E-2</c:v>
                </c:pt>
                <c:pt idx="16">
                  <c:v>6.1699999999999998E-2</c:v>
                </c:pt>
                <c:pt idx="17">
                  <c:v>6.3899999999999998E-2</c:v>
                </c:pt>
                <c:pt idx="18">
                  <c:v>5.5599999999999997E-2</c:v>
                </c:pt>
                <c:pt idx="19">
                  <c:v>4.2900000000000001E-2</c:v>
                </c:pt>
                <c:pt idx="20">
                  <c:v>3.3399999999999999E-2</c:v>
                </c:pt>
                <c:pt idx="21">
                  <c:v>2.6499999999999999E-2</c:v>
                </c:pt>
                <c:pt idx="22">
                  <c:v>2.7099999999999999E-2</c:v>
                </c:pt>
                <c:pt idx="23">
                  <c:v>2.3400000000000001E-2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F-4F74-BEC9-39409964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6'!$B$5:$B$28</c:f>
              <c:numCache>
                <c:formatCode>0.00%</c:formatCode>
                <c:ptCount val="24"/>
                <c:pt idx="0">
                  <c:v>2.6181818181818185E-3</c:v>
                </c:pt>
                <c:pt idx="1">
                  <c:v>1.7454545454545455E-3</c:v>
                </c:pt>
                <c:pt idx="2">
                  <c:v>1.406060606060606E-3</c:v>
                </c:pt>
                <c:pt idx="3">
                  <c:v>1.5515151515151516E-3</c:v>
                </c:pt>
                <c:pt idx="4">
                  <c:v>2.5212121212121212E-3</c:v>
                </c:pt>
                <c:pt idx="5">
                  <c:v>7.0787878787878789E-3</c:v>
                </c:pt>
                <c:pt idx="6">
                  <c:v>1.3527272727272728E-2</c:v>
                </c:pt>
                <c:pt idx="7">
                  <c:v>2.463030303030303E-2</c:v>
                </c:pt>
                <c:pt idx="8">
                  <c:v>2.6812121212121214E-2</c:v>
                </c:pt>
                <c:pt idx="9">
                  <c:v>3.1466666666666671E-2</c:v>
                </c:pt>
                <c:pt idx="10">
                  <c:v>3.2581818181818184E-2</c:v>
                </c:pt>
                <c:pt idx="11">
                  <c:v>3.3309090909090906E-2</c:v>
                </c:pt>
                <c:pt idx="12">
                  <c:v>3.3987878787878789E-2</c:v>
                </c:pt>
                <c:pt idx="13">
                  <c:v>3.326060606060606E-2</c:v>
                </c:pt>
                <c:pt idx="14">
                  <c:v>3.4618181818181819E-2</c:v>
                </c:pt>
                <c:pt idx="15">
                  <c:v>3.379393939393939E-2</c:v>
                </c:pt>
                <c:pt idx="16">
                  <c:v>3.3503030303030298E-2</c:v>
                </c:pt>
                <c:pt idx="17">
                  <c:v>3.3599999999999998E-2</c:v>
                </c:pt>
                <c:pt idx="18">
                  <c:v>3.0642424242424245E-2</c:v>
                </c:pt>
                <c:pt idx="19">
                  <c:v>2.5648484848484848E-2</c:v>
                </c:pt>
                <c:pt idx="20">
                  <c:v>2.0169696969696969E-2</c:v>
                </c:pt>
                <c:pt idx="21">
                  <c:v>1.3527272727272728E-2</c:v>
                </c:pt>
                <c:pt idx="22">
                  <c:v>8.0969696969696962E-3</c:v>
                </c:pt>
                <c:pt idx="23">
                  <c:v>4.7030303030303026E-3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2-4E60-BD6F-F449C1C7D5B7}"/>
            </c:ext>
          </c:extLst>
        </c:ser>
        <c:ser>
          <c:idx val="1"/>
          <c:order val="1"/>
          <c:tx>
            <c:strRef>
              <c:f>'PCS 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6'!$C$5:$C$28</c:f>
              <c:numCache>
                <c:formatCode>0.00%</c:formatCode>
                <c:ptCount val="24"/>
                <c:pt idx="0">
                  <c:v>3.6060606060606061E-3</c:v>
                </c:pt>
                <c:pt idx="1">
                  <c:v>2.1636363636363637E-3</c:v>
                </c:pt>
                <c:pt idx="2">
                  <c:v>1.4939393939393938E-3</c:v>
                </c:pt>
                <c:pt idx="3">
                  <c:v>1.0818181818181818E-3</c:v>
                </c:pt>
                <c:pt idx="4">
                  <c:v>1.3393939393939393E-3</c:v>
                </c:pt>
                <c:pt idx="5">
                  <c:v>3.4000000000000002E-3</c:v>
                </c:pt>
                <c:pt idx="6">
                  <c:v>9.5818181818181809E-3</c:v>
                </c:pt>
                <c:pt idx="7">
                  <c:v>1.7000000000000001E-2</c:v>
                </c:pt>
                <c:pt idx="8">
                  <c:v>1.8906060606060607E-2</c:v>
                </c:pt>
                <c:pt idx="9">
                  <c:v>2.5860606060606063E-2</c:v>
                </c:pt>
                <c:pt idx="10">
                  <c:v>2.982727272727273E-2</c:v>
                </c:pt>
                <c:pt idx="11">
                  <c:v>3.327878787878788E-2</c:v>
                </c:pt>
                <c:pt idx="12">
                  <c:v>3.6009090909090914E-2</c:v>
                </c:pt>
                <c:pt idx="13">
                  <c:v>3.6781818181818186E-2</c:v>
                </c:pt>
                <c:pt idx="14">
                  <c:v>3.8533333333333336E-2</c:v>
                </c:pt>
                <c:pt idx="15">
                  <c:v>3.8636363636363635E-2</c:v>
                </c:pt>
                <c:pt idx="16">
                  <c:v>4.1572727272727275E-2</c:v>
                </c:pt>
                <c:pt idx="17">
                  <c:v>4.3787878787878785E-2</c:v>
                </c:pt>
                <c:pt idx="18">
                  <c:v>3.9357575757575758E-2</c:v>
                </c:pt>
                <c:pt idx="19">
                  <c:v>3.1681818181818179E-2</c:v>
                </c:pt>
                <c:pt idx="20">
                  <c:v>2.4778787878787879E-2</c:v>
                </c:pt>
                <c:pt idx="21">
                  <c:v>1.8081818181818182E-2</c:v>
                </c:pt>
                <c:pt idx="22">
                  <c:v>1.153939393939394E-2</c:v>
                </c:pt>
                <c:pt idx="23">
                  <c:v>6.9030303030303032E-3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2-4E60-BD6F-F449C1C7D5B7}"/>
            </c:ext>
          </c:extLst>
        </c:ser>
        <c:ser>
          <c:idx val="2"/>
          <c:order val="2"/>
          <c:tx>
            <c:strRef>
              <c:f>'PCS 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6'!$D$5:$D$28</c:f>
              <c:numCache>
                <c:formatCode>0.00%</c:formatCode>
                <c:ptCount val="24"/>
                <c:pt idx="0">
                  <c:v>6.1999999999999998E-3</c:v>
                </c:pt>
                <c:pt idx="1">
                  <c:v>3.8999999999999998E-3</c:v>
                </c:pt>
                <c:pt idx="2">
                  <c:v>2.8999999999999998E-3</c:v>
                </c:pt>
                <c:pt idx="3">
                  <c:v>2.5999999999999999E-3</c:v>
                </c:pt>
                <c:pt idx="4">
                  <c:v>3.8999999999999998E-3</c:v>
                </c:pt>
                <c:pt idx="5">
                  <c:v>1.0500000000000001E-2</c:v>
                </c:pt>
                <c:pt idx="6">
                  <c:v>2.3099999999999999E-2</c:v>
                </c:pt>
                <c:pt idx="7">
                  <c:v>4.1599999999999998E-2</c:v>
                </c:pt>
                <c:pt idx="8">
                  <c:v>4.5699999999999998E-2</c:v>
                </c:pt>
                <c:pt idx="9">
                  <c:v>5.7299999999999997E-2</c:v>
                </c:pt>
                <c:pt idx="10">
                  <c:v>6.2399999999999997E-2</c:v>
                </c:pt>
                <c:pt idx="11">
                  <c:v>6.6600000000000006E-2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7.3200000000000001E-2</c:v>
                </c:pt>
                <c:pt idx="15">
                  <c:v>7.2499999999999995E-2</c:v>
                </c:pt>
                <c:pt idx="16">
                  <c:v>7.51E-2</c:v>
                </c:pt>
                <c:pt idx="17">
                  <c:v>7.7399999999999997E-2</c:v>
                </c:pt>
                <c:pt idx="18">
                  <c:v>7.0000000000000007E-2</c:v>
                </c:pt>
                <c:pt idx="19">
                  <c:v>5.7299999999999997E-2</c:v>
                </c:pt>
                <c:pt idx="20">
                  <c:v>4.4999999999999998E-2</c:v>
                </c:pt>
                <c:pt idx="21">
                  <c:v>3.1600000000000003E-2</c:v>
                </c:pt>
                <c:pt idx="22">
                  <c:v>1.9599999999999999E-2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2-4E60-BD6F-F449C1C7D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A85-4002-B072-949D8E2E0DB6}"/>
            </c:ext>
          </c:extLst>
        </c:ser>
        <c:ser>
          <c:idx val="1"/>
          <c:order val="1"/>
          <c:tx>
            <c:strRef>
              <c:f>'PCS 59'!$H$4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59'!$H$5:$H$16</c:f>
              <c:numCache>
                <c:formatCode>General</c:formatCode>
                <c:ptCount val="12"/>
                <c:pt idx="0">
                  <c:v>0.84</c:v>
                </c:pt>
                <c:pt idx="1">
                  <c:v>0.94</c:v>
                </c:pt>
                <c:pt idx="2">
                  <c:v>1.2</c:v>
                </c:pt>
                <c:pt idx="3">
                  <c:v>1.21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0.79</c:v>
                </c:pt>
                <c:pt idx="8">
                  <c:v>0.74</c:v>
                </c:pt>
                <c:pt idx="9">
                  <c:v>0.92</c:v>
                </c:pt>
                <c:pt idx="10">
                  <c:v>1.19</c:v>
                </c:pt>
                <c:pt idx="11">
                  <c:v>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A-4F22-9069-FFC574C7C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2.4"/>
          <c:min val="0.30000000000000004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61'!$B$5:$B$28</c:f>
              <c:numCache>
                <c:formatCode>0.00%</c:formatCode>
                <c:ptCount val="24"/>
                <c:pt idx="0">
                  <c:v>4.0438356164383569E-3</c:v>
                </c:pt>
                <c:pt idx="1">
                  <c:v>2.1205479452054794E-3</c:v>
                </c:pt>
                <c:pt idx="2">
                  <c:v>1.6273972602739728E-3</c:v>
                </c:pt>
                <c:pt idx="3">
                  <c:v>1.1342465753424657E-3</c:v>
                </c:pt>
                <c:pt idx="4">
                  <c:v>1.8246575342465753E-3</c:v>
                </c:pt>
                <c:pt idx="5">
                  <c:v>3.9945205479452054E-3</c:v>
                </c:pt>
                <c:pt idx="6">
                  <c:v>9.9123287671232883E-3</c:v>
                </c:pt>
                <c:pt idx="7">
                  <c:v>1.5435616438356165E-2</c:v>
                </c:pt>
                <c:pt idx="8">
                  <c:v>1.7013698630136988E-2</c:v>
                </c:pt>
                <c:pt idx="9">
                  <c:v>1.6915068493150682E-2</c:v>
                </c:pt>
                <c:pt idx="10">
                  <c:v>2.2832876712328767E-2</c:v>
                </c:pt>
                <c:pt idx="11">
                  <c:v>2.8504109589041093E-2</c:v>
                </c:pt>
                <c:pt idx="12">
                  <c:v>3.3336986301369859E-2</c:v>
                </c:pt>
                <c:pt idx="13">
                  <c:v>3.6345205479452053E-2</c:v>
                </c:pt>
                <c:pt idx="14">
                  <c:v>3.9402739726027397E-2</c:v>
                </c:pt>
                <c:pt idx="15">
                  <c:v>4.4136986301369863E-2</c:v>
                </c:pt>
                <c:pt idx="16">
                  <c:v>4.6800000000000001E-2</c:v>
                </c:pt>
                <c:pt idx="17">
                  <c:v>4.5369863013698629E-2</c:v>
                </c:pt>
                <c:pt idx="18">
                  <c:v>3.5260273972602736E-2</c:v>
                </c:pt>
                <c:pt idx="19">
                  <c:v>2.7912328767123285E-2</c:v>
                </c:pt>
                <c:pt idx="20">
                  <c:v>2.2389041095890412E-2</c:v>
                </c:pt>
                <c:pt idx="21">
                  <c:v>1.6816438356164382E-2</c:v>
                </c:pt>
                <c:pt idx="22">
                  <c:v>1.2723287671232876E-2</c:v>
                </c:pt>
                <c:pt idx="23">
                  <c:v>7.3972602739726025E-3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9-4F5F-A97F-F4AEFB5E52EB}"/>
            </c:ext>
          </c:extLst>
        </c:ser>
        <c:ser>
          <c:idx val="1"/>
          <c:order val="1"/>
          <c:tx>
            <c:strRef>
              <c:f>'PCS 61'!$C$4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61'!$C$5:$C$28</c:f>
              <c:numCache>
                <c:formatCode>0.00%</c:formatCode>
                <c:ptCount val="24"/>
                <c:pt idx="0">
                  <c:v>1.6726027397260272E-3</c:v>
                </c:pt>
                <c:pt idx="1">
                  <c:v>1.267123287671233E-3</c:v>
                </c:pt>
                <c:pt idx="2">
                  <c:v>1.4191780821917808E-3</c:v>
                </c:pt>
                <c:pt idx="3">
                  <c:v>3.0917808219178083E-3</c:v>
                </c:pt>
                <c:pt idx="4">
                  <c:v>6.3356164383561644E-3</c:v>
                </c:pt>
                <c:pt idx="5">
                  <c:v>1.8398630136986303E-2</c:v>
                </c:pt>
                <c:pt idx="6">
                  <c:v>3.5124657534246581E-2</c:v>
                </c:pt>
                <c:pt idx="7">
                  <c:v>4.2778082191780829E-2</c:v>
                </c:pt>
                <c:pt idx="8">
                  <c:v>4.0142465753424658E-2</c:v>
                </c:pt>
                <c:pt idx="9">
                  <c:v>3.5580821917808224E-2</c:v>
                </c:pt>
                <c:pt idx="10">
                  <c:v>3.4516438356164379E-2</c:v>
                </c:pt>
                <c:pt idx="11">
                  <c:v>3.5530136986301371E-2</c:v>
                </c:pt>
                <c:pt idx="12">
                  <c:v>3.5428767123287672E-2</c:v>
                </c:pt>
                <c:pt idx="13">
                  <c:v>3.1931506849315068E-2</c:v>
                </c:pt>
                <c:pt idx="14">
                  <c:v>3.0664383561643836E-2</c:v>
                </c:pt>
                <c:pt idx="15">
                  <c:v>3.0005479452054798E-2</c:v>
                </c:pt>
                <c:pt idx="16">
                  <c:v>3.0056164383561644E-2</c:v>
                </c:pt>
                <c:pt idx="17">
                  <c:v>2.9143835616438355E-2</c:v>
                </c:pt>
                <c:pt idx="18">
                  <c:v>2.2047945205479449E-2</c:v>
                </c:pt>
                <c:pt idx="19">
                  <c:v>1.5205479452054794E-2</c:v>
                </c:pt>
                <c:pt idx="20">
                  <c:v>1.0694520547945207E-2</c:v>
                </c:pt>
                <c:pt idx="21">
                  <c:v>7.5520547945205482E-3</c:v>
                </c:pt>
                <c:pt idx="22">
                  <c:v>5.1698630136986301E-3</c:v>
                </c:pt>
                <c:pt idx="23">
                  <c:v>3.0917808219178083E-3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49-4F5F-A97F-F4AEFB5E52EB}"/>
            </c:ext>
          </c:extLst>
        </c:ser>
        <c:ser>
          <c:idx val="2"/>
          <c:order val="2"/>
          <c:tx>
            <c:strRef>
              <c:f>'PCS 61'!$D$4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61'!$D$5:$D$28</c:f>
              <c:numCache>
                <c:formatCode>0.00%</c:formatCode>
                <c:ptCount val="24"/>
                <c:pt idx="0">
                  <c:v>9.2999999999999992E-3</c:v>
                </c:pt>
                <c:pt idx="1">
                  <c:v>4.8999999999999998E-3</c:v>
                </c:pt>
                <c:pt idx="2">
                  <c:v>3.5000000000000001E-3</c:v>
                </c:pt>
                <c:pt idx="3">
                  <c:v>5.1999999999999998E-3</c:v>
                </c:pt>
                <c:pt idx="4">
                  <c:v>1.17E-2</c:v>
                </c:pt>
                <c:pt idx="5">
                  <c:v>2.2800000000000001E-2</c:v>
                </c:pt>
                <c:pt idx="6">
                  <c:v>3.8899999999999997E-2</c:v>
                </c:pt>
                <c:pt idx="7">
                  <c:v>5.5199999999999999E-2</c:v>
                </c:pt>
                <c:pt idx="8">
                  <c:v>5.45E-2</c:v>
                </c:pt>
                <c:pt idx="9">
                  <c:v>5.2400000000000002E-2</c:v>
                </c:pt>
                <c:pt idx="10">
                  <c:v>5.4899999999999997E-2</c:v>
                </c:pt>
                <c:pt idx="11">
                  <c:v>0.06</c:v>
                </c:pt>
                <c:pt idx="12">
                  <c:v>6.4299999999999996E-2</c:v>
                </c:pt>
                <c:pt idx="13">
                  <c:v>6.1800000000000001E-2</c:v>
                </c:pt>
                <c:pt idx="14">
                  <c:v>6.2300000000000001E-2</c:v>
                </c:pt>
                <c:pt idx="15">
                  <c:v>6.7400000000000002E-2</c:v>
                </c:pt>
                <c:pt idx="16">
                  <c:v>7.4200000000000002E-2</c:v>
                </c:pt>
                <c:pt idx="17">
                  <c:v>7.7899999999999997E-2</c:v>
                </c:pt>
                <c:pt idx="18">
                  <c:v>6.0900000000000003E-2</c:v>
                </c:pt>
                <c:pt idx="19">
                  <c:v>4.7600000000000003E-2</c:v>
                </c:pt>
                <c:pt idx="20">
                  <c:v>3.73E-2</c:v>
                </c:pt>
                <c:pt idx="21">
                  <c:v>3.1800000000000002E-2</c:v>
                </c:pt>
                <c:pt idx="22">
                  <c:v>2.4299999999999999E-2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9-4F5F-A97F-F4AEFB5E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ED4-4458-848B-1E82563E2696}"/>
            </c:ext>
          </c:extLst>
        </c:ser>
        <c:ser>
          <c:idx val="1"/>
          <c:order val="1"/>
          <c:tx>
            <c:strRef>
              <c:f>'PCS 61'!$H$4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61'!$H$5:$H$16</c:f>
              <c:numCache>
                <c:formatCode>0.00</c:formatCode>
                <c:ptCount val="12"/>
                <c:pt idx="0">
                  <c:v>1.6</c:v>
                </c:pt>
                <c:pt idx="1">
                  <c:v>1.75</c:v>
                </c:pt>
                <c:pt idx="2">
                  <c:v>1.5</c:v>
                </c:pt>
                <c:pt idx="3">
                  <c:v>0.71</c:v>
                </c:pt>
                <c:pt idx="4">
                  <c:v>0.85</c:v>
                </c:pt>
                <c:pt idx="5">
                  <c:v>0.98</c:v>
                </c:pt>
                <c:pt idx="6">
                  <c:v>0.96</c:v>
                </c:pt>
                <c:pt idx="7">
                  <c:v>0.89</c:v>
                </c:pt>
                <c:pt idx="8">
                  <c:v>0.91</c:v>
                </c:pt>
                <c:pt idx="9">
                  <c:v>0.88</c:v>
                </c:pt>
                <c:pt idx="10">
                  <c:v>0.77</c:v>
                </c:pt>
                <c:pt idx="11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E-4F2D-A002-6AC8D2664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62'!$B$5:$B$28</c:f>
              <c:numCache>
                <c:formatCode>0.00%</c:formatCode>
                <c:ptCount val="24"/>
                <c:pt idx="0">
                  <c:v>2.1318181818181818E-3</c:v>
                </c:pt>
                <c:pt idx="1">
                  <c:v>1.3704545454545454E-3</c:v>
                </c:pt>
                <c:pt idx="2">
                  <c:v>1.1674242424242424E-3</c:v>
                </c:pt>
                <c:pt idx="3">
                  <c:v>9.1363636363636365E-4</c:v>
                </c:pt>
                <c:pt idx="4">
                  <c:v>1.9287878787878788E-3</c:v>
                </c:pt>
                <c:pt idx="5">
                  <c:v>4.212878787878788E-3</c:v>
                </c:pt>
                <c:pt idx="6">
                  <c:v>1.2283333333333332E-2</c:v>
                </c:pt>
                <c:pt idx="7">
                  <c:v>2.2181060606060607E-2</c:v>
                </c:pt>
                <c:pt idx="8">
                  <c:v>3.1317424242424244E-2</c:v>
                </c:pt>
                <c:pt idx="9">
                  <c:v>2.9946969696969694E-2</c:v>
                </c:pt>
                <c:pt idx="10">
                  <c:v>3.2434090909090905E-2</c:v>
                </c:pt>
                <c:pt idx="11">
                  <c:v>3.5022727272727275E-2</c:v>
                </c:pt>
                <c:pt idx="12">
                  <c:v>3.6393181818181818E-2</c:v>
                </c:pt>
                <c:pt idx="13">
                  <c:v>3.8169696969696972E-2</c:v>
                </c:pt>
                <c:pt idx="14">
                  <c:v>3.882954545454545E-2</c:v>
                </c:pt>
                <c:pt idx="15">
                  <c:v>4.5986363636363638E-2</c:v>
                </c:pt>
                <c:pt idx="16">
                  <c:v>4.360075757575757E-2</c:v>
                </c:pt>
                <c:pt idx="17">
                  <c:v>4.4006818181818182E-2</c:v>
                </c:pt>
                <c:pt idx="18">
                  <c:v>3.0099242424242424E-2</c:v>
                </c:pt>
                <c:pt idx="19">
                  <c:v>2.0404545454545453E-2</c:v>
                </c:pt>
                <c:pt idx="20">
                  <c:v>1.4567424242424241E-2</c:v>
                </c:pt>
                <c:pt idx="21">
                  <c:v>9.8469696969696961E-3</c:v>
                </c:pt>
                <c:pt idx="22">
                  <c:v>6.9537878787878796E-3</c:v>
                </c:pt>
                <c:pt idx="23">
                  <c:v>3.8068181818181816E-3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3-4035-B2C6-F5C41B7EC9AD}"/>
            </c:ext>
          </c:extLst>
        </c:ser>
        <c:ser>
          <c:idx val="1"/>
          <c:order val="1"/>
          <c:tx>
            <c:strRef>
              <c:f>'PCS 62'!$C$4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62'!$C$5:$C$28</c:f>
              <c:numCache>
                <c:formatCode>0.00%</c:formatCode>
                <c:ptCount val="24"/>
                <c:pt idx="0">
                  <c:v>1.6249999999999999E-3</c:v>
                </c:pt>
                <c:pt idx="1">
                  <c:v>1.1325757575757576E-3</c:v>
                </c:pt>
                <c:pt idx="2">
                  <c:v>1.7234848484848485E-3</c:v>
                </c:pt>
                <c:pt idx="3">
                  <c:v>1.0833333333333333E-3</c:v>
                </c:pt>
                <c:pt idx="4">
                  <c:v>3.2499999999999999E-3</c:v>
                </c:pt>
                <c:pt idx="5">
                  <c:v>9.4053030303030295E-3</c:v>
                </c:pt>
                <c:pt idx="6">
                  <c:v>2.1666666666666667E-2</c:v>
                </c:pt>
                <c:pt idx="7">
                  <c:v>4.353030303030303E-2</c:v>
                </c:pt>
                <c:pt idx="8">
                  <c:v>4.0231060606060604E-2</c:v>
                </c:pt>
                <c:pt idx="9">
                  <c:v>2.8363636363636362E-2</c:v>
                </c:pt>
                <c:pt idx="10">
                  <c:v>3.0530303030303029E-2</c:v>
                </c:pt>
                <c:pt idx="11">
                  <c:v>3.2696969696969697E-2</c:v>
                </c:pt>
                <c:pt idx="12">
                  <c:v>3.3977272727272731E-2</c:v>
                </c:pt>
                <c:pt idx="13">
                  <c:v>3.3780303030303029E-2</c:v>
                </c:pt>
                <c:pt idx="14">
                  <c:v>3.5257575757575758E-2</c:v>
                </c:pt>
                <c:pt idx="15">
                  <c:v>3.4617424242424241E-2</c:v>
                </c:pt>
                <c:pt idx="16">
                  <c:v>3.299242424242424E-2</c:v>
                </c:pt>
                <c:pt idx="17">
                  <c:v>3.3041666666666671E-2</c:v>
                </c:pt>
                <c:pt idx="18">
                  <c:v>2.4375000000000001E-2</c:v>
                </c:pt>
                <c:pt idx="19">
                  <c:v>1.7825757575757578E-2</c:v>
                </c:pt>
                <c:pt idx="20">
                  <c:v>1.324621212121212E-2</c:v>
                </c:pt>
                <c:pt idx="21">
                  <c:v>9.4545454545454533E-3</c:v>
                </c:pt>
                <c:pt idx="22">
                  <c:v>5.7613636363636365E-3</c:v>
                </c:pt>
                <c:pt idx="23">
                  <c:v>2.8560606060606059E-3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3-4035-B2C6-F5C41B7EC9AD}"/>
            </c:ext>
          </c:extLst>
        </c:ser>
        <c:ser>
          <c:idx val="2"/>
          <c:order val="2"/>
          <c:tx>
            <c:strRef>
              <c:f>'PCS 62'!$D$4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62'!$D$5:$D$28</c:f>
              <c:numCache>
                <c:formatCode>0.00%</c:formatCode>
                <c:ptCount val="24"/>
                <c:pt idx="0">
                  <c:v>3.8E-3</c:v>
                </c:pt>
                <c:pt idx="1">
                  <c:v>2.5000000000000001E-3</c:v>
                </c:pt>
                <c:pt idx="2">
                  <c:v>2.8999999999999998E-3</c:v>
                </c:pt>
                <c:pt idx="3">
                  <c:v>2E-3</c:v>
                </c:pt>
                <c:pt idx="4">
                  <c:v>5.1999999999999998E-3</c:v>
                </c:pt>
                <c:pt idx="5">
                  <c:v>1.3599999999999999E-2</c:v>
                </c:pt>
                <c:pt idx="6">
                  <c:v>3.4000000000000002E-2</c:v>
                </c:pt>
                <c:pt idx="7">
                  <c:v>6.5799999999999997E-2</c:v>
                </c:pt>
                <c:pt idx="8">
                  <c:v>7.1599999999999997E-2</c:v>
                </c:pt>
                <c:pt idx="9">
                  <c:v>5.8299999999999998E-2</c:v>
                </c:pt>
                <c:pt idx="10">
                  <c:v>6.3E-2</c:v>
                </c:pt>
                <c:pt idx="11">
                  <c:v>6.7699999999999996E-2</c:v>
                </c:pt>
                <c:pt idx="12">
                  <c:v>7.0400000000000004E-2</c:v>
                </c:pt>
                <c:pt idx="13">
                  <c:v>7.1900000000000006E-2</c:v>
                </c:pt>
                <c:pt idx="14">
                  <c:v>7.4099999999999999E-2</c:v>
                </c:pt>
                <c:pt idx="15">
                  <c:v>8.0500000000000002E-2</c:v>
                </c:pt>
                <c:pt idx="16">
                  <c:v>7.6600000000000001E-2</c:v>
                </c:pt>
                <c:pt idx="17">
                  <c:v>7.6999999999999999E-2</c:v>
                </c:pt>
                <c:pt idx="18">
                  <c:v>5.45E-2</c:v>
                </c:pt>
                <c:pt idx="19">
                  <c:v>3.8199999999999998E-2</c:v>
                </c:pt>
                <c:pt idx="20">
                  <c:v>2.7799999999999998E-2</c:v>
                </c:pt>
                <c:pt idx="21">
                  <c:v>1.9300000000000001E-2</c:v>
                </c:pt>
                <c:pt idx="22">
                  <c:v>1.2699999999999999E-2</c:v>
                </c:pt>
                <c:pt idx="23">
                  <c:v>6.7000000000000002E-3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3-4035-B2C6-F5C41B7EC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1D3-4E42-BCF9-AB844EB06F84}"/>
            </c:ext>
          </c:extLst>
        </c:ser>
        <c:ser>
          <c:idx val="1"/>
          <c:order val="1"/>
          <c:tx>
            <c:strRef>
              <c:f>'PCS 62'!$H$4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62'!$H$5:$H$16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1.06</c:v>
                </c:pt>
                <c:pt idx="2">
                  <c:v>1.1100000000000001</c:v>
                </c:pt>
                <c:pt idx="3">
                  <c:v>1.08</c:v>
                </c:pt>
                <c:pt idx="4">
                  <c:v>0.97</c:v>
                </c:pt>
                <c:pt idx="5">
                  <c:v>0.94</c:v>
                </c:pt>
                <c:pt idx="6">
                  <c:v>0.84</c:v>
                </c:pt>
                <c:pt idx="7">
                  <c:v>0.9</c:v>
                </c:pt>
                <c:pt idx="8">
                  <c:v>0.95</c:v>
                </c:pt>
                <c:pt idx="9">
                  <c:v>1.01</c:v>
                </c:pt>
                <c:pt idx="10">
                  <c:v>1.06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3-4382-B3BC-77F28F80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'PCS63'!$B$4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'PCS63'!$B$5:$B$28</c:f>
              <c:numCache>
                <c:formatCode>0.00%</c:formatCode>
                <c:ptCount val="24"/>
                <c:pt idx="0">
                  <c:v>1.3777777777777779E-3</c:v>
                </c:pt>
                <c:pt idx="1">
                  <c:v>7.807407407407407E-4</c:v>
                </c:pt>
                <c:pt idx="2">
                  <c:v>5.9703703703703709E-4</c:v>
                </c:pt>
                <c:pt idx="3">
                  <c:v>8.2666666666666663E-4</c:v>
                </c:pt>
                <c:pt idx="4">
                  <c:v>2.1585185185185184E-3</c:v>
                </c:pt>
                <c:pt idx="5">
                  <c:v>5.9703703703703698E-3</c:v>
                </c:pt>
                <c:pt idx="6">
                  <c:v>1.5339259259259257E-2</c:v>
                </c:pt>
                <c:pt idx="7">
                  <c:v>2.4432592592592589E-2</c:v>
                </c:pt>
                <c:pt idx="8">
                  <c:v>2.6131851851851851E-2</c:v>
                </c:pt>
                <c:pt idx="9">
                  <c:v>2.6040000000000001E-2</c:v>
                </c:pt>
                <c:pt idx="10">
                  <c:v>2.8382222222222225E-2</c:v>
                </c:pt>
                <c:pt idx="11">
                  <c:v>3.017333333333333E-2</c:v>
                </c:pt>
                <c:pt idx="12">
                  <c:v>3.0540740740740743E-2</c:v>
                </c:pt>
                <c:pt idx="13">
                  <c:v>3.2148148148148155E-2</c:v>
                </c:pt>
                <c:pt idx="14">
                  <c:v>3.3250370370370375E-2</c:v>
                </c:pt>
                <c:pt idx="15">
                  <c:v>3.940444444444445E-2</c:v>
                </c:pt>
                <c:pt idx="16">
                  <c:v>4.5604444444444441E-2</c:v>
                </c:pt>
                <c:pt idx="17">
                  <c:v>4.1930370370370375E-2</c:v>
                </c:pt>
                <c:pt idx="18">
                  <c:v>2.7647407407407405E-2</c:v>
                </c:pt>
                <c:pt idx="19">
                  <c:v>1.7497777777777779E-2</c:v>
                </c:pt>
                <c:pt idx="20">
                  <c:v>1.24E-2</c:v>
                </c:pt>
                <c:pt idx="21">
                  <c:v>8.4044444444444453E-3</c:v>
                </c:pt>
                <c:pt idx="22">
                  <c:v>5.3274074074074074E-3</c:v>
                </c:pt>
                <c:pt idx="23">
                  <c:v>2.8933333333333337E-3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5-47E6-846C-6A3AB0649C83}"/>
            </c:ext>
          </c:extLst>
        </c:ser>
        <c:ser>
          <c:idx val="1"/>
          <c:order val="1"/>
          <c:tx>
            <c:strRef>
              <c:f>'PCS63'!$C$4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'PCS63'!$C$5:$C$28</c:f>
              <c:numCache>
                <c:formatCode>0.00%</c:formatCode>
                <c:ptCount val="24"/>
                <c:pt idx="0">
                  <c:v>1.8925925925925926E-3</c:v>
                </c:pt>
                <c:pt idx="1">
                  <c:v>9.7333333333333321E-4</c:v>
                </c:pt>
                <c:pt idx="2">
                  <c:v>7.0296296296296296E-4</c:v>
                </c:pt>
                <c:pt idx="3">
                  <c:v>8.1111111111111119E-4</c:v>
                </c:pt>
                <c:pt idx="4">
                  <c:v>2.1088888888888889E-3</c:v>
                </c:pt>
                <c:pt idx="5">
                  <c:v>1.0003703703703702E-2</c:v>
                </c:pt>
                <c:pt idx="6">
                  <c:v>2.7956296296296299E-2</c:v>
                </c:pt>
                <c:pt idx="7">
                  <c:v>3.9528148148148146E-2</c:v>
                </c:pt>
                <c:pt idx="8">
                  <c:v>3.6986666666666668E-2</c:v>
                </c:pt>
                <c:pt idx="9">
                  <c:v>3.1579259259259258E-2</c:v>
                </c:pt>
                <c:pt idx="10">
                  <c:v>3.0660000000000003E-2</c:v>
                </c:pt>
                <c:pt idx="11">
                  <c:v>3.2606666666666666E-2</c:v>
                </c:pt>
                <c:pt idx="12">
                  <c:v>3.5472592592592597E-2</c:v>
                </c:pt>
                <c:pt idx="13">
                  <c:v>3.7797777777777777E-2</c:v>
                </c:pt>
                <c:pt idx="14">
                  <c:v>3.9906666666666667E-2</c:v>
                </c:pt>
                <c:pt idx="15">
                  <c:v>4.0447407407407411E-2</c:v>
                </c:pt>
                <c:pt idx="16">
                  <c:v>4.1528888888888886E-2</c:v>
                </c:pt>
                <c:pt idx="17">
                  <c:v>3.8500740740740738E-2</c:v>
                </c:pt>
                <c:pt idx="18">
                  <c:v>2.9524444444444447E-2</c:v>
                </c:pt>
                <c:pt idx="19">
                  <c:v>2.2278518518518517E-2</c:v>
                </c:pt>
                <c:pt idx="20">
                  <c:v>1.6871111111111111E-2</c:v>
                </c:pt>
                <c:pt idx="21">
                  <c:v>1.1950370370370372E-2</c:v>
                </c:pt>
                <c:pt idx="22">
                  <c:v>6.975555555555556E-3</c:v>
                </c:pt>
                <c:pt idx="23">
                  <c:v>3.6770370370370373E-3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5-47E6-846C-6A3AB0649C83}"/>
            </c:ext>
          </c:extLst>
        </c:ser>
        <c:ser>
          <c:idx val="2"/>
          <c:order val="2"/>
          <c:tx>
            <c:strRef>
              <c:f>'PCS63'!$D$4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'PCS63'!$D$5:$D$28</c:f>
              <c:numCache>
                <c:formatCode>0.00%</c:formatCode>
                <c:ptCount val="24"/>
                <c:pt idx="0">
                  <c:v>3.2000000000000002E-3</c:v>
                </c:pt>
                <c:pt idx="1">
                  <c:v>1.8E-3</c:v>
                </c:pt>
                <c:pt idx="2">
                  <c:v>1.2999999999999999E-3</c:v>
                </c:pt>
                <c:pt idx="3">
                  <c:v>1.6999999999999999E-3</c:v>
                </c:pt>
                <c:pt idx="4">
                  <c:v>4.1999999999999997E-3</c:v>
                </c:pt>
                <c:pt idx="5">
                  <c:v>1.6E-2</c:v>
                </c:pt>
                <c:pt idx="6">
                  <c:v>4.3299999999999998E-2</c:v>
                </c:pt>
                <c:pt idx="7">
                  <c:v>6.3899999999999998E-2</c:v>
                </c:pt>
                <c:pt idx="8">
                  <c:v>6.3100000000000003E-2</c:v>
                </c:pt>
                <c:pt idx="9">
                  <c:v>5.7599999999999998E-2</c:v>
                </c:pt>
                <c:pt idx="10">
                  <c:v>5.8999999999999997E-2</c:v>
                </c:pt>
                <c:pt idx="11">
                  <c:v>6.2700000000000006E-2</c:v>
                </c:pt>
                <c:pt idx="12">
                  <c:v>6.59E-2</c:v>
                </c:pt>
                <c:pt idx="13">
                  <c:v>7.0199999999999999E-2</c:v>
                </c:pt>
                <c:pt idx="14">
                  <c:v>7.3400000000000007E-2</c:v>
                </c:pt>
                <c:pt idx="15">
                  <c:v>0.08</c:v>
                </c:pt>
                <c:pt idx="16">
                  <c:v>8.7099999999999997E-2</c:v>
                </c:pt>
                <c:pt idx="17">
                  <c:v>8.0399999999999999E-2</c:v>
                </c:pt>
                <c:pt idx="18">
                  <c:v>5.7099999999999998E-2</c:v>
                </c:pt>
                <c:pt idx="19">
                  <c:v>3.9800000000000002E-2</c:v>
                </c:pt>
                <c:pt idx="20">
                  <c:v>2.92E-2</c:v>
                </c:pt>
                <c:pt idx="21">
                  <c:v>2.0299999999999999E-2</c:v>
                </c:pt>
                <c:pt idx="22">
                  <c:v>1.23E-2</c:v>
                </c:pt>
                <c:pt idx="23">
                  <c:v>6.6E-3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5-47E6-846C-6A3AB0649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86447148651872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'PCS63'!$G$4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'PCS63'!$F$5:$F$16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'PCS63'!$G$5:$G$16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122-403B-8C7F-51714E34A46D}"/>
            </c:ext>
          </c:extLst>
        </c:ser>
        <c:ser>
          <c:idx val="1"/>
          <c:order val="1"/>
          <c:tx>
            <c:strRef>
              <c:f>'PCS63'!$H$4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'PCS63'!$F$5:$F$16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'PCS63'!$H$5:$H$16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1.07</c:v>
                </c:pt>
                <c:pt idx="2">
                  <c:v>1.1200000000000001</c:v>
                </c:pt>
                <c:pt idx="3">
                  <c:v>1.1000000000000001</c:v>
                </c:pt>
                <c:pt idx="4">
                  <c:v>0.96</c:v>
                </c:pt>
                <c:pt idx="5">
                  <c:v>0.91</c:v>
                </c:pt>
                <c:pt idx="6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8-4318-84BC-0FCA1271C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64'!$B$5:$B$28</c:f>
              <c:numCache>
                <c:formatCode>0.00%</c:formatCode>
                <c:ptCount val="24"/>
                <c:pt idx="0">
                  <c:v>2.1143835616438352E-3</c:v>
                </c:pt>
                <c:pt idx="1">
                  <c:v>1.5606164383561644E-3</c:v>
                </c:pt>
                <c:pt idx="2">
                  <c:v>1.5606164383561644E-3</c:v>
                </c:pt>
                <c:pt idx="3">
                  <c:v>2.5674657534246574E-3</c:v>
                </c:pt>
                <c:pt idx="4">
                  <c:v>5.2356164383561641E-3</c:v>
                </c:pt>
                <c:pt idx="5">
                  <c:v>1.4196575342465751E-2</c:v>
                </c:pt>
                <c:pt idx="6">
                  <c:v>3.1010958904109587E-2</c:v>
                </c:pt>
                <c:pt idx="7">
                  <c:v>3.8209931506849315E-2</c:v>
                </c:pt>
                <c:pt idx="8">
                  <c:v>3.2621917808219179E-2</c:v>
                </c:pt>
                <c:pt idx="9">
                  <c:v>2.9349657534246575E-2</c:v>
                </c:pt>
                <c:pt idx="10">
                  <c:v>2.9500684931506847E-2</c:v>
                </c:pt>
                <c:pt idx="11">
                  <c:v>3.0809589041095889E-2</c:v>
                </c:pt>
                <c:pt idx="12">
                  <c:v>3.1816438356164385E-2</c:v>
                </c:pt>
                <c:pt idx="13">
                  <c:v>3.060821917808219E-2</c:v>
                </c:pt>
                <c:pt idx="14">
                  <c:v>3.3729452054794523E-2</c:v>
                </c:pt>
                <c:pt idx="15">
                  <c:v>3.5642465753424654E-2</c:v>
                </c:pt>
                <c:pt idx="16">
                  <c:v>3.7958219178082189E-2</c:v>
                </c:pt>
                <c:pt idx="17">
                  <c:v>3.7907876712328772E-2</c:v>
                </c:pt>
                <c:pt idx="18">
                  <c:v>2.5372602739726028E-2</c:v>
                </c:pt>
                <c:pt idx="19">
                  <c:v>1.8022602739726026E-2</c:v>
                </c:pt>
                <c:pt idx="20">
                  <c:v>1.3592465753424657E-2</c:v>
                </c:pt>
                <c:pt idx="21">
                  <c:v>9.7664383561643833E-3</c:v>
                </c:pt>
                <c:pt idx="22">
                  <c:v>6.4438356164383563E-3</c:v>
                </c:pt>
                <c:pt idx="23">
                  <c:v>3.7756849315068492E-3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5-4A04-A339-1E404CC1D542}"/>
            </c:ext>
          </c:extLst>
        </c:ser>
        <c:ser>
          <c:idx val="1"/>
          <c:order val="1"/>
          <c:tx>
            <c:strRef>
              <c:f>'PCS 64'!$C$4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64'!$C$5:$C$28</c:f>
              <c:numCache>
                <c:formatCode>0.00%</c:formatCode>
                <c:ptCount val="24"/>
                <c:pt idx="0">
                  <c:v>3.3767123287671229E-3</c:v>
                </c:pt>
                <c:pt idx="1">
                  <c:v>2.2345890410958905E-3</c:v>
                </c:pt>
                <c:pt idx="2">
                  <c:v>1.6386986301369863E-3</c:v>
                </c:pt>
                <c:pt idx="3">
                  <c:v>1.4400684931506849E-3</c:v>
                </c:pt>
                <c:pt idx="4">
                  <c:v>2.4332191780821917E-3</c:v>
                </c:pt>
                <c:pt idx="5">
                  <c:v>7.7962328767123279E-3</c:v>
                </c:pt>
                <c:pt idx="6">
                  <c:v>2.3686643835616437E-2</c:v>
                </c:pt>
                <c:pt idx="7">
                  <c:v>3.4313356164383559E-2</c:v>
                </c:pt>
                <c:pt idx="8">
                  <c:v>2.7460616438356164E-2</c:v>
                </c:pt>
                <c:pt idx="9">
                  <c:v>2.6119863013698633E-2</c:v>
                </c:pt>
                <c:pt idx="10">
                  <c:v>2.7261986301369862E-2</c:v>
                </c:pt>
                <c:pt idx="11">
                  <c:v>2.8255136986301367E-2</c:v>
                </c:pt>
                <c:pt idx="12">
                  <c:v>3.0986301369863013E-2</c:v>
                </c:pt>
                <c:pt idx="13">
                  <c:v>3.2078767123287673E-2</c:v>
                </c:pt>
                <c:pt idx="14">
                  <c:v>3.4015410958904112E-2</c:v>
                </c:pt>
                <c:pt idx="15">
                  <c:v>3.8434931506849311E-2</c:v>
                </c:pt>
                <c:pt idx="16">
                  <c:v>4.2606164383561643E-2</c:v>
                </c:pt>
                <c:pt idx="17">
                  <c:v>4.2804794520547945E-2</c:v>
                </c:pt>
                <c:pt idx="18">
                  <c:v>2.9645547945205481E-2</c:v>
                </c:pt>
                <c:pt idx="19">
                  <c:v>2.0111301369863013E-2</c:v>
                </c:pt>
                <c:pt idx="20">
                  <c:v>1.4946917808219178E-2</c:v>
                </c:pt>
                <c:pt idx="21">
                  <c:v>1.1470890410958903E-2</c:v>
                </c:pt>
                <c:pt idx="22">
                  <c:v>8.2431506849315068E-3</c:v>
                </c:pt>
                <c:pt idx="23">
                  <c:v>5.3133561643835614E-3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5-4A04-A339-1E404CC1D542}"/>
            </c:ext>
          </c:extLst>
        </c:ser>
        <c:ser>
          <c:idx val="2"/>
          <c:order val="2"/>
          <c:tx>
            <c:strRef>
              <c:f>'PCS 64'!$D$4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64'!$D$5:$D$28</c:f>
              <c:numCache>
                <c:formatCode>0.00%</c:formatCode>
                <c:ptCount val="24"/>
                <c:pt idx="0">
                  <c:v>5.4999999999999997E-3</c:v>
                </c:pt>
                <c:pt idx="1">
                  <c:v>3.8E-3</c:v>
                </c:pt>
                <c:pt idx="2">
                  <c:v>3.2000000000000002E-3</c:v>
                </c:pt>
                <c:pt idx="3">
                  <c:v>4.0000000000000001E-3</c:v>
                </c:pt>
                <c:pt idx="4">
                  <c:v>7.7000000000000002E-3</c:v>
                </c:pt>
                <c:pt idx="5">
                  <c:v>2.1999999999999999E-2</c:v>
                </c:pt>
                <c:pt idx="6">
                  <c:v>5.4699999999999999E-2</c:v>
                </c:pt>
                <c:pt idx="7">
                  <c:v>7.2599999999999998E-2</c:v>
                </c:pt>
                <c:pt idx="8">
                  <c:v>6.0100000000000001E-2</c:v>
                </c:pt>
                <c:pt idx="9">
                  <c:v>5.5500000000000001E-2</c:v>
                </c:pt>
                <c:pt idx="10">
                  <c:v>5.6800000000000003E-2</c:v>
                </c:pt>
                <c:pt idx="11">
                  <c:v>5.91E-2</c:v>
                </c:pt>
                <c:pt idx="12">
                  <c:v>6.2799999999999995E-2</c:v>
                </c:pt>
                <c:pt idx="13">
                  <c:v>6.2700000000000006E-2</c:v>
                </c:pt>
                <c:pt idx="14">
                  <c:v>6.7799999999999999E-2</c:v>
                </c:pt>
                <c:pt idx="15">
                  <c:v>7.4099999999999999E-2</c:v>
                </c:pt>
                <c:pt idx="16">
                  <c:v>8.0600000000000005E-2</c:v>
                </c:pt>
                <c:pt idx="17">
                  <c:v>8.0699999999999994E-2</c:v>
                </c:pt>
                <c:pt idx="18">
                  <c:v>5.5E-2</c:v>
                </c:pt>
                <c:pt idx="19">
                  <c:v>3.8100000000000002E-2</c:v>
                </c:pt>
                <c:pt idx="20">
                  <c:v>2.8500000000000001E-2</c:v>
                </c:pt>
                <c:pt idx="21">
                  <c:v>2.1299999999999999E-2</c:v>
                </c:pt>
                <c:pt idx="22">
                  <c:v>1.47E-2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5-4A04-A339-1E404CC1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298682848130224"/>
          <c:y val="7.37903350316504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5F1-4C55-B6C2-F2CE10B9E4E4}"/>
            </c:ext>
          </c:extLst>
        </c:ser>
        <c:ser>
          <c:idx val="1"/>
          <c:order val="1"/>
          <c:tx>
            <c:strRef>
              <c:f>'PCS 64'!$H$4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64'!$H$5:$H$16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1.06</c:v>
                </c:pt>
                <c:pt idx="2">
                  <c:v>1.0900000000000001</c:v>
                </c:pt>
                <c:pt idx="3">
                  <c:v>1.05</c:v>
                </c:pt>
                <c:pt idx="4">
                  <c:v>0.96</c:v>
                </c:pt>
                <c:pt idx="5">
                  <c:v>0.96</c:v>
                </c:pt>
                <c:pt idx="6">
                  <c:v>0.93</c:v>
                </c:pt>
                <c:pt idx="7">
                  <c:v>0.94</c:v>
                </c:pt>
                <c:pt idx="8">
                  <c:v>0.95</c:v>
                </c:pt>
                <c:pt idx="9">
                  <c:v>1</c:v>
                </c:pt>
                <c:pt idx="10">
                  <c:v>1.02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1-4C55-B6C2-F2CE10B9E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66'!$B$5:$B$28</c:f>
              <c:numCache>
                <c:formatCode>0.00%</c:formatCode>
                <c:ptCount val="24"/>
                <c:pt idx="0">
                  <c:v>2.6668789808917195E-3</c:v>
                </c:pt>
                <c:pt idx="1">
                  <c:v>1.6101910828025478E-3</c:v>
                </c:pt>
                <c:pt idx="2">
                  <c:v>1.1573248407643311E-3</c:v>
                </c:pt>
                <c:pt idx="3">
                  <c:v>9.0573248407643304E-4</c:v>
                </c:pt>
                <c:pt idx="4">
                  <c:v>1.1573248407643311E-3</c:v>
                </c:pt>
                <c:pt idx="5">
                  <c:v>2.9184713375796176E-3</c:v>
                </c:pt>
                <c:pt idx="6">
                  <c:v>9.4095541401273894E-3</c:v>
                </c:pt>
                <c:pt idx="7">
                  <c:v>2.6316560509554141E-2</c:v>
                </c:pt>
                <c:pt idx="8">
                  <c:v>2.7222292993630576E-2</c:v>
                </c:pt>
                <c:pt idx="9">
                  <c:v>2.7473885350318472E-2</c:v>
                </c:pt>
                <c:pt idx="10">
                  <c:v>2.9838853503184711E-2</c:v>
                </c:pt>
                <c:pt idx="11">
                  <c:v>3.3109554140127381E-2</c:v>
                </c:pt>
                <c:pt idx="12">
                  <c:v>3.5222929936305734E-2</c:v>
                </c:pt>
                <c:pt idx="13">
                  <c:v>3.6984076433121016E-2</c:v>
                </c:pt>
                <c:pt idx="14">
                  <c:v>3.9298726114649685E-2</c:v>
                </c:pt>
                <c:pt idx="15">
                  <c:v>4.1864968152866243E-2</c:v>
                </c:pt>
                <c:pt idx="16">
                  <c:v>4.624267515923567E-2</c:v>
                </c:pt>
                <c:pt idx="17">
                  <c:v>4.3928025477707008E-2</c:v>
                </c:pt>
                <c:pt idx="18">
                  <c:v>3.0342038216560511E-2</c:v>
                </c:pt>
                <c:pt idx="19">
                  <c:v>2.2341401273885349E-2</c:v>
                </c:pt>
                <c:pt idx="20">
                  <c:v>1.6202547770700636E-2</c:v>
                </c:pt>
                <c:pt idx="21">
                  <c:v>1.1824840764331211E-2</c:v>
                </c:pt>
                <c:pt idx="22">
                  <c:v>9.1579617834394913E-3</c:v>
                </c:pt>
                <c:pt idx="23">
                  <c:v>6.0885350318471343E-3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4-49D1-98DE-E247A0730115}"/>
            </c:ext>
          </c:extLst>
        </c:ser>
        <c:ser>
          <c:idx val="1"/>
          <c:order val="1"/>
          <c:tx>
            <c:strRef>
              <c:f>'PCS 66'!$C$4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66'!$C$5:$C$28</c:f>
              <c:numCache>
                <c:formatCode>0.00%</c:formatCode>
                <c:ptCount val="24"/>
                <c:pt idx="0">
                  <c:v>1.9872611464968153E-3</c:v>
                </c:pt>
                <c:pt idx="1">
                  <c:v>1.2420382165605095E-3</c:v>
                </c:pt>
                <c:pt idx="2">
                  <c:v>1.0929936305732484E-3</c:v>
                </c:pt>
                <c:pt idx="3">
                  <c:v>1.2420382165605095E-3</c:v>
                </c:pt>
                <c:pt idx="4">
                  <c:v>2.1363057324840762E-3</c:v>
                </c:pt>
                <c:pt idx="5">
                  <c:v>6.7566878980891715E-3</c:v>
                </c:pt>
                <c:pt idx="6">
                  <c:v>2.1959235668789812E-2</c:v>
                </c:pt>
                <c:pt idx="7">
                  <c:v>3.4975796178343947E-2</c:v>
                </c:pt>
                <c:pt idx="8">
                  <c:v>3.4677707006369428E-2</c:v>
                </c:pt>
                <c:pt idx="9">
                  <c:v>3.2640764331210187E-2</c:v>
                </c:pt>
                <c:pt idx="10">
                  <c:v>3.2541401273885349E-2</c:v>
                </c:pt>
                <c:pt idx="11">
                  <c:v>3.4329936305732479E-2</c:v>
                </c:pt>
                <c:pt idx="12">
                  <c:v>3.5671337579617837E-2</c:v>
                </c:pt>
                <c:pt idx="13">
                  <c:v>3.5422929936305733E-2</c:v>
                </c:pt>
                <c:pt idx="14">
                  <c:v>3.7211464968152863E-2</c:v>
                </c:pt>
                <c:pt idx="15">
                  <c:v>3.7459872611464967E-2</c:v>
                </c:pt>
                <c:pt idx="16">
                  <c:v>3.5522292993630571E-2</c:v>
                </c:pt>
                <c:pt idx="17">
                  <c:v>3.4975796178343947E-2</c:v>
                </c:pt>
                <c:pt idx="18">
                  <c:v>2.5188535031847138E-2</c:v>
                </c:pt>
                <c:pt idx="19">
                  <c:v>1.7239490445859873E-2</c:v>
                </c:pt>
                <c:pt idx="20">
                  <c:v>1.2867515923566877E-2</c:v>
                </c:pt>
                <c:pt idx="21">
                  <c:v>9.7872611464968149E-3</c:v>
                </c:pt>
                <c:pt idx="22">
                  <c:v>6.40891719745223E-3</c:v>
                </c:pt>
                <c:pt idx="23">
                  <c:v>3.5770700636942672E-3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4-49D1-98DE-E247A0730115}"/>
            </c:ext>
          </c:extLst>
        </c:ser>
        <c:ser>
          <c:idx val="2"/>
          <c:order val="2"/>
          <c:tx>
            <c:strRef>
              <c:f>'PCS 66'!$D$4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66'!$D$5:$D$28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2.8E-3</c:v>
                </c:pt>
                <c:pt idx="2">
                  <c:v>2.2000000000000001E-3</c:v>
                </c:pt>
                <c:pt idx="3">
                  <c:v>2.0999999999999999E-3</c:v>
                </c:pt>
                <c:pt idx="4">
                  <c:v>3.3E-3</c:v>
                </c:pt>
                <c:pt idx="5">
                  <c:v>9.5999999999999992E-3</c:v>
                </c:pt>
                <c:pt idx="6">
                  <c:v>3.1399999999999997E-2</c:v>
                </c:pt>
                <c:pt idx="7">
                  <c:v>6.13E-2</c:v>
                </c:pt>
                <c:pt idx="8">
                  <c:v>6.1899999999999997E-2</c:v>
                </c:pt>
                <c:pt idx="9">
                  <c:v>6.0100000000000001E-2</c:v>
                </c:pt>
                <c:pt idx="10">
                  <c:v>6.2399999999999997E-2</c:v>
                </c:pt>
                <c:pt idx="11">
                  <c:v>6.7400000000000002E-2</c:v>
                </c:pt>
                <c:pt idx="12">
                  <c:v>7.0900000000000005E-2</c:v>
                </c:pt>
                <c:pt idx="13">
                  <c:v>7.2400000000000006E-2</c:v>
                </c:pt>
                <c:pt idx="14">
                  <c:v>7.6499999999999999E-2</c:v>
                </c:pt>
                <c:pt idx="15">
                  <c:v>7.9299999999999995E-2</c:v>
                </c:pt>
                <c:pt idx="16">
                  <c:v>8.1699999999999995E-2</c:v>
                </c:pt>
                <c:pt idx="17">
                  <c:v>7.8899999999999998E-2</c:v>
                </c:pt>
                <c:pt idx="18">
                  <c:v>5.5500000000000001E-2</c:v>
                </c:pt>
                <c:pt idx="19">
                  <c:v>3.9600000000000003E-2</c:v>
                </c:pt>
                <c:pt idx="20">
                  <c:v>2.9000000000000001E-2</c:v>
                </c:pt>
                <c:pt idx="21">
                  <c:v>2.1600000000000001E-2</c:v>
                </c:pt>
                <c:pt idx="22">
                  <c:v>1.5599999999999999E-2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4-49D1-98DE-E247A073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57149</xdr:colOff>
      <xdr:row>1</xdr:row>
      <xdr:rowOff>200026</xdr:rowOff>
    </xdr:from>
    <xdr:to>
      <xdr:col>20</xdr:col>
      <xdr:colOff>590550</xdr:colOff>
      <xdr:row>15</xdr:row>
      <xdr:rowOff>39453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47625</xdr:colOff>
      <xdr:row>15</xdr:row>
      <xdr:rowOff>114300</xdr:rowOff>
    </xdr:from>
    <xdr:to>
      <xdr:col>20</xdr:col>
      <xdr:colOff>600075</xdr:colOff>
      <xdr:row>28</xdr:row>
      <xdr:rowOff>142875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15</xdr:row>
      <xdr:rowOff>76200</xdr:rowOff>
    </xdr:from>
    <xdr:to>
      <xdr:col>20</xdr:col>
      <xdr:colOff>609600</xdr:colOff>
      <xdr:row>28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</xdr:row>
      <xdr:rowOff>209550</xdr:rowOff>
    </xdr:from>
    <xdr:to>
      <xdr:col>20</xdr:col>
      <xdr:colOff>609600</xdr:colOff>
      <xdr:row>14</xdr:row>
      <xdr:rowOff>249002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133351</xdr:rowOff>
    </xdr:from>
    <xdr:to>
      <xdr:col>20</xdr:col>
      <xdr:colOff>581024</xdr:colOff>
      <xdr:row>14</xdr:row>
      <xdr:rowOff>172803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76200</xdr:rowOff>
    </xdr:from>
    <xdr:to>
      <xdr:col>20</xdr:col>
      <xdr:colOff>590550</xdr:colOff>
      <xdr:row>28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</xdr:colOff>
      <xdr:row>15</xdr:row>
      <xdr:rowOff>104775</xdr:rowOff>
    </xdr:from>
    <xdr:to>
      <xdr:col>20</xdr:col>
      <xdr:colOff>552450</xdr:colOff>
      <xdr:row>28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57150</xdr:colOff>
      <xdr:row>2</xdr:row>
      <xdr:rowOff>38100</xdr:rowOff>
    </xdr:from>
    <xdr:to>
      <xdr:col>20</xdr:col>
      <xdr:colOff>542925</xdr:colOff>
      <xdr:row>15</xdr:row>
      <xdr:rowOff>48977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257176</xdr:rowOff>
    </xdr:from>
    <xdr:to>
      <xdr:col>20</xdr:col>
      <xdr:colOff>581024</xdr:colOff>
      <xdr:row>15</xdr:row>
      <xdr:rowOff>58503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200026</xdr:rowOff>
    </xdr:from>
    <xdr:to>
      <xdr:col>20</xdr:col>
      <xdr:colOff>561974</xdr:colOff>
      <xdr:row>15</xdr:row>
      <xdr:rowOff>39453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85725</xdr:rowOff>
    </xdr:from>
    <xdr:to>
      <xdr:col>20</xdr:col>
      <xdr:colOff>571500</xdr:colOff>
      <xdr:row>28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29928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123825</xdr:rowOff>
    </xdr:from>
    <xdr:to>
      <xdr:col>20</xdr:col>
      <xdr:colOff>590550</xdr:colOff>
      <xdr:row>28</xdr:row>
      <xdr:rowOff>152400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47625</xdr:rowOff>
    </xdr:from>
    <xdr:to>
      <xdr:col>20</xdr:col>
      <xdr:colOff>600075</xdr:colOff>
      <xdr:row>28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19050</xdr:rowOff>
    </xdr:from>
    <xdr:to>
      <xdr:col>20</xdr:col>
      <xdr:colOff>600075</xdr:colOff>
      <xdr:row>28</xdr:row>
      <xdr:rowOff>47625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38100</xdr:rowOff>
    </xdr:from>
    <xdr:to>
      <xdr:col>20</xdr:col>
      <xdr:colOff>600075</xdr:colOff>
      <xdr:row>28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0</xdr:rowOff>
    </xdr:from>
    <xdr:to>
      <xdr:col>20</xdr:col>
      <xdr:colOff>600075</xdr:colOff>
      <xdr:row>28</xdr:row>
      <xdr:rowOff>28575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66674</xdr:colOff>
      <xdr:row>1</xdr:row>
      <xdr:rowOff>180976</xdr:rowOff>
    </xdr:from>
    <xdr:to>
      <xdr:col>20</xdr:col>
      <xdr:colOff>552449</xdr:colOff>
      <xdr:row>15</xdr:row>
      <xdr:rowOff>39453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85725</xdr:rowOff>
    </xdr:from>
    <xdr:to>
      <xdr:col>20</xdr:col>
      <xdr:colOff>561975</xdr:colOff>
      <xdr:row>28</xdr:row>
      <xdr:rowOff>114300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14</xdr:row>
      <xdr:rowOff>249003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38100</xdr:rowOff>
    </xdr:from>
    <xdr:to>
      <xdr:col>20</xdr:col>
      <xdr:colOff>590550</xdr:colOff>
      <xdr:row>28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2</xdr:row>
      <xdr:rowOff>19051</xdr:rowOff>
    </xdr:from>
    <xdr:to>
      <xdr:col>20</xdr:col>
      <xdr:colOff>561974</xdr:colOff>
      <xdr:row>15</xdr:row>
      <xdr:rowOff>77553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133350</xdr:rowOff>
    </xdr:from>
    <xdr:to>
      <xdr:col>20</xdr:col>
      <xdr:colOff>561975</xdr:colOff>
      <xdr:row>28</xdr:row>
      <xdr:rowOff>152400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29928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66675</xdr:rowOff>
    </xdr:from>
    <xdr:to>
      <xdr:col>20</xdr:col>
      <xdr:colOff>600075</xdr:colOff>
      <xdr:row>28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257176</xdr:rowOff>
    </xdr:from>
    <xdr:to>
      <xdr:col>20</xdr:col>
      <xdr:colOff>571499</xdr:colOff>
      <xdr:row>15</xdr:row>
      <xdr:rowOff>1353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76200</xdr:rowOff>
    </xdr:from>
    <xdr:to>
      <xdr:col>20</xdr:col>
      <xdr:colOff>581025</xdr:colOff>
      <xdr:row>28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190501</xdr:rowOff>
    </xdr:from>
    <xdr:to>
      <xdr:col>20</xdr:col>
      <xdr:colOff>590549</xdr:colOff>
      <xdr:row>15</xdr:row>
      <xdr:rowOff>39453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247651</xdr:rowOff>
    </xdr:from>
    <xdr:to>
      <xdr:col>20</xdr:col>
      <xdr:colOff>600074</xdr:colOff>
      <xdr:row>14</xdr:row>
      <xdr:rowOff>287103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85725</xdr:rowOff>
    </xdr:from>
    <xdr:to>
      <xdr:col>20</xdr:col>
      <xdr:colOff>609600</xdr:colOff>
      <xdr:row>28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219076</xdr:rowOff>
    </xdr:from>
    <xdr:to>
      <xdr:col>20</xdr:col>
      <xdr:colOff>561974</xdr:colOff>
      <xdr:row>15</xdr:row>
      <xdr:rowOff>68028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114300</xdr:rowOff>
    </xdr:from>
    <xdr:to>
      <xdr:col>20</xdr:col>
      <xdr:colOff>561975</xdr:colOff>
      <xdr:row>28</xdr:row>
      <xdr:rowOff>142875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161926</xdr:rowOff>
    </xdr:from>
    <xdr:to>
      <xdr:col>20</xdr:col>
      <xdr:colOff>609599</xdr:colOff>
      <xdr:row>15</xdr:row>
      <xdr:rowOff>10878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57149</xdr:colOff>
      <xdr:row>1</xdr:row>
      <xdr:rowOff>104776</xdr:rowOff>
    </xdr:from>
    <xdr:to>
      <xdr:col>20</xdr:col>
      <xdr:colOff>542924</xdr:colOff>
      <xdr:row>14</xdr:row>
      <xdr:rowOff>144228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2</xdr:row>
      <xdr:rowOff>19051</xdr:rowOff>
    </xdr:from>
    <xdr:to>
      <xdr:col>20</xdr:col>
      <xdr:colOff>609599</xdr:colOff>
      <xdr:row>15</xdr:row>
      <xdr:rowOff>58503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114300</xdr:rowOff>
    </xdr:from>
    <xdr:to>
      <xdr:col>20</xdr:col>
      <xdr:colOff>609600</xdr:colOff>
      <xdr:row>28</xdr:row>
      <xdr:rowOff>142875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133349</xdr:colOff>
      <xdr:row>1</xdr:row>
      <xdr:rowOff>190501</xdr:rowOff>
    </xdr:from>
    <xdr:to>
      <xdr:col>20</xdr:col>
      <xdr:colOff>619124</xdr:colOff>
      <xdr:row>15</xdr:row>
      <xdr:rowOff>39453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15</xdr:row>
      <xdr:rowOff>95250</xdr:rowOff>
    </xdr:from>
    <xdr:to>
      <xdr:col>20</xdr:col>
      <xdr:colOff>619125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219076</xdr:rowOff>
    </xdr:from>
    <xdr:to>
      <xdr:col>20</xdr:col>
      <xdr:colOff>600074</xdr:colOff>
      <xdr:row>15</xdr:row>
      <xdr:rowOff>68028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104775</xdr:rowOff>
    </xdr:from>
    <xdr:to>
      <xdr:col>20</xdr:col>
      <xdr:colOff>609600</xdr:colOff>
      <xdr:row>28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171451</xdr:rowOff>
    </xdr:from>
    <xdr:to>
      <xdr:col>20</xdr:col>
      <xdr:colOff>600074</xdr:colOff>
      <xdr:row>15</xdr:row>
      <xdr:rowOff>20403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66675</xdr:rowOff>
    </xdr:from>
    <xdr:to>
      <xdr:col>20</xdr:col>
      <xdr:colOff>600075</xdr:colOff>
      <xdr:row>28</xdr:row>
      <xdr:rowOff>95250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95250</xdr:rowOff>
    </xdr:from>
    <xdr:to>
      <xdr:col>20</xdr:col>
      <xdr:colOff>590550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200026</xdr:rowOff>
    </xdr:from>
    <xdr:to>
      <xdr:col>20</xdr:col>
      <xdr:colOff>609599</xdr:colOff>
      <xdr:row>15</xdr:row>
      <xdr:rowOff>48978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85725</xdr:rowOff>
    </xdr:from>
    <xdr:to>
      <xdr:col>20</xdr:col>
      <xdr:colOff>609600</xdr:colOff>
      <xdr:row>28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85725</xdr:rowOff>
    </xdr:from>
    <xdr:to>
      <xdr:col>20</xdr:col>
      <xdr:colOff>571500</xdr:colOff>
      <xdr:row>28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171451</xdr:rowOff>
    </xdr:from>
    <xdr:to>
      <xdr:col>20</xdr:col>
      <xdr:colOff>581024</xdr:colOff>
      <xdr:row>15</xdr:row>
      <xdr:rowOff>20403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200026</xdr:rowOff>
    </xdr:from>
    <xdr:to>
      <xdr:col>20</xdr:col>
      <xdr:colOff>561974</xdr:colOff>
      <xdr:row>15</xdr:row>
      <xdr:rowOff>48978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104775</xdr:rowOff>
    </xdr:from>
    <xdr:to>
      <xdr:col>20</xdr:col>
      <xdr:colOff>561975</xdr:colOff>
      <xdr:row>28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171451</xdr:rowOff>
    </xdr:from>
    <xdr:to>
      <xdr:col>20</xdr:col>
      <xdr:colOff>571499</xdr:colOff>
      <xdr:row>15</xdr:row>
      <xdr:rowOff>20403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2</xdr:row>
      <xdr:rowOff>9526</xdr:rowOff>
    </xdr:from>
    <xdr:to>
      <xdr:col>20</xdr:col>
      <xdr:colOff>561974</xdr:colOff>
      <xdr:row>15</xdr:row>
      <xdr:rowOff>29928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66675</xdr:rowOff>
    </xdr:from>
    <xdr:to>
      <xdr:col>20</xdr:col>
      <xdr:colOff>571500</xdr:colOff>
      <xdr:row>28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209551</xdr:rowOff>
    </xdr:from>
    <xdr:to>
      <xdr:col>20</xdr:col>
      <xdr:colOff>581024</xdr:colOff>
      <xdr:row>15</xdr:row>
      <xdr:rowOff>58503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114300</xdr:rowOff>
    </xdr:from>
    <xdr:to>
      <xdr:col>20</xdr:col>
      <xdr:colOff>590550</xdr:colOff>
      <xdr:row>28</xdr:row>
      <xdr:rowOff>142875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200026</xdr:rowOff>
    </xdr:from>
    <xdr:to>
      <xdr:col>20</xdr:col>
      <xdr:colOff>609599</xdr:colOff>
      <xdr:row>15</xdr:row>
      <xdr:rowOff>48978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219076</xdr:rowOff>
    </xdr:from>
    <xdr:to>
      <xdr:col>20</xdr:col>
      <xdr:colOff>561974</xdr:colOff>
      <xdr:row>15</xdr:row>
      <xdr:rowOff>68028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114300</xdr:rowOff>
    </xdr:from>
    <xdr:to>
      <xdr:col>20</xdr:col>
      <xdr:colOff>581025</xdr:colOff>
      <xdr:row>28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133349</xdr:colOff>
      <xdr:row>1</xdr:row>
      <xdr:rowOff>171451</xdr:rowOff>
    </xdr:from>
    <xdr:to>
      <xdr:col>20</xdr:col>
      <xdr:colOff>619124</xdr:colOff>
      <xdr:row>15</xdr:row>
      <xdr:rowOff>20403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15</xdr:row>
      <xdr:rowOff>66675</xdr:rowOff>
    </xdr:from>
    <xdr:to>
      <xdr:col>20</xdr:col>
      <xdr:colOff>619125</xdr:colOff>
      <xdr:row>28</xdr:row>
      <xdr:rowOff>95250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15</xdr:row>
      <xdr:rowOff>58503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104775</xdr:rowOff>
    </xdr:from>
    <xdr:to>
      <xdr:col>20</xdr:col>
      <xdr:colOff>600075</xdr:colOff>
      <xdr:row>28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104775</xdr:rowOff>
    </xdr:from>
    <xdr:to>
      <xdr:col>20</xdr:col>
      <xdr:colOff>571500</xdr:colOff>
      <xdr:row>28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14</xdr:row>
      <xdr:rowOff>249003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47625</xdr:rowOff>
    </xdr:from>
    <xdr:to>
      <xdr:col>20</xdr:col>
      <xdr:colOff>590550</xdr:colOff>
      <xdr:row>28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15</xdr:row>
      <xdr:rowOff>58503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171451</xdr:rowOff>
    </xdr:from>
    <xdr:to>
      <xdr:col>20</xdr:col>
      <xdr:colOff>571499</xdr:colOff>
      <xdr:row>15</xdr:row>
      <xdr:rowOff>20403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76200</xdr:rowOff>
    </xdr:from>
    <xdr:to>
      <xdr:col>20</xdr:col>
      <xdr:colOff>581025</xdr:colOff>
      <xdr:row>28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200026</xdr:rowOff>
    </xdr:from>
    <xdr:to>
      <xdr:col>20</xdr:col>
      <xdr:colOff>581024</xdr:colOff>
      <xdr:row>15</xdr:row>
      <xdr:rowOff>48978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104775</xdr:rowOff>
    </xdr:from>
    <xdr:to>
      <xdr:col>20</xdr:col>
      <xdr:colOff>590550</xdr:colOff>
      <xdr:row>28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2</xdr:row>
      <xdr:rowOff>1</xdr:rowOff>
    </xdr:from>
    <xdr:to>
      <xdr:col>20</xdr:col>
      <xdr:colOff>581024</xdr:colOff>
      <xdr:row>15</xdr:row>
      <xdr:rowOff>39453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104775</xdr:rowOff>
    </xdr:from>
    <xdr:to>
      <xdr:col>20</xdr:col>
      <xdr:colOff>609600</xdr:colOff>
      <xdr:row>28</xdr:row>
      <xdr:rowOff>133350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209551</xdr:rowOff>
    </xdr:from>
    <xdr:to>
      <xdr:col>20</xdr:col>
      <xdr:colOff>600074</xdr:colOff>
      <xdr:row>15</xdr:row>
      <xdr:rowOff>58503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104775</xdr:rowOff>
    </xdr:from>
    <xdr:to>
      <xdr:col>20</xdr:col>
      <xdr:colOff>609600</xdr:colOff>
      <xdr:row>28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219076</xdr:rowOff>
    </xdr:from>
    <xdr:to>
      <xdr:col>20</xdr:col>
      <xdr:colOff>571499</xdr:colOff>
      <xdr:row>15</xdr:row>
      <xdr:rowOff>68028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190501</xdr:rowOff>
    </xdr:from>
    <xdr:to>
      <xdr:col>20</xdr:col>
      <xdr:colOff>590549</xdr:colOff>
      <xdr:row>15</xdr:row>
      <xdr:rowOff>39453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104775</xdr:rowOff>
    </xdr:from>
    <xdr:to>
      <xdr:col>20</xdr:col>
      <xdr:colOff>600075</xdr:colOff>
      <xdr:row>28</xdr:row>
      <xdr:rowOff>133350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247651</xdr:rowOff>
    </xdr:from>
    <xdr:to>
      <xdr:col>20</xdr:col>
      <xdr:colOff>600074</xdr:colOff>
      <xdr:row>15</xdr:row>
      <xdr:rowOff>20403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209551</xdr:rowOff>
    </xdr:from>
    <xdr:to>
      <xdr:col>20</xdr:col>
      <xdr:colOff>581024</xdr:colOff>
      <xdr:row>15</xdr:row>
      <xdr:rowOff>58503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114300</xdr:rowOff>
    </xdr:from>
    <xdr:to>
      <xdr:col>20</xdr:col>
      <xdr:colOff>581025</xdr:colOff>
      <xdr:row>28</xdr:row>
      <xdr:rowOff>123825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228601</xdr:rowOff>
    </xdr:from>
    <xdr:to>
      <xdr:col>20</xdr:col>
      <xdr:colOff>581024</xdr:colOff>
      <xdr:row>15</xdr:row>
      <xdr:rowOff>77553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114300</xdr:rowOff>
    </xdr:from>
    <xdr:to>
      <xdr:col>20</xdr:col>
      <xdr:colOff>590550</xdr:colOff>
      <xdr:row>28</xdr:row>
      <xdr:rowOff>142875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200026</xdr:rowOff>
    </xdr:from>
    <xdr:to>
      <xdr:col>20</xdr:col>
      <xdr:colOff>581024</xdr:colOff>
      <xdr:row>15</xdr:row>
      <xdr:rowOff>48978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85725</xdr:rowOff>
    </xdr:from>
    <xdr:to>
      <xdr:col>20</xdr:col>
      <xdr:colOff>581025</xdr:colOff>
      <xdr:row>28</xdr:row>
      <xdr:rowOff>114300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171451</xdr:rowOff>
    </xdr:from>
    <xdr:to>
      <xdr:col>20</xdr:col>
      <xdr:colOff>581024</xdr:colOff>
      <xdr:row>15</xdr:row>
      <xdr:rowOff>20403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76200</xdr:rowOff>
    </xdr:from>
    <xdr:to>
      <xdr:col>20</xdr:col>
      <xdr:colOff>581025</xdr:colOff>
      <xdr:row>28</xdr:row>
      <xdr:rowOff>104775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266701</xdr:rowOff>
    </xdr:from>
    <xdr:to>
      <xdr:col>20</xdr:col>
      <xdr:colOff>590549</xdr:colOff>
      <xdr:row>15</xdr:row>
      <xdr:rowOff>10878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104775</xdr:rowOff>
    </xdr:from>
    <xdr:to>
      <xdr:col>20</xdr:col>
      <xdr:colOff>581025</xdr:colOff>
      <xdr:row>27</xdr:row>
      <xdr:rowOff>133350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29928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161926</xdr:rowOff>
    </xdr:from>
    <xdr:to>
      <xdr:col>20</xdr:col>
      <xdr:colOff>571499</xdr:colOff>
      <xdr:row>15</xdr:row>
      <xdr:rowOff>10878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57150</xdr:rowOff>
    </xdr:from>
    <xdr:to>
      <xdr:col>20</xdr:col>
      <xdr:colOff>561975</xdr:colOff>
      <xdr:row>28</xdr:row>
      <xdr:rowOff>85725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209551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161926</xdr:rowOff>
    </xdr:from>
    <xdr:to>
      <xdr:col>20</xdr:col>
      <xdr:colOff>581024</xdr:colOff>
      <xdr:row>15</xdr:row>
      <xdr:rowOff>10878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66675</xdr:rowOff>
    </xdr:from>
    <xdr:to>
      <xdr:col>20</xdr:col>
      <xdr:colOff>581025</xdr:colOff>
      <xdr:row>28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152401</xdr:rowOff>
    </xdr:from>
    <xdr:to>
      <xdr:col>20</xdr:col>
      <xdr:colOff>600074</xdr:colOff>
      <xdr:row>15</xdr:row>
      <xdr:rowOff>1353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38100</xdr:rowOff>
    </xdr:from>
    <xdr:to>
      <xdr:col>20</xdr:col>
      <xdr:colOff>600075</xdr:colOff>
      <xdr:row>28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190501</xdr:rowOff>
    </xdr:from>
    <xdr:to>
      <xdr:col>20</xdr:col>
      <xdr:colOff>581024</xdr:colOff>
      <xdr:row>15</xdr:row>
      <xdr:rowOff>29928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66675</xdr:rowOff>
    </xdr:from>
    <xdr:to>
      <xdr:col>20</xdr:col>
      <xdr:colOff>581025</xdr:colOff>
      <xdr:row>28</xdr:row>
      <xdr:rowOff>95250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171451</xdr:rowOff>
    </xdr:from>
    <xdr:to>
      <xdr:col>20</xdr:col>
      <xdr:colOff>590549</xdr:colOff>
      <xdr:row>15</xdr:row>
      <xdr:rowOff>20403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190501</xdr:rowOff>
    </xdr:from>
    <xdr:to>
      <xdr:col>20</xdr:col>
      <xdr:colOff>609599</xdr:colOff>
      <xdr:row>15</xdr:row>
      <xdr:rowOff>39453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190501</xdr:rowOff>
    </xdr:from>
    <xdr:to>
      <xdr:col>20</xdr:col>
      <xdr:colOff>600074</xdr:colOff>
      <xdr:row>15</xdr:row>
      <xdr:rowOff>39453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85725</xdr:rowOff>
    </xdr:from>
    <xdr:to>
      <xdr:col>20</xdr:col>
      <xdr:colOff>600075</xdr:colOff>
      <xdr:row>28</xdr:row>
      <xdr:rowOff>114300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209551</xdr:rowOff>
    </xdr:from>
    <xdr:to>
      <xdr:col>20</xdr:col>
      <xdr:colOff>571499</xdr:colOff>
      <xdr:row>15</xdr:row>
      <xdr:rowOff>58503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104775</xdr:rowOff>
    </xdr:from>
    <xdr:to>
      <xdr:col>20</xdr:col>
      <xdr:colOff>590550</xdr:colOff>
      <xdr:row>28</xdr:row>
      <xdr:rowOff>133350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190501</xdr:rowOff>
    </xdr:from>
    <xdr:to>
      <xdr:col>20</xdr:col>
      <xdr:colOff>600074</xdr:colOff>
      <xdr:row>15</xdr:row>
      <xdr:rowOff>39453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190501</xdr:rowOff>
    </xdr:from>
    <xdr:to>
      <xdr:col>20</xdr:col>
      <xdr:colOff>581024</xdr:colOff>
      <xdr:row>15</xdr:row>
      <xdr:rowOff>39453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104775</xdr:rowOff>
    </xdr:from>
    <xdr:to>
      <xdr:col>20</xdr:col>
      <xdr:colOff>600075</xdr:colOff>
      <xdr:row>28</xdr:row>
      <xdr:rowOff>133350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66674</xdr:colOff>
      <xdr:row>1</xdr:row>
      <xdr:rowOff>123826</xdr:rowOff>
    </xdr:from>
    <xdr:to>
      <xdr:col>20</xdr:col>
      <xdr:colOff>552449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19050</xdr:rowOff>
    </xdr:from>
    <xdr:to>
      <xdr:col>20</xdr:col>
      <xdr:colOff>571500</xdr:colOff>
      <xdr:row>28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142876</xdr:rowOff>
    </xdr:from>
    <xdr:to>
      <xdr:col>20</xdr:col>
      <xdr:colOff>571499</xdr:colOff>
      <xdr:row>14</xdr:row>
      <xdr:rowOff>182328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57150</xdr:rowOff>
    </xdr:from>
    <xdr:to>
      <xdr:col>20</xdr:col>
      <xdr:colOff>581025</xdr:colOff>
      <xdr:row>28</xdr:row>
      <xdr:rowOff>95250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C\Counts\Counts%202019\DataDownloadReport_0208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portation/Traffic/Count%20Report/2020%20Report/PCS%201%20Alternativ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portation/Traffic/Count%20Report/2020%20Report/PCS%201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portation/Traffic/Count%20Report/2020%20Report/PCS%201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ownloadReport_02082019"/>
    </sheetNames>
    <sheetDataSet>
      <sheetData sheetId="0" refreshError="1">
        <row r="2">
          <cell r="A2">
            <v>1</v>
          </cell>
          <cell r="B2" t="str">
            <v>US-41 (SR 45)</v>
          </cell>
          <cell r="C2" t="str">
            <v>NORTH OF</v>
          </cell>
          <cell r="D2" t="str">
            <v>NORTH KEY DR</v>
          </cell>
          <cell r="E2">
            <v>44500</v>
          </cell>
        </row>
        <row r="3">
          <cell r="A3">
            <v>2</v>
          </cell>
          <cell r="B3" t="str">
            <v>DEL PRADO BLVD</v>
          </cell>
          <cell r="C3" t="str">
            <v>SOUTH OF</v>
          </cell>
          <cell r="D3" t="str">
            <v>CORNWALLIS</v>
          </cell>
          <cell r="E3">
            <v>40700</v>
          </cell>
        </row>
        <row r="4">
          <cell r="A4">
            <v>3</v>
          </cell>
          <cell r="B4" t="str">
            <v>PINE ISLAND RD</v>
          </cell>
          <cell r="C4" t="str">
            <v>WEST OF</v>
          </cell>
          <cell r="D4" t="str">
            <v>MATLACHA</v>
          </cell>
          <cell r="E4">
            <v>11600</v>
          </cell>
        </row>
        <row r="5">
          <cell r="A5">
            <v>5</v>
          </cell>
          <cell r="B5" t="str">
            <v>PALM BEACH BLVD (SR 80)</v>
          </cell>
          <cell r="C5" t="str">
            <v>WEST OF</v>
          </cell>
          <cell r="D5" t="str">
            <v>SR 31</v>
          </cell>
          <cell r="E5">
            <v>35200</v>
          </cell>
        </row>
        <row r="6">
          <cell r="A6">
            <v>6</v>
          </cell>
          <cell r="B6" t="str">
            <v>HOMESTEAD RD</v>
          </cell>
          <cell r="C6" t="str">
            <v>AT</v>
          </cell>
          <cell r="D6" t="str">
            <v>WESTMINSTER</v>
          </cell>
          <cell r="E6">
            <v>27500</v>
          </cell>
        </row>
        <row r="7">
          <cell r="A7">
            <v>7</v>
          </cell>
          <cell r="B7" t="str">
            <v>BONITA BEACH RD</v>
          </cell>
          <cell r="C7" t="str">
            <v>EAST OF</v>
          </cell>
          <cell r="D7" t="str">
            <v>VANDERBILT RD</v>
          </cell>
          <cell r="E7">
            <v>25000</v>
          </cell>
        </row>
        <row r="8">
          <cell r="A8">
            <v>8</v>
          </cell>
          <cell r="B8" t="str">
            <v>SAN CARLOS BLVD (SR 865)</v>
          </cell>
          <cell r="C8" t="str">
            <v>SOUTH OF</v>
          </cell>
          <cell r="D8" t="str">
            <v>PRESCOTT ST</v>
          </cell>
          <cell r="E8">
            <v>22000</v>
          </cell>
        </row>
        <row r="9">
          <cell r="A9">
            <v>9</v>
          </cell>
          <cell r="B9" t="str">
            <v>US-41 (SR 45)</v>
          </cell>
          <cell r="C9" t="str">
            <v>NORTH OF</v>
          </cell>
          <cell r="D9" t="str">
            <v>BRANTLEY RD</v>
          </cell>
          <cell r="E9">
            <v>52100</v>
          </cell>
        </row>
        <row r="10">
          <cell r="A10">
            <v>10</v>
          </cell>
          <cell r="B10" t="str">
            <v>ALICO RD</v>
          </cell>
          <cell r="C10" t="str">
            <v>WEST OF</v>
          </cell>
          <cell r="D10" t="str">
            <v>I 75</v>
          </cell>
          <cell r="E10">
            <v>47900</v>
          </cell>
        </row>
        <row r="11">
          <cell r="A11">
            <v>11</v>
          </cell>
          <cell r="B11" t="str">
            <v>BUCKINGHAM RD</v>
          </cell>
          <cell r="C11" t="str">
            <v>SOUTH OF</v>
          </cell>
          <cell r="D11" t="str">
            <v>PALM BEACH BLVD</v>
          </cell>
          <cell r="E11">
            <v>10400</v>
          </cell>
        </row>
        <row r="12">
          <cell r="A12">
            <v>12</v>
          </cell>
          <cell r="B12" t="str">
            <v>BURNT STORE RD</v>
          </cell>
          <cell r="C12" t="str">
            <v>SOUTH OF</v>
          </cell>
          <cell r="D12" t="str">
            <v>CHARLOTTE CO</v>
          </cell>
          <cell r="E12">
            <v>8300</v>
          </cell>
        </row>
        <row r="13">
          <cell r="A13">
            <v>13</v>
          </cell>
          <cell r="B13" t="str">
            <v>CAPE CORAL PKWY</v>
          </cell>
          <cell r="C13" t="str">
            <v>EAST OF</v>
          </cell>
          <cell r="D13" t="str">
            <v>SKYLINE BLVD</v>
          </cell>
          <cell r="E13">
            <v>29600</v>
          </cell>
        </row>
        <row r="14">
          <cell r="A14">
            <v>14</v>
          </cell>
          <cell r="B14" t="str">
            <v>COLONIAL BLVD (CR 884)</v>
          </cell>
          <cell r="C14" t="str">
            <v>EAST OF</v>
          </cell>
          <cell r="D14" t="str">
            <v>SUMMERLIN RD</v>
          </cell>
          <cell r="E14">
            <v>56900</v>
          </cell>
        </row>
        <row r="15">
          <cell r="A15">
            <v>15</v>
          </cell>
          <cell r="B15" t="str">
            <v>CORKSCREW RD (CR 850)</v>
          </cell>
          <cell r="C15" t="str">
            <v>WEST OF</v>
          </cell>
          <cell r="D15" t="str">
            <v>I 75</v>
          </cell>
          <cell r="E15">
            <v>36500</v>
          </cell>
        </row>
        <row r="16">
          <cell r="A16">
            <v>16</v>
          </cell>
          <cell r="B16" t="str">
            <v>OLD  41 RD</v>
          </cell>
          <cell r="C16" t="str">
            <v>NORTH OF</v>
          </cell>
          <cell r="D16" t="str">
            <v>COLLIER CO LINE</v>
          </cell>
          <cell r="E16">
            <v>14700</v>
          </cell>
        </row>
        <row r="17">
          <cell r="A17">
            <v>17</v>
          </cell>
          <cell r="B17" t="str">
            <v>HANCOCK BRIDGE PKWY</v>
          </cell>
          <cell r="C17" t="str">
            <v>WEST OF</v>
          </cell>
          <cell r="D17" t="str">
            <v>BEAU DR</v>
          </cell>
          <cell r="E17">
            <v>23700</v>
          </cell>
        </row>
        <row r="18">
          <cell r="A18">
            <v>18</v>
          </cell>
          <cell r="B18" t="str">
            <v>SIX MILE PKWY</v>
          </cell>
          <cell r="C18" t="str">
            <v>NORTH OF</v>
          </cell>
          <cell r="D18" t="str">
            <v>WINKLER AVE</v>
          </cell>
          <cell r="E18">
            <v>19300</v>
          </cell>
        </row>
        <row r="19">
          <cell r="A19">
            <v>19</v>
          </cell>
          <cell r="B19" t="str">
            <v>SUMMERLIN RD (CR 869)</v>
          </cell>
          <cell r="C19" t="str">
            <v>WEST OF</v>
          </cell>
          <cell r="D19" t="str">
            <v>WINKLER RD</v>
          </cell>
          <cell r="E19">
            <v>35000</v>
          </cell>
        </row>
        <row r="20">
          <cell r="A20">
            <v>20</v>
          </cell>
          <cell r="B20" t="str">
            <v>DR. M. L. KING JR BLVD (SR 82)</v>
          </cell>
          <cell r="C20" t="str">
            <v>WEST OF</v>
          </cell>
          <cell r="D20" t="str">
            <v>I 75</v>
          </cell>
          <cell r="E20">
            <v>43600</v>
          </cell>
        </row>
        <row r="21">
          <cell r="A21">
            <v>22</v>
          </cell>
          <cell r="B21" t="str">
            <v>LEE BLVD (SR 884)</v>
          </cell>
          <cell r="C21" t="str">
            <v>WEST OF</v>
          </cell>
          <cell r="D21" t="str">
            <v>GUNNERY RD</v>
          </cell>
          <cell r="E21">
            <v>41300</v>
          </cell>
        </row>
        <row r="22">
          <cell r="A22">
            <v>23</v>
          </cell>
          <cell r="B22" t="str">
            <v>US-41 (SR 45)</v>
          </cell>
          <cell r="C22" t="str">
            <v>NORTH OF</v>
          </cell>
          <cell r="D22" t="str">
            <v>COLLIER CO LINE</v>
          </cell>
          <cell r="E22">
            <v>32600</v>
          </cell>
        </row>
        <row r="23">
          <cell r="A23">
            <v>25</v>
          </cell>
          <cell r="B23" t="str">
            <v>US-41 (SR 45)</v>
          </cell>
          <cell r="C23" t="str">
            <v>SOUTH OF</v>
          </cell>
          <cell r="D23" t="str">
            <v>HICKORY DR</v>
          </cell>
          <cell r="E23">
            <v>50100</v>
          </cell>
        </row>
        <row r="24">
          <cell r="A24">
            <v>27</v>
          </cell>
          <cell r="B24" t="str">
            <v>STRINGFELLOW RD</v>
          </cell>
          <cell r="C24" t="str">
            <v>NORTH OF</v>
          </cell>
          <cell r="D24" t="str">
            <v>CASTILE RD</v>
          </cell>
          <cell r="E24">
            <v>4600</v>
          </cell>
        </row>
        <row r="25">
          <cell r="A25">
            <v>28</v>
          </cell>
          <cell r="B25" t="str">
            <v>FOWLER ST</v>
          </cell>
          <cell r="C25" t="str">
            <v>SOUTH OF</v>
          </cell>
          <cell r="D25" t="str">
            <v>HANSON ST</v>
          </cell>
          <cell r="E25">
            <v>23900</v>
          </cell>
        </row>
        <row r="26">
          <cell r="A26">
            <v>29</v>
          </cell>
          <cell r="B26" t="str">
            <v>McGREGOR BLVD (SR 867)</v>
          </cell>
          <cell r="C26" t="str">
            <v>NORTH OF</v>
          </cell>
          <cell r="D26" t="str">
            <v>MANUELS DR</v>
          </cell>
          <cell r="E26">
            <v>11500</v>
          </cell>
        </row>
        <row r="27">
          <cell r="A27">
            <v>30</v>
          </cell>
          <cell r="B27" t="str">
            <v>DANIELS PKWY</v>
          </cell>
          <cell r="C27" t="str">
            <v>WEST OF</v>
          </cell>
          <cell r="D27" t="str">
            <v>METRO PKWY</v>
          </cell>
          <cell r="E27">
            <v>49400</v>
          </cell>
        </row>
        <row r="28">
          <cell r="A28">
            <v>31</v>
          </cell>
          <cell r="B28" t="str">
            <v>DANIELS PKWY</v>
          </cell>
          <cell r="C28" t="str">
            <v>EAST OF</v>
          </cell>
          <cell r="D28" t="str">
            <v>SIX MILE CYPRESS PKWY</v>
          </cell>
          <cell r="E28">
            <v>60700</v>
          </cell>
        </row>
        <row r="29">
          <cell r="A29">
            <v>34</v>
          </cell>
          <cell r="B29" t="str">
            <v>PONDELLA RD</v>
          </cell>
          <cell r="C29" t="str">
            <v>EAST OF</v>
          </cell>
          <cell r="D29" t="str">
            <v>BETMAR</v>
          </cell>
          <cell r="E29">
            <v>21600</v>
          </cell>
        </row>
        <row r="30">
          <cell r="A30">
            <v>35</v>
          </cell>
          <cell r="B30" t="str">
            <v>SUMMERLIN RD (CR 869)</v>
          </cell>
          <cell r="C30" t="str">
            <v>SOUTH OF</v>
          </cell>
          <cell r="D30" t="str">
            <v>PARK MEADOWS</v>
          </cell>
          <cell r="E30">
            <v>33400</v>
          </cell>
        </row>
        <row r="31">
          <cell r="A31">
            <v>37</v>
          </cell>
          <cell r="B31" t="str">
            <v>McGREGOR BLVD (SR 867)</v>
          </cell>
          <cell r="C31" t="str">
            <v>SOUTH OF</v>
          </cell>
          <cell r="D31" t="str">
            <v>PINE RIDGE</v>
          </cell>
          <cell r="E31">
            <v>27800</v>
          </cell>
        </row>
        <row r="32">
          <cell r="A32">
            <v>38</v>
          </cell>
          <cell r="B32" t="str">
            <v>McGREGOR BLVD (CR 867)</v>
          </cell>
          <cell r="C32" t="str">
            <v>NORTH OF</v>
          </cell>
          <cell r="D32" t="str">
            <v>KELLY RD</v>
          </cell>
          <cell r="E32">
            <v>16600</v>
          </cell>
        </row>
        <row r="33">
          <cell r="A33">
            <v>39</v>
          </cell>
          <cell r="B33" t="str">
            <v>GLADIOLUS DR</v>
          </cell>
          <cell r="C33" t="str">
            <v>EAST OF</v>
          </cell>
          <cell r="D33" t="str">
            <v>A&amp;W BULB RD</v>
          </cell>
          <cell r="E33">
            <v>22500</v>
          </cell>
        </row>
        <row r="34">
          <cell r="A34">
            <v>40</v>
          </cell>
          <cell r="B34" t="str">
            <v>DEL PRADO BLVD</v>
          </cell>
          <cell r="C34" t="str">
            <v>AT</v>
          </cell>
          <cell r="D34" t="str">
            <v>FOUR MILE COVE RD</v>
          </cell>
          <cell r="E34">
            <v>45200</v>
          </cell>
        </row>
        <row r="35">
          <cell r="A35">
            <v>42</v>
          </cell>
          <cell r="B35" t="str">
            <v>BONITA BEACH RD</v>
          </cell>
          <cell r="C35" t="str">
            <v>WEST OF</v>
          </cell>
          <cell r="D35" t="str">
            <v>I-75</v>
          </cell>
          <cell r="E35">
            <v>38900</v>
          </cell>
        </row>
        <row r="36">
          <cell r="A36">
            <v>43</v>
          </cell>
          <cell r="B36" t="str">
            <v>COLLEGE PKWY</v>
          </cell>
          <cell r="C36" t="str">
            <v>EAST OF</v>
          </cell>
          <cell r="D36" t="str">
            <v>WINKLER RD</v>
          </cell>
          <cell r="E36">
            <v>37200</v>
          </cell>
        </row>
        <row r="37">
          <cell r="A37">
            <v>45</v>
          </cell>
          <cell r="B37" t="str">
            <v>METRO PKWY</v>
          </cell>
          <cell r="C37" t="str">
            <v>NORTH OF</v>
          </cell>
          <cell r="D37" t="str">
            <v>ARC WAY</v>
          </cell>
          <cell r="E37">
            <v>25300</v>
          </cell>
        </row>
        <row r="38">
          <cell r="A38">
            <v>46</v>
          </cell>
          <cell r="B38" t="str">
            <v>GLADIOLUS DR</v>
          </cell>
          <cell r="C38" t="str">
            <v>WEST OF</v>
          </cell>
          <cell r="D38" t="str">
            <v>US 41</v>
          </cell>
          <cell r="E38">
            <v>41500</v>
          </cell>
        </row>
        <row r="39">
          <cell r="A39">
            <v>47</v>
          </cell>
          <cell r="B39" t="str">
            <v>GLADIOLUS DR</v>
          </cell>
          <cell r="C39" t="str">
            <v>EAST OF</v>
          </cell>
          <cell r="D39" t="str">
            <v>WINKLER RD</v>
          </cell>
          <cell r="E39">
            <v>25700</v>
          </cell>
        </row>
        <row r="40">
          <cell r="A40">
            <v>48</v>
          </cell>
          <cell r="B40" t="str">
            <v>DANIELS PKWY</v>
          </cell>
          <cell r="C40" t="str">
            <v>EAST OF</v>
          </cell>
          <cell r="D40" t="str">
            <v>CHAMBERLIN</v>
          </cell>
          <cell r="E40">
            <v>41400</v>
          </cell>
        </row>
        <row r="41">
          <cell r="A41">
            <v>49</v>
          </cell>
          <cell r="B41" t="str">
            <v>PINE ISLAND RD</v>
          </cell>
          <cell r="C41" t="str">
            <v>EAST OF</v>
          </cell>
          <cell r="D41" t="str">
            <v>PONDELLA RD</v>
          </cell>
          <cell r="E41">
            <v>29900</v>
          </cell>
        </row>
        <row r="42">
          <cell r="A42">
            <v>50</v>
          </cell>
          <cell r="B42" t="str">
            <v>VETERANS PKWY</v>
          </cell>
          <cell r="C42" t="str">
            <v>WEST OF</v>
          </cell>
          <cell r="D42" t="str">
            <v>AVIATION BV</v>
          </cell>
          <cell r="E42">
            <v>49100</v>
          </cell>
        </row>
        <row r="43">
          <cell r="A43">
            <v>52</v>
          </cell>
          <cell r="B43" t="str">
            <v>DANIELS PKWY</v>
          </cell>
          <cell r="C43" t="str">
            <v>EAST OF</v>
          </cell>
          <cell r="D43" t="str">
            <v>I-75</v>
          </cell>
          <cell r="E43">
            <v>51800</v>
          </cell>
        </row>
        <row r="44">
          <cell r="A44">
            <v>53</v>
          </cell>
          <cell r="B44" t="str">
            <v>ALICO RD</v>
          </cell>
          <cell r="C44" t="str">
            <v>WEST OF</v>
          </cell>
          <cell r="D44" t="str">
            <v>BEN HILL GRIFFIN PKWY</v>
          </cell>
          <cell r="E44">
            <v>26200</v>
          </cell>
        </row>
        <row r="45">
          <cell r="A45">
            <v>54</v>
          </cell>
          <cell r="B45" t="str">
            <v>SANTA BARBARA BLVD</v>
          </cell>
          <cell r="C45" t="str">
            <v>SOUTH OF</v>
          </cell>
          <cell r="D45" t="str">
            <v>SE 22ND TERR</v>
          </cell>
          <cell r="E45">
            <v>23900</v>
          </cell>
        </row>
        <row r="46">
          <cell r="A46">
            <v>55</v>
          </cell>
          <cell r="B46" t="str">
            <v>SANTA BARBARA BLVD</v>
          </cell>
          <cell r="C46" t="str">
            <v>NORTH OF</v>
          </cell>
          <cell r="D46" t="str">
            <v>SE 28TH ST</v>
          </cell>
          <cell r="E46">
            <v>26100</v>
          </cell>
        </row>
        <row r="47">
          <cell r="A47">
            <v>57</v>
          </cell>
          <cell r="B47" t="str">
            <v>PINE ISLAND RD</v>
          </cell>
          <cell r="C47" t="str">
            <v>EAST OF</v>
          </cell>
          <cell r="D47" t="str">
            <v>SW 19TH AVE</v>
          </cell>
          <cell r="E47">
            <v>14200</v>
          </cell>
        </row>
        <row r="48">
          <cell r="A48">
            <v>59</v>
          </cell>
          <cell r="B48" t="str">
            <v>MIDFIELD TERMINAL RD</v>
          </cell>
          <cell r="C48" t="str">
            <v>EAST OF</v>
          </cell>
          <cell r="D48" t="str">
            <v>TREELINE AVE</v>
          </cell>
          <cell r="E48">
            <v>27100</v>
          </cell>
        </row>
        <row r="49">
          <cell r="A49">
            <v>61</v>
          </cell>
          <cell r="B49" t="str">
            <v>TREELINE AVE</v>
          </cell>
          <cell r="C49" t="str">
            <v>NORTH OF</v>
          </cell>
          <cell r="D49" t="str">
            <v>TERMINAL RD</v>
          </cell>
          <cell r="E49">
            <v>23400</v>
          </cell>
        </row>
        <row r="50">
          <cell r="A50">
            <v>62</v>
          </cell>
          <cell r="B50" t="str">
            <v>TREELINE AVE</v>
          </cell>
          <cell r="C50" t="str">
            <v>SOUTH OF</v>
          </cell>
          <cell r="D50" t="str">
            <v>Pelican Preserve Blvd</v>
          </cell>
          <cell r="E50">
            <v>13100</v>
          </cell>
        </row>
        <row r="51">
          <cell r="A51">
            <v>63</v>
          </cell>
          <cell r="B51" t="str">
            <v>Imperial Pkwy</v>
          </cell>
          <cell r="C51" t="str">
            <v>AT</v>
          </cell>
          <cell r="D51" t="str">
            <v>Strike Ln</v>
          </cell>
          <cell r="E51">
            <v>14800</v>
          </cell>
        </row>
        <row r="52">
          <cell r="A52">
            <v>64</v>
          </cell>
          <cell r="B52" t="str">
            <v>Bayshore Rd</v>
          </cell>
          <cell r="C52" t="str">
            <v>EAST OF</v>
          </cell>
          <cell r="D52" t="str">
            <v>First St</v>
          </cell>
          <cell r="E52">
            <v>25500</v>
          </cell>
        </row>
        <row r="53">
          <cell r="A53">
            <v>66</v>
          </cell>
          <cell r="B53" t="str">
            <v>Summerlin Rd</v>
          </cell>
          <cell r="C53" t="str">
            <v/>
          </cell>
          <cell r="D53" t="str">
            <v>University</v>
          </cell>
          <cell r="E53">
            <v>33300</v>
          </cell>
        </row>
        <row r="54">
          <cell r="A54">
            <v>68</v>
          </cell>
          <cell r="B54" t="str">
            <v>DR. M. L. KING JR BLVD (SR 82)</v>
          </cell>
          <cell r="C54" t="str">
            <v>EAST OF</v>
          </cell>
          <cell r="D54" t="str">
            <v>I 75</v>
          </cell>
          <cell r="E54">
            <v>40300</v>
          </cell>
        </row>
        <row r="55">
          <cell r="A55">
            <v>69</v>
          </cell>
          <cell r="B55" t="str">
            <v>Joel Blvd</v>
          </cell>
          <cell r="C55" t="str">
            <v>NORTH OF</v>
          </cell>
          <cell r="D55" t="str">
            <v>E 10th St</v>
          </cell>
          <cell r="E55">
            <v>9400</v>
          </cell>
        </row>
        <row r="56">
          <cell r="A56">
            <v>70</v>
          </cell>
          <cell r="B56" t="str">
            <v>Corkscrew Rd</v>
          </cell>
          <cell r="C56" t="str">
            <v>AT</v>
          </cell>
          <cell r="D56" t="str">
            <v>Miramar Outlets</v>
          </cell>
          <cell r="E56">
            <v>22900</v>
          </cell>
        </row>
        <row r="57">
          <cell r="A57">
            <v>71</v>
          </cell>
          <cell r="B57" t="str">
            <v>BEN HILL GRIFFIN PKWY</v>
          </cell>
          <cell r="C57" t="str">
            <v>NORTH OF</v>
          </cell>
          <cell r="D57" t="str">
            <v>ESTERO PKWY</v>
          </cell>
          <cell r="E57">
            <v>22000</v>
          </cell>
        </row>
        <row r="58">
          <cell r="A58">
            <v>72</v>
          </cell>
          <cell r="B58" t="str">
            <v>Three Oaks Pkwy</v>
          </cell>
          <cell r="C58" t="str">
            <v>SOUTH OF</v>
          </cell>
          <cell r="D58" t="str">
            <v>ESTERO PKWY</v>
          </cell>
          <cell r="E58">
            <v>24000</v>
          </cell>
        </row>
        <row r="59">
          <cell r="A59">
            <v>73</v>
          </cell>
          <cell r="B59" t="str">
            <v>Cypress Lake Dr</v>
          </cell>
          <cell r="C59" t="str">
            <v>EAST OF</v>
          </cell>
          <cell r="D59" t="str">
            <v>Overlook Dr</v>
          </cell>
          <cell r="E59">
            <v>27200</v>
          </cell>
        </row>
        <row r="60">
          <cell r="A60">
            <v>74</v>
          </cell>
          <cell r="B60" t="str">
            <v>Summerlin Rd</v>
          </cell>
          <cell r="C60" t="str">
            <v>NORTH OF</v>
          </cell>
          <cell r="D60" t="str">
            <v>Matthew Dr</v>
          </cell>
          <cell r="E60">
            <v>18800</v>
          </cell>
        </row>
        <row r="61">
          <cell r="A61">
            <v>82</v>
          </cell>
          <cell r="B61" t="str">
            <v>Cypress Lake Dr</v>
          </cell>
          <cell r="C61" t="str">
            <v>EAST OF</v>
          </cell>
          <cell r="D61" t="str">
            <v>Reflections Blvd</v>
          </cell>
          <cell r="E61">
            <v>40700</v>
          </cell>
        </row>
        <row r="62">
          <cell r="A62">
            <v>84</v>
          </cell>
          <cell r="B62" t="str">
            <v>Martin Luther King Blvd</v>
          </cell>
          <cell r="C62" t="str">
            <v>EAST OF</v>
          </cell>
          <cell r="D62" t="str">
            <v>Cranford Ave</v>
          </cell>
          <cell r="E62">
            <v>28300</v>
          </cell>
        </row>
        <row r="63">
          <cell r="A63">
            <v>89</v>
          </cell>
          <cell r="B63" t="str">
            <v>DANIELS PKWY</v>
          </cell>
          <cell r="C63" t="str">
            <v>WEST OF</v>
          </cell>
          <cell r="D63" t="str">
            <v>Gateway Blvd</v>
          </cell>
          <cell r="E63">
            <v>35700</v>
          </cell>
        </row>
        <row r="64">
          <cell r="A64">
            <v>92</v>
          </cell>
          <cell r="B64" t="str">
            <v>US  41</v>
          </cell>
          <cell r="C64" t="str">
            <v>NORTH OF</v>
          </cell>
          <cell r="D64" t="str">
            <v>BONITA BEACH RD</v>
          </cell>
          <cell r="E64">
            <v>46600</v>
          </cell>
        </row>
        <row r="65">
          <cell r="A65">
            <v>93</v>
          </cell>
          <cell r="B65" t="str">
            <v>US  41</v>
          </cell>
          <cell r="C65" t="str">
            <v>SOUTH OF</v>
          </cell>
          <cell r="D65" t="str">
            <v>Coconut Rd</v>
          </cell>
          <cell r="E65">
            <v>48800</v>
          </cell>
        </row>
        <row r="66">
          <cell r="A66">
            <v>94</v>
          </cell>
          <cell r="B66" t="str">
            <v>US  41</v>
          </cell>
          <cell r="C66" t="str">
            <v>NORTH OF</v>
          </cell>
          <cell r="D66" t="str">
            <v>Constitution Blvd</v>
          </cell>
          <cell r="E66">
            <v>43600</v>
          </cell>
        </row>
        <row r="67">
          <cell r="A67">
            <v>95</v>
          </cell>
          <cell r="B67" t="str">
            <v>US  41</v>
          </cell>
          <cell r="C67" t="str">
            <v>NORTH OF</v>
          </cell>
          <cell r="D67" t="str">
            <v>Andrea Lane</v>
          </cell>
          <cell r="E67">
            <v>42900</v>
          </cell>
        </row>
        <row r="68">
          <cell r="A68">
            <v>96</v>
          </cell>
          <cell r="B68" t="str">
            <v>US  41</v>
          </cell>
          <cell r="C68" t="str">
            <v>NORTH OF</v>
          </cell>
          <cell r="D68" t="str">
            <v>Boyscout Dr</v>
          </cell>
          <cell r="E68">
            <v>38700</v>
          </cell>
        </row>
        <row r="69">
          <cell r="A69">
            <v>97</v>
          </cell>
          <cell r="B69" t="str">
            <v>US  41</v>
          </cell>
          <cell r="C69" t="str">
            <v>NORTH OF</v>
          </cell>
          <cell r="D69" t="str">
            <v>Winkler Ave</v>
          </cell>
          <cell r="E69">
            <v>42100</v>
          </cell>
        </row>
        <row r="70">
          <cell r="A70">
            <v>103</v>
          </cell>
          <cell r="B70" t="str">
            <v>US  41</v>
          </cell>
          <cell r="C70" t="str">
            <v>SOUTH OF</v>
          </cell>
          <cell r="D70" t="str">
            <v>Tara Woods Blvd</v>
          </cell>
          <cell r="E70">
            <v>26400</v>
          </cell>
        </row>
        <row r="71">
          <cell r="A71">
            <v>104</v>
          </cell>
          <cell r="B71" t="str">
            <v>Bayshore Rd</v>
          </cell>
          <cell r="C71" t="str">
            <v>WEST OF</v>
          </cell>
          <cell r="D71" t="str">
            <v>Hart rd</v>
          </cell>
          <cell r="E71">
            <v>30800</v>
          </cell>
        </row>
        <row r="72">
          <cell r="A72">
            <v>108</v>
          </cell>
          <cell r="B72" t="str">
            <v>PINE ISLAND RD</v>
          </cell>
          <cell r="C72" t="str">
            <v>EAST OF</v>
          </cell>
          <cell r="D72" t="str">
            <v>Merchants Xing</v>
          </cell>
          <cell r="E72">
            <v>30100</v>
          </cell>
        </row>
        <row r="73">
          <cell r="A73">
            <v>120</v>
          </cell>
          <cell r="B73" t="str">
            <v>Sanibel Toll Plaza</v>
          </cell>
          <cell r="C73" t="str">
            <v/>
          </cell>
          <cell r="D73" t="str">
            <v/>
          </cell>
          <cell r="E73">
            <v>18000</v>
          </cell>
        </row>
        <row r="74">
          <cell r="A74">
            <v>121</v>
          </cell>
          <cell r="B74" t="str">
            <v>Midpoint Toll Plaza</v>
          </cell>
          <cell r="C74" t="str">
            <v/>
          </cell>
          <cell r="D74" t="str">
            <v/>
          </cell>
          <cell r="E74">
            <v>47900</v>
          </cell>
        </row>
        <row r="75">
          <cell r="A75">
            <v>122</v>
          </cell>
          <cell r="B75" t="str">
            <v>Cape Toll Plaza</v>
          </cell>
          <cell r="C75" t="str">
            <v/>
          </cell>
          <cell r="D75" t="str">
            <v/>
          </cell>
          <cell r="E75">
            <v>43100</v>
          </cell>
        </row>
        <row r="76">
          <cell r="A76">
            <v>200</v>
          </cell>
          <cell r="B76" t="str">
            <v>Alabama Rd</v>
          </cell>
          <cell r="C76" t="str">
            <v>SOUTH OF</v>
          </cell>
          <cell r="D76" t="str">
            <v>Homestead Rd</v>
          </cell>
          <cell r="E76">
            <v>10200</v>
          </cell>
        </row>
        <row r="77">
          <cell r="A77">
            <v>203</v>
          </cell>
          <cell r="B77" t="str">
            <v>Bell Blvd</v>
          </cell>
          <cell r="C77" t="str">
            <v>SOUTH OF</v>
          </cell>
          <cell r="D77" t="str">
            <v>Joel Blvd</v>
          </cell>
          <cell r="E77">
            <v>10800</v>
          </cell>
        </row>
        <row r="78">
          <cell r="A78">
            <v>204</v>
          </cell>
          <cell r="B78" t="str">
            <v>Alico Rd</v>
          </cell>
          <cell r="C78" t="str">
            <v>EAST OF</v>
          </cell>
          <cell r="D78" t="str">
            <v>US  41</v>
          </cell>
          <cell r="E78">
            <v>22800</v>
          </cell>
        </row>
        <row r="79">
          <cell r="A79">
            <v>205</v>
          </cell>
          <cell r="B79" t="str">
            <v>Alico Rd</v>
          </cell>
          <cell r="C79" t="str">
            <v>EAST OF</v>
          </cell>
          <cell r="D79" t="str">
            <v>Ben Hill Griffin Pkwy</v>
          </cell>
          <cell r="E79">
            <v>8900</v>
          </cell>
        </row>
        <row r="80">
          <cell r="A80">
            <v>227</v>
          </cell>
          <cell r="B80" t="str">
            <v>BUCKINGHAM RD</v>
          </cell>
          <cell r="C80" t="str">
            <v>SOUTH OF</v>
          </cell>
          <cell r="D80" t="str">
            <v>Cemetary Rd</v>
          </cell>
          <cell r="E80">
            <v>9600</v>
          </cell>
        </row>
        <row r="81">
          <cell r="A81">
            <v>232</v>
          </cell>
          <cell r="B81" t="str">
            <v>Buckingham Rd</v>
          </cell>
          <cell r="C81" t="str">
            <v>EAST OF</v>
          </cell>
          <cell r="D81" t="str">
            <v>Alvin Ave</v>
          </cell>
          <cell r="E81">
            <v>9200</v>
          </cell>
        </row>
        <row r="82">
          <cell r="A82">
            <v>233</v>
          </cell>
          <cell r="B82" t="str">
            <v>Burnt Store Rd</v>
          </cell>
          <cell r="C82" t="str">
            <v>NORTH OF</v>
          </cell>
          <cell r="D82" t="str">
            <v>Pine Island Rd</v>
          </cell>
          <cell r="E82">
            <v>15100</v>
          </cell>
        </row>
        <row r="83">
          <cell r="A83">
            <v>250</v>
          </cell>
          <cell r="B83" t="str">
            <v>Corkscrew Rd</v>
          </cell>
          <cell r="C83" t="str">
            <v>EAST OF</v>
          </cell>
          <cell r="D83" t="str">
            <v>Alico Rd</v>
          </cell>
          <cell r="E83">
            <v>6700</v>
          </cell>
        </row>
        <row r="84">
          <cell r="A84">
            <v>254</v>
          </cell>
          <cell r="B84" t="str">
            <v>Crystal Dr</v>
          </cell>
          <cell r="C84" t="str">
            <v>EAST OF</v>
          </cell>
          <cell r="D84" t="str">
            <v>US-41</v>
          </cell>
          <cell r="E84">
            <v>12100</v>
          </cell>
        </row>
        <row r="85">
          <cell r="A85">
            <v>255</v>
          </cell>
          <cell r="B85" t="str">
            <v>Crystal Dr</v>
          </cell>
          <cell r="C85" t="str">
            <v>WEST OF</v>
          </cell>
          <cell r="D85" t="str">
            <v>METRO PKWY</v>
          </cell>
          <cell r="E85">
            <v>7900</v>
          </cell>
        </row>
        <row r="86">
          <cell r="A86">
            <v>276</v>
          </cell>
          <cell r="B86" t="str">
            <v>Fiddlesticks Blvd</v>
          </cell>
          <cell r="C86" t="str">
            <v>SOUTH OF</v>
          </cell>
          <cell r="D86" t="str">
            <v>Daniels Pkwy</v>
          </cell>
          <cell r="E86">
            <v>7800</v>
          </cell>
        </row>
        <row r="87">
          <cell r="A87">
            <v>289</v>
          </cell>
          <cell r="B87" t="str">
            <v>Gunnery Rd</v>
          </cell>
          <cell r="C87" t="str">
            <v>NORTH OF</v>
          </cell>
          <cell r="D87" t="str">
            <v>Lee Blvd</v>
          </cell>
          <cell r="E87">
            <v>15800</v>
          </cell>
        </row>
        <row r="88">
          <cell r="A88">
            <v>292</v>
          </cell>
          <cell r="B88" t="str">
            <v>Hancock Bridge Pkwy</v>
          </cell>
          <cell r="C88" t="str">
            <v>WEST OF</v>
          </cell>
          <cell r="D88" t="str">
            <v>Orange Grove Blvd</v>
          </cell>
          <cell r="E88">
            <v>23800</v>
          </cell>
        </row>
        <row r="89">
          <cell r="A89">
            <v>305</v>
          </cell>
          <cell r="B89" t="str">
            <v>Joel Blvd</v>
          </cell>
          <cell r="C89" t="str">
            <v>SOUTH OF</v>
          </cell>
          <cell r="D89" t="str">
            <v>SR-80</v>
          </cell>
          <cell r="E89">
            <v>9200</v>
          </cell>
        </row>
        <row r="90">
          <cell r="A90">
            <v>306</v>
          </cell>
          <cell r="B90" t="str">
            <v>Joel Blvd</v>
          </cell>
          <cell r="C90" t="str">
            <v>EAST OF</v>
          </cell>
          <cell r="D90" t="str">
            <v>Bell Blvd</v>
          </cell>
          <cell r="E90">
            <v>13600</v>
          </cell>
        </row>
        <row r="91">
          <cell r="A91">
            <v>310</v>
          </cell>
          <cell r="B91" t="str">
            <v>Lee Blvd</v>
          </cell>
          <cell r="C91" t="str">
            <v>EAST OF</v>
          </cell>
          <cell r="D91" t="str">
            <v>SR-82</v>
          </cell>
          <cell r="E91">
            <v>44800</v>
          </cell>
        </row>
        <row r="92">
          <cell r="A92">
            <v>311</v>
          </cell>
          <cell r="B92" t="str">
            <v>Lee Blvd</v>
          </cell>
          <cell r="C92" t="str">
            <v>NORTH OF</v>
          </cell>
          <cell r="D92" t="str">
            <v>LeeLandHeights Blvd</v>
          </cell>
          <cell r="E92">
            <v>12800</v>
          </cell>
        </row>
        <row r="93">
          <cell r="A93">
            <v>317</v>
          </cell>
          <cell r="B93" t="str">
            <v>Luckett Rd</v>
          </cell>
          <cell r="C93" t="str">
            <v>WEST OF</v>
          </cell>
          <cell r="D93" t="str">
            <v>I-75</v>
          </cell>
          <cell r="E93">
            <v>7400</v>
          </cell>
        </row>
        <row r="94">
          <cell r="A94">
            <v>328</v>
          </cell>
          <cell r="B94" t="str">
            <v>Plantation Rd</v>
          </cell>
          <cell r="C94" t="str">
            <v>SOUTH OF</v>
          </cell>
          <cell r="D94" t="str">
            <v>Colonial Blvd</v>
          </cell>
          <cell r="E94">
            <v>12700</v>
          </cell>
        </row>
        <row r="95">
          <cell r="A95">
            <v>353</v>
          </cell>
          <cell r="B95" t="str">
            <v>Orange River Blvd</v>
          </cell>
          <cell r="C95" t="str">
            <v>SOUTH OF</v>
          </cell>
          <cell r="D95" t="str">
            <v>SR-80</v>
          </cell>
          <cell r="E95">
            <v>8800</v>
          </cell>
        </row>
        <row r="96">
          <cell r="A96">
            <v>354</v>
          </cell>
          <cell r="B96" t="str">
            <v>Ortiz Ave</v>
          </cell>
          <cell r="C96" t="str">
            <v>NORTH OF</v>
          </cell>
          <cell r="D96" t="str">
            <v>Colonial Blvd</v>
          </cell>
          <cell r="E96">
            <v>15500</v>
          </cell>
        </row>
        <row r="97">
          <cell r="A97">
            <v>355</v>
          </cell>
          <cell r="B97" t="str">
            <v>Ortiz Ave</v>
          </cell>
          <cell r="C97" t="str">
            <v>NORTH OF</v>
          </cell>
          <cell r="D97" t="str">
            <v>SR-82</v>
          </cell>
          <cell r="E97">
            <v>15200</v>
          </cell>
        </row>
        <row r="98">
          <cell r="A98">
            <v>356</v>
          </cell>
          <cell r="B98" t="str">
            <v>Ortiz Ave</v>
          </cell>
          <cell r="C98" t="str">
            <v>SOUTH OF</v>
          </cell>
          <cell r="D98" t="str">
            <v>SR-80</v>
          </cell>
          <cell r="E98">
            <v>7100</v>
          </cell>
        </row>
        <row r="99">
          <cell r="A99">
            <v>367</v>
          </cell>
          <cell r="B99" t="str">
            <v>Pine Ridge Rd</v>
          </cell>
          <cell r="C99" t="str">
            <v>SOUTH OF</v>
          </cell>
          <cell r="D99" t="str">
            <v>McGregor Blvd</v>
          </cell>
          <cell r="E99">
            <v>5300</v>
          </cell>
        </row>
        <row r="100">
          <cell r="A100">
            <v>370</v>
          </cell>
          <cell r="B100" t="str">
            <v>Plantation Rd</v>
          </cell>
          <cell r="C100" t="str">
            <v>NORTH OF</v>
          </cell>
          <cell r="D100" t="str">
            <v>Daniels Pkwy</v>
          </cell>
          <cell r="E100">
            <v>11900</v>
          </cell>
        </row>
        <row r="101">
          <cell r="A101">
            <v>384</v>
          </cell>
          <cell r="B101" t="str">
            <v>Winkler Rd</v>
          </cell>
          <cell r="C101" t="str">
            <v>SOUTH OF</v>
          </cell>
          <cell r="D101" t="str">
            <v>Cypress Lake Dr</v>
          </cell>
          <cell r="E101">
            <v>12000</v>
          </cell>
        </row>
        <row r="102">
          <cell r="A102">
            <v>387</v>
          </cell>
          <cell r="B102" t="str">
            <v>Six Mile Cypress Pkwy</v>
          </cell>
          <cell r="C102" t="str">
            <v>EAST OF</v>
          </cell>
          <cell r="D102" t="str">
            <v>Metro Pkwy</v>
          </cell>
          <cell r="E102">
            <v>32700</v>
          </cell>
        </row>
        <row r="103">
          <cell r="A103">
            <v>388</v>
          </cell>
          <cell r="B103" t="str">
            <v>Six Mile Cypress Pkwy</v>
          </cell>
          <cell r="C103" t="str">
            <v>NORTH OF</v>
          </cell>
          <cell r="D103" t="str">
            <v>Daniels Pkwy</v>
          </cell>
          <cell r="E103">
            <v>21900</v>
          </cell>
        </row>
        <row r="104">
          <cell r="A104">
            <v>399</v>
          </cell>
          <cell r="B104" t="str">
            <v>Stringfellow Rd</v>
          </cell>
          <cell r="C104" t="str">
            <v>NORTH OF</v>
          </cell>
          <cell r="D104" t="str">
            <v>Ave C</v>
          </cell>
          <cell r="E104">
            <v>9400</v>
          </cell>
        </row>
        <row r="105">
          <cell r="A105">
            <v>406</v>
          </cell>
          <cell r="B105" t="str">
            <v>Sunshine Blvd</v>
          </cell>
          <cell r="C105" t="str">
            <v>SOUTH OF</v>
          </cell>
          <cell r="D105" t="str">
            <v>Lee Blvd</v>
          </cell>
          <cell r="E105">
            <v>7500</v>
          </cell>
        </row>
        <row r="106">
          <cell r="A106">
            <v>412</v>
          </cell>
          <cell r="B106" t="str">
            <v>Sunshine Blvd</v>
          </cell>
          <cell r="C106" t="str">
            <v>NORTH OF</v>
          </cell>
          <cell r="D106" t="str">
            <v>Lee Blvd</v>
          </cell>
          <cell r="E106">
            <v>12100</v>
          </cell>
        </row>
        <row r="107">
          <cell r="A107">
            <v>413</v>
          </cell>
          <cell r="B107" t="str">
            <v>Sunshine Blvd</v>
          </cell>
          <cell r="C107" t="str">
            <v>NORTH OF</v>
          </cell>
          <cell r="D107" t="str">
            <v>SR-82</v>
          </cell>
          <cell r="E107">
            <v>3300</v>
          </cell>
        </row>
        <row r="108">
          <cell r="A108">
            <v>414</v>
          </cell>
          <cell r="B108" t="str">
            <v>Three Oaks Pkwy</v>
          </cell>
          <cell r="C108" t="str">
            <v>SOUTH OF</v>
          </cell>
          <cell r="D108" t="str">
            <v>Alico Rd</v>
          </cell>
          <cell r="E108">
            <v>12300</v>
          </cell>
        </row>
        <row r="109">
          <cell r="A109">
            <v>416</v>
          </cell>
          <cell r="B109" t="str">
            <v>Tice St</v>
          </cell>
          <cell r="C109" t="str">
            <v>WEST OF</v>
          </cell>
          <cell r="D109" t="str">
            <v>I-75</v>
          </cell>
          <cell r="E109">
            <v>3800</v>
          </cell>
        </row>
        <row r="110">
          <cell r="A110">
            <v>443</v>
          </cell>
          <cell r="B110" t="str">
            <v>DelPrado Blvd</v>
          </cell>
          <cell r="C110" t="str">
            <v>EAST OF</v>
          </cell>
          <cell r="D110" t="str">
            <v>US-41</v>
          </cell>
          <cell r="E110">
            <v>7800</v>
          </cell>
        </row>
        <row r="111">
          <cell r="A111">
            <v>467</v>
          </cell>
          <cell r="B111" t="str">
            <v>Sanibel Blvd</v>
          </cell>
          <cell r="C111" t="str">
            <v>EAST OF</v>
          </cell>
          <cell r="D111" t="str">
            <v>US-41</v>
          </cell>
          <cell r="E111">
            <v>9400</v>
          </cell>
        </row>
        <row r="112">
          <cell r="A112">
            <v>469</v>
          </cell>
          <cell r="B112" t="str">
            <v>SW 23rd St</v>
          </cell>
          <cell r="C112" t="str">
            <v>EAST OF</v>
          </cell>
          <cell r="D112" t="str">
            <v>Gunnery Rd</v>
          </cell>
          <cell r="E112">
            <v>13200</v>
          </cell>
        </row>
        <row r="113">
          <cell r="A113">
            <v>470</v>
          </cell>
          <cell r="B113" t="str">
            <v>West Gate Blvd</v>
          </cell>
          <cell r="C113" t="str">
            <v>SOUTH OF</v>
          </cell>
          <cell r="D113" t="str">
            <v>Lee Blvd</v>
          </cell>
          <cell r="E113">
            <v>12800</v>
          </cell>
        </row>
        <row r="114">
          <cell r="A114">
            <v>471</v>
          </cell>
          <cell r="B114" t="str">
            <v>Williams Ave</v>
          </cell>
          <cell r="C114" t="str">
            <v>NORTH OF</v>
          </cell>
          <cell r="D114" t="str">
            <v>Lee Blvd</v>
          </cell>
          <cell r="E114">
            <v>13100</v>
          </cell>
        </row>
        <row r="115">
          <cell r="A115">
            <v>486</v>
          </cell>
          <cell r="B115" t="str">
            <v>Cemetary Rd</v>
          </cell>
          <cell r="C115" t="str">
            <v>EAST OF</v>
          </cell>
          <cell r="D115" t="str">
            <v>Buckingham Rd</v>
          </cell>
          <cell r="E115">
            <v>5500</v>
          </cell>
        </row>
        <row r="116">
          <cell r="A116">
            <v>501</v>
          </cell>
          <cell r="B116" t="str">
            <v>Palomino Rd</v>
          </cell>
          <cell r="C116" t="str">
            <v>NORTH OF</v>
          </cell>
          <cell r="D116" t="str">
            <v>Daniels Pkwy</v>
          </cell>
          <cell r="E116">
            <v>8900</v>
          </cell>
        </row>
        <row r="117">
          <cell r="A117">
            <v>506</v>
          </cell>
          <cell r="B117" t="str">
            <v>Luckett Rd</v>
          </cell>
          <cell r="C117" t="str">
            <v>EAST OF</v>
          </cell>
          <cell r="D117" t="str">
            <v>I-75</v>
          </cell>
          <cell r="E117">
            <v>6200</v>
          </cell>
        </row>
        <row r="118">
          <cell r="A118">
            <v>511</v>
          </cell>
          <cell r="B118" t="str">
            <v>Fowler St</v>
          </cell>
          <cell r="C118" t="str">
            <v>EAST OF</v>
          </cell>
          <cell r="D118" t="str">
            <v>US-41</v>
          </cell>
          <cell r="E118">
            <v>22100</v>
          </cell>
        </row>
        <row r="119">
          <cell r="A119">
            <v>514</v>
          </cell>
          <cell r="B119" t="str">
            <v>Ben Hill Griffin Pkwy</v>
          </cell>
          <cell r="C119" t="str">
            <v>SOUTH OF</v>
          </cell>
          <cell r="D119" t="str">
            <v>Alico Rd</v>
          </cell>
          <cell r="E119">
            <v>24400</v>
          </cell>
        </row>
        <row r="120">
          <cell r="A120">
            <v>518</v>
          </cell>
          <cell r="B120" t="str">
            <v>Danley Rd</v>
          </cell>
          <cell r="C120" t="str">
            <v>WEST OF</v>
          </cell>
          <cell r="D120" t="str">
            <v>Metro Pkwy</v>
          </cell>
          <cell r="E120">
            <v>6700</v>
          </cell>
        </row>
        <row r="121">
          <cell r="A121">
            <v>521</v>
          </cell>
          <cell r="B121" t="str">
            <v>Plantation Rd</v>
          </cell>
          <cell r="C121" t="str">
            <v>NORTH OF</v>
          </cell>
          <cell r="D121" t="str">
            <v>Six Mile Pkwy</v>
          </cell>
          <cell r="E121">
            <v>5100</v>
          </cell>
        </row>
        <row r="122">
          <cell r="A122">
            <v>525</v>
          </cell>
          <cell r="B122" t="str">
            <v>Three Oaks Pkwy</v>
          </cell>
          <cell r="C122" t="str">
            <v>SOUTH OF</v>
          </cell>
          <cell r="D122" t="str">
            <v>Corkscrew Rd</v>
          </cell>
          <cell r="E122">
            <v>20800</v>
          </cell>
        </row>
        <row r="123">
          <cell r="A123">
            <v>527</v>
          </cell>
          <cell r="B123" t="str">
            <v>Veterans Pkwy</v>
          </cell>
          <cell r="C123" t="str">
            <v>SOUTH OF</v>
          </cell>
          <cell r="D123" t="str">
            <v>Pine Island Rd</v>
          </cell>
          <cell r="E123">
            <v>16700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H4" t="str">
            <v>Fraction</v>
          </cell>
        </row>
        <row r="5">
          <cell r="F5" t="str">
            <v>January</v>
          </cell>
          <cell r="H5">
            <v>1.1399999999999999</v>
          </cell>
        </row>
        <row r="6">
          <cell r="F6" t="str">
            <v>February</v>
          </cell>
          <cell r="H6">
            <v>1.1399999999999999</v>
          </cell>
        </row>
        <row r="7">
          <cell r="F7" t="str">
            <v>March</v>
          </cell>
          <cell r="H7">
            <v>0.95</v>
          </cell>
        </row>
        <row r="8">
          <cell r="F8" t="str">
            <v>April</v>
          </cell>
          <cell r="H8">
            <v>0.65</v>
          </cell>
        </row>
        <row r="9">
          <cell r="F9" t="str">
            <v>May</v>
          </cell>
          <cell r="H9">
            <v>0.82</v>
          </cell>
        </row>
        <row r="10">
          <cell r="F10" t="str">
            <v>June</v>
          </cell>
          <cell r="H10">
            <v>0.9</v>
          </cell>
        </row>
        <row r="11">
          <cell r="F11" t="str">
            <v>July</v>
          </cell>
        </row>
        <row r="12">
          <cell r="F12" t="str">
            <v>August</v>
          </cell>
          <cell r="H12">
            <v>0.9</v>
          </cell>
        </row>
        <row r="13">
          <cell r="F13" t="str">
            <v>September</v>
          </cell>
          <cell r="H13">
            <v>0.93</v>
          </cell>
        </row>
        <row r="14">
          <cell r="F14" t="str">
            <v>October</v>
          </cell>
          <cell r="H14">
            <v>0.97</v>
          </cell>
        </row>
        <row r="15">
          <cell r="F15" t="str">
            <v>November</v>
          </cell>
          <cell r="H15">
            <v>0.95</v>
          </cell>
        </row>
        <row r="16">
          <cell r="F16" t="str">
            <v>December</v>
          </cell>
          <cell r="H16">
            <v>1.01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5.9439252336448596E-3</v>
          </cell>
          <cell r="C5">
            <v>2.8112149532710283E-3</v>
          </cell>
          <cell r="D5">
            <v>8.6999999999999994E-3</v>
          </cell>
          <cell r="F5" t="str">
            <v>January</v>
          </cell>
          <cell r="H5">
            <v>0.96</v>
          </cell>
        </row>
        <row r="6">
          <cell r="B6">
            <v>3.9252336448598133E-3</v>
          </cell>
          <cell r="C6">
            <v>1.7570093457943926E-3</v>
          </cell>
          <cell r="D6">
            <v>5.5999999999999999E-3</v>
          </cell>
          <cell r="F6" t="str">
            <v>February</v>
          </cell>
          <cell r="H6">
            <v>1.03</v>
          </cell>
        </row>
        <row r="7">
          <cell r="B7">
            <v>3.5327102803738315E-3</v>
          </cell>
          <cell r="C7">
            <v>1.4056074766355142E-3</v>
          </cell>
          <cell r="D7">
            <v>5.0000000000000001E-3</v>
          </cell>
          <cell r="F7" t="str">
            <v>March</v>
          </cell>
          <cell r="H7">
            <v>1.08</v>
          </cell>
        </row>
        <row r="8">
          <cell r="B8">
            <v>2.4112149532710282E-3</v>
          </cell>
          <cell r="C8">
            <v>1.6252336448598131E-3</v>
          </cell>
          <cell r="D8">
            <v>4.0000000000000001E-3</v>
          </cell>
          <cell r="F8" t="str">
            <v>April</v>
          </cell>
          <cell r="H8">
            <v>1.04</v>
          </cell>
        </row>
        <row r="9">
          <cell r="B9">
            <v>2.1308411214953273E-3</v>
          </cell>
          <cell r="C9">
            <v>3.0308411214953271E-3</v>
          </cell>
          <cell r="D9">
            <v>5.1000000000000004E-3</v>
          </cell>
          <cell r="F9" t="str">
            <v>May</v>
          </cell>
          <cell r="H9">
            <v>0.97</v>
          </cell>
        </row>
        <row r="10">
          <cell r="B10">
            <v>4.5420560747663546E-3</v>
          </cell>
          <cell r="C10">
            <v>7.8626168224299065E-3</v>
          </cell>
          <cell r="D10">
            <v>1.24E-2</v>
          </cell>
          <cell r="F10" t="str">
            <v>June</v>
          </cell>
          <cell r="H10">
            <v>0.99</v>
          </cell>
        </row>
        <row r="11">
          <cell r="B11">
            <v>1.0373831775700934E-2</v>
          </cell>
          <cell r="C11">
            <v>2.4905607476635516E-2</v>
          </cell>
          <cell r="D11">
            <v>3.5200000000000002E-2</v>
          </cell>
          <cell r="F11" t="str">
            <v>July</v>
          </cell>
          <cell r="H11">
            <v>0.96</v>
          </cell>
        </row>
        <row r="12">
          <cell r="B12">
            <v>1.8785046728971962E-2</v>
          </cell>
          <cell r="C12">
            <v>4.0982242990654207E-2</v>
          </cell>
          <cell r="D12">
            <v>5.9700000000000003E-2</v>
          </cell>
          <cell r="F12" t="str">
            <v>August</v>
          </cell>
          <cell r="H12">
            <v>0.93</v>
          </cell>
        </row>
        <row r="13">
          <cell r="B13">
            <v>2.1813084112149529E-2</v>
          </cell>
          <cell r="C13">
            <v>3.6853271028037385E-2</v>
          </cell>
          <cell r="D13">
            <v>5.8700000000000002E-2</v>
          </cell>
          <cell r="F13" t="str">
            <v>September</v>
          </cell>
          <cell r="H13">
            <v>0.96</v>
          </cell>
        </row>
        <row r="14">
          <cell r="B14">
            <v>2.3887850467289719E-2</v>
          </cell>
          <cell r="C14">
            <v>2.9605607476635518E-2</v>
          </cell>
          <cell r="D14">
            <v>5.3499999999999999E-2</v>
          </cell>
          <cell r="F14" t="str">
            <v>October</v>
          </cell>
          <cell r="H14">
            <v>1.01</v>
          </cell>
        </row>
        <row r="15">
          <cell r="B15">
            <v>2.7364485981308414E-2</v>
          </cell>
          <cell r="C15">
            <v>2.8990654205607477E-2</v>
          </cell>
          <cell r="D15">
            <v>5.6399999999999999E-2</v>
          </cell>
          <cell r="F15" t="str">
            <v>November</v>
          </cell>
          <cell r="H15">
            <v>1.03</v>
          </cell>
        </row>
        <row r="16">
          <cell r="B16">
            <v>3.1794392523364488E-2</v>
          </cell>
          <cell r="C16">
            <v>2.8551401869158877E-2</v>
          </cell>
          <cell r="D16">
            <v>6.0299999999999999E-2</v>
          </cell>
          <cell r="F16" t="str">
            <v>December</v>
          </cell>
          <cell r="H16">
            <v>1.04</v>
          </cell>
        </row>
        <row r="17">
          <cell r="B17">
            <v>3.6280373831775702E-2</v>
          </cell>
          <cell r="C17">
            <v>2.877102803738318E-2</v>
          </cell>
          <cell r="D17">
            <v>6.5100000000000005E-2</v>
          </cell>
        </row>
        <row r="18">
          <cell r="B18">
            <v>3.7514018691588789E-2</v>
          </cell>
          <cell r="C18">
            <v>2.8068224299065418E-2</v>
          </cell>
          <cell r="D18">
            <v>6.5600000000000006E-2</v>
          </cell>
        </row>
        <row r="19">
          <cell r="B19">
            <v>4.0542056074766353E-2</v>
          </cell>
          <cell r="C19">
            <v>2.7189719626168226E-2</v>
          </cell>
          <cell r="D19">
            <v>6.7699999999999996E-2</v>
          </cell>
        </row>
        <row r="20">
          <cell r="B20">
            <v>4.5364485981308413E-2</v>
          </cell>
          <cell r="C20">
            <v>2.6355140186915888E-2</v>
          </cell>
          <cell r="D20">
            <v>7.17E-2</v>
          </cell>
        </row>
        <row r="21">
          <cell r="B21">
            <v>5.1981308411214955E-2</v>
          </cell>
          <cell r="C21">
            <v>2.5784112149532711E-2</v>
          </cell>
          <cell r="D21">
            <v>7.7700000000000005E-2</v>
          </cell>
        </row>
        <row r="22">
          <cell r="B22">
            <v>5.4112149532710277E-2</v>
          </cell>
          <cell r="C22">
            <v>2.4993457943925233E-2</v>
          </cell>
          <cell r="D22">
            <v>7.9100000000000004E-2</v>
          </cell>
        </row>
        <row r="23">
          <cell r="B23">
            <v>3.9757009345794396E-2</v>
          </cell>
          <cell r="C23">
            <v>2.1918691588785046E-2</v>
          </cell>
          <cell r="D23">
            <v>6.1699999999999998E-2</v>
          </cell>
        </row>
        <row r="24">
          <cell r="B24">
            <v>3.1009345794392525E-2</v>
          </cell>
          <cell r="C24">
            <v>1.5593457943925233E-2</v>
          </cell>
          <cell r="D24">
            <v>4.6600000000000003E-2</v>
          </cell>
        </row>
        <row r="25">
          <cell r="B25">
            <v>2.4224299065420559E-2</v>
          </cell>
          <cell r="C25">
            <v>1.1728037383177571E-2</v>
          </cell>
          <cell r="D25">
            <v>3.5900000000000001E-2</v>
          </cell>
        </row>
        <row r="26">
          <cell r="B26">
            <v>1.9121495327102802E-2</v>
          </cell>
          <cell r="C26">
            <v>9.1364485981308401E-3</v>
          </cell>
          <cell r="D26">
            <v>2.8299999999999999E-2</v>
          </cell>
        </row>
        <row r="27">
          <cell r="B27">
            <v>1.4579439252336448E-2</v>
          </cell>
          <cell r="C27">
            <v>6.6766355140186915E-3</v>
          </cell>
          <cell r="D27">
            <v>2.12E-2</v>
          </cell>
        </row>
        <row r="28">
          <cell r="B28">
            <v>9.8130841121495341E-3</v>
          </cell>
          <cell r="C28">
            <v>4.7000000000000002E-3</v>
          </cell>
          <cell r="D28">
            <v>1.4500000000000001E-2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H4" t="str">
            <v>Fraction</v>
          </cell>
        </row>
        <row r="5">
          <cell r="F5" t="str">
            <v>January</v>
          </cell>
        </row>
        <row r="6">
          <cell r="F6" t="str">
            <v>February</v>
          </cell>
        </row>
        <row r="7">
          <cell r="F7" t="str">
            <v>March</v>
          </cell>
        </row>
        <row r="8">
          <cell r="F8" t="str">
            <v>April</v>
          </cell>
        </row>
        <row r="9">
          <cell r="F9" t="str">
            <v>May</v>
          </cell>
        </row>
        <row r="10">
          <cell r="F10" t="str">
            <v>June</v>
          </cell>
        </row>
        <row r="11">
          <cell r="F11" t="str">
            <v>July</v>
          </cell>
        </row>
        <row r="12">
          <cell r="F12" t="str">
            <v>August</v>
          </cell>
        </row>
        <row r="13">
          <cell r="F13" t="str">
            <v>September</v>
          </cell>
        </row>
        <row r="14">
          <cell r="F14" t="str">
            <v>October</v>
          </cell>
        </row>
        <row r="15">
          <cell r="F15" t="str">
            <v>November</v>
          </cell>
        </row>
        <row r="16">
          <cell r="F16" t="str">
            <v>December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H4" t="str">
            <v>Fraction</v>
          </cell>
        </row>
        <row r="5">
          <cell r="F5" t="str">
            <v>January</v>
          </cell>
        </row>
        <row r="6">
          <cell r="F6" t="str">
            <v>February</v>
          </cell>
        </row>
        <row r="7">
          <cell r="F7" t="str">
            <v>March</v>
          </cell>
        </row>
        <row r="8">
          <cell r="F8" t="str">
            <v>April</v>
          </cell>
        </row>
        <row r="9">
          <cell r="F9" t="str">
            <v>May</v>
          </cell>
        </row>
        <row r="10">
          <cell r="F10" t="str">
            <v>June</v>
          </cell>
        </row>
        <row r="11">
          <cell r="F11" t="str">
            <v>July</v>
          </cell>
        </row>
        <row r="12">
          <cell r="F12" t="str">
            <v>August</v>
          </cell>
        </row>
        <row r="13">
          <cell r="F13" t="str">
            <v>September</v>
          </cell>
        </row>
        <row r="14">
          <cell r="F14" t="str">
            <v>October</v>
          </cell>
        </row>
        <row r="15">
          <cell r="F15" t="str">
            <v>November</v>
          </cell>
        </row>
        <row r="16">
          <cell r="F16" t="str">
            <v>December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Table3" displayName="Table3" ref="A2:AO654" totalsRowShown="0" headerRowDxfId="43" dataDxfId="41" headerRowBorderDxfId="42">
  <tableColumns count="41">
    <tableColumn id="1" name="STREET" dataDxfId="40"/>
    <tableColumn id="2" name="LOCATION" dataDxfId="39"/>
    <tableColumn id="3" name="Station #" dataDxfId="38"/>
    <tableColumn id="4" name="1985" dataDxfId="37"/>
    <tableColumn id="5" name=" 1986" dataDxfId="36"/>
    <tableColumn id="6" name="1987" dataDxfId="35"/>
    <tableColumn id="7" name="1988" dataDxfId="34"/>
    <tableColumn id="8" name="1989" dataDxfId="33"/>
    <tableColumn id="9" name="1990" dataDxfId="32"/>
    <tableColumn id="10" name="1991" dataDxfId="31"/>
    <tableColumn id="11" name="1992" dataDxfId="30"/>
    <tableColumn id="12" name="1993" dataDxfId="29"/>
    <tableColumn id="13" name="1994" dataDxfId="28"/>
    <tableColumn id="14" name="1995" dataDxfId="27"/>
    <tableColumn id="15" name="1996" dataDxfId="26"/>
    <tableColumn id="16" name="1997" dataDxfId="25"/>
    <tableColumn id="17" name="1998" dataDxfId="24"/>
    <tableColumn id="18" name="1999" dataDxfId="23"/>
    <tableColumn id="19" name="2000" dataDxfId="22"/>
    <tableColumn id="20" name="2001" dataDxfId="21"/>
    <tableColumn id="21" name="2002" dataDxfId="20"/>
    <tableColumn id="22" name="2003" dataDxfId="19"/>
    <tableColumn id="23" name="2004" dataDxfId="18"/>
    <tableColumn id="24" name="2005" dataDxfId="17"/>
    <tableColumn id="25" name="2006" dataDxfId="16"/>
    <tableColumn id="26" name="2007" dataDxfId="15"/>
    <tableColumn id="27" name="2008" dataDxfId="14"/>
    <tableColumn id="28" name="2009" dataDxfId="13"/>
    <tableColumn id="29" name="2010" dataDxfId="12"/>
    <tableColumn id="30" name="2011" dataDxfId="11"/>
    <tableColumn id="31" name="2012" dataDxfId="10"/>
    <tableColumn id="32" name="2013" dataDxfId="9"/>
    <tableColumn id="33" name="2014" dataDxfId="8"/>
    <tableColumn id="34" name="2015" dataDxfId="7"/>
    <tableColumn id="35" name="2016" dataDxfId="6"/>
    <tableColumn id="36" name="2017" dataDxfId="5"/>
    <tableColumn id="37" name="2018" dataDxfId="4"/>
    <tableColumn id="38" name="2019" dataDxfId="3"/>
    <tableColumn id="39" name="2020" dataDxfId="2"/>
    <tableColumn id="40" name="2021" dataDxfId="1"/>
    <tableColumn id="41" name="Column1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../../../../../../../../../../../../SHARED04/Transportation/Traffic/Count%20Report/2017%20Report/PCS%2094.xlsx" TargetMode="External"/><Relationship Id="rId2" Type="http://schemas.openxmlformats.org/officeDocument/2006/relationships/hyperlink" Target="../../../../../../../../../../../../SHARED04/Transportation/Traffic/Count%20Report/2017%20Report/PCS%2048.xlsx" TargetMode="External"/><Relationship Id="rId1" Type="http://schemas.openxmlformats.org/officeDocument/2006/relationships/hyperlink" Target="../../../../../../../../../../../../SHARED04/Transportation/Traffic/Count%20Report/2017%20Report/PCS%20120.xlsx" TargetMode="External"/><Relationship Id="rId6" Type="http://schemas.openxmlformats.org/officeDocument/2006/relationships/table" Target="../tables/table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../2018%20Report/PCS%2089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0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1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2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3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Q665"/>
  <sheetViews>
    <sheetView tabSelected="1" topLeftCell="A589" zoomScaleNormal="100" zoomScaleSheetLayoutView="100" workbookViewId="0">
      <selection activeCell="AR633" sqref="AR633"/>
    </sheetView>
  </sheetViews>
  <sheetFormatPr defaultColWidth="9" defaultRowHeight="16.5" x14ac:dyDescent="0.3"/>
  <cols>
    <col min="1" max="1" width="24.5" style="103" bestFit="1" customWidth="1"/>
    <col min="2" max="2" width="23.125" style="103" customWidth="1"/>
    <col min="3" max="3" width="8" style="107" customWidth="1"/>
    <col min="4" max="7" width="5.25" style="108" hidden="1" customWidth="1"/>
    <col min="8" max="10" width="5.25" style="103" hidden="1" customWidth="1"/>
    <col min="11" max="11" width="4.625" style="103" hidden="1" customWidth="1"/>
    <col min="12" max="12" width="0.125" style="103" hidden="1" customWidth="1"/>
    <col min="13" max="13" width="4.625" style="103" hidden="1" customWidth="1"/>
    <col min="14" max="14" width="6.5" style="109" hidden="1" customWidth="1"/>
    <col min="15" max="15" width="4.625" style="109" hidden="1" customWidth="1"/>
    <col min="16" max="17" width="16.375" style="109" hidden="1" customWidth="1"/>
    <col min="18" max="20" width="4.625" style="109" hidden="1" customWidth="1"/>
    <col min="21" max="23" width="5.25" style="109" hidden="1" customWidth="1"/>
    <col min="24" max="28" width="5.25" style="110" hidden="1" customWidth="1"/>
    <col min="29" max="30" width="5.25" style="107" hidden="1" customWidth="1"/>
    <col min="31" max="40" width="5.75" style="107" customWidth="1"/>
    <col min="41" max="41" width="2.875" style="107" customWidth="1"/>
    <col min="42" max="42" width="8.75" style="111" customWidth="1"/>
    <col min="43" max="16384" width="9" style="4"/>
  </cols>
  <sheetData>
    <row r="1" spans="1:43" x14ac:dyDescent="0.3">
      <c r="A1" s="120" t="s">
        <v>680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39" t="s">
        <v>0</v>
      </c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22"/>
    </row>
    <row r="2" spans="1:43" ht="22.5" customHeight="1" thickBot="1" x14ac:dyDescent="0.35">
      <c r="A2" s="83" t="s">
        <v>1</v>
      </c>
      <c r="B2" s="84" t="s">
        <v>2</v>
      </c>
      <c r="C2" s="85" t="s">
        <v>635</v>
      </c>
      <c r="D2" s="86" t="s">
        <v>636</v>
      </c>
      <c r="E2" s="86" t="s">
        <v>3</v>
      </c>
      <c r="F2" s="86" t="s">
        <v>4</v>
      </c>
      <c r="G2" s="86" t="s">
        <v>637</v>
      </c>
      <c r="H2" s="87" t="s">
        <v>638</v>
      </c>
      <c r="I2" s="87" t="s">
        <v>639</v>
      </c>
      <c r="J2" s="87" t="s">
        <v>640</v>
      </c>
      <c r="K2" s="88" t="s">
        <v>641</v>
      </c>
      <c r="L2" s="88" t="s">
        <v>642</v>
      </c>
      <c r="M2" s="88" t="s">
        <v>643</v>
      </c>
      <c r="N2" s="88" t="s">
        <v>644</v>
      </c>
      <c r="O2" s="88" t="s">
        <v>645</v>
      </c>
      <c r="P2" s="88" t="s">
        <v>646</v>
      </c>
      <c r="Q2" s="88" t="s">
        <v>647</v>
      </c>
      <c r="R2" s="88" t="s">
        <v>648</v>
      </c>
      <c r="S2" s="88" t="s">
        <v>649</v>
      </c>
      <c r="T2" s="88" t="s">
        <v>650</v>
      </c>
      <c r="U2" s="88" t="s">
        <v>651</v>
      </c>
      <c r="V2" s="88" t="s">
        <v>652</v>
      </c>
      <c r="W2" s="88" t="s">
        <v>653</v>
      </c>
      <c r="X2" s="89" t="s">
        <v>654</v>
      </c>
      <c r="Y2" s="89" t="s">
        <v>655</v>
      </c>
      <c r="Z2" s="89" t="s">
        <v>656</v>
      </c>
      <c r="AA2" s="89" t="s">
        <v>657</v>
      </c>
      <c r="AB2" s="89" t="s">
        <v>658</v>
      </c>
      <c r="AC2" s="90" t="s">
        <v>659</v>
      </c>
      <c r="AD2" s="90" t="s">
        <v>660</v>
      </c>
      <c r="AE2" s="90" t="s">
        <v>661</v>
      </c>
      <c r="AF2" s="90" t="s">
        <v>662</v>
      </c>
      <c r="AG2" s="90" t="s">
        <v>663</v>
      </c>
      <c r="AH2" s="90" t="s">
        <v>664</v>
      </c>
      <c r="AI2" s="90" t="s">
        <v>665</v>
      </c>
      <c r="AJ2" s="90" t="s">
        <v>666</v>
      </c>
      <c r="AK2" s="90" t="s">
        <v>667</v>
      </c>
      <c r="AL2" s="90" t="s">
        <v>668</v>
      </c>
      <c r="AM2" s="90" t="s">
        <v>669</v>
      </c>
      <c r="AN2" s="90" t="s">
        <v>670</v>
      </c>
      <c r="AO2" s="177" t="s">
        <v>679</v>
      </c>
      <c r="AQ2" s="112"/>
    </row>
    <row r="3" spans="1:43" x14ac:dyDescent="0.3">
      <c r="A3" s="91" t="s">
        <v>5</v>
      </c>
      <c r="B3" s="2" t="s">
        <v>6</v>
      </c>
      <c r="C3" s="1">
        <v>215</v>
      </c>
      <c r="D3" s="2"/>
      <c r="E3" s="2" t="s">
        <v>7</v>
      </c>
      <c r="F3" s="2" t="s">
        <v>7</v>
      </c>
      <c r="G3" s="2"/>
      <c r="H3" s="2"/>
      <c r="I3" s="2">
        <v>1200</v>
      </c>
      <c r="J3" s="2">
        <v>1400</v>
      </c>
      <c r="K3" s="2">
        <v>2000</v>
      </c>
      <c r="L3" s="2">
        <v>2000</v>
      </c>
      <c r="M3" s="2">
        <v>1900</v>
      </c>
      <c r="N3" s="2">
        <v>2000</v>
      </c>
      <c r="O3" s="2">
        <v>2200</v>
      </c>
      <c r="P3" s="2">
        <v>2400</v>
      </c>
      <c r="Q3" s="2">
        <v>3000</v>
      </c>
      <c r="R3" s="1">
        <v>4000</v>
      </c>
      <c r="S3" s="1">
        <v>3700</v>
      </c>
      <c r="T3" s="1">
        <v>3300</v>
      </c>
      <c r="U3" s="1">
        <v>3800</v>
      </c>
      <c r="V3" s="1">
        <v>4300</v>
      </c>
      <c r="W3" s="1">
        <v>4700</v>
      </c>
      <c r="X3" s="1">
        <v>5700</v>
      </c>
      <c r="Y3" s="1">
        <v>5800</v>
      </c>
      <c r="Z3" s="1">
        <v>6100</v>
      </c>
      <c r="AA3" s="1"/>
      <c r="AB3" s="1"/>
      <c r="AC3" s="1">
        <v>6400</v>
      </c>
      <c r="AD3" s="1">
        <v>7700</v>
      </c>
      <c r="AE3" s="1" t="s">
        <v>9</v>
      </c>
      <c r="AF3" s="1">
        <v>6800</v>
      </c>
      <c r="AG3" s="1"/>
      <c r="AH3" s="1">
        <v>6600</v>
      </c>
      <c r="AI3" s="1"/>
      <c r="AJ3" s="1">
        <v>7100</v>
      </c>
      <c r="AK3" s="1"/>
      <c r="AL3" s="1">
        <v>7700</v>
      </c>
      <c r="AM3" s="57"/>
      <c r="AN3" s="92"/>
      <c r="AO3" s="92"/>
    </row>
    <row r="4" spans="1:43" x14ac:dyDescent="0.3">
      <c r="A4" s="91"/>
      <c r="B4" s="2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"/>
      <c r="S4" s="1" t="s">
        <v>7</v>
      </c>
      <c r="T4" s="1" t="s">
        <v>9</v>
      </c>
      <c r="U4" s="1"/>
      <c r="V4" s="1" t="s">
        <v>9</v>
      </c>
      <c r="W4" s="1"/>
      <c r="X4" s="1"/>
      <c r="Y4" s="1"/>
      <c r="Z4" s="1"/>
      <c r="AA4" s="1"/>
      <c r="AB4" s="1"/>
      <c r="AC4" s="1"/>
      <c r="AD4" s="1"/>
      <c r="AE4" s="1" t="s">
        <v>9</v>
      </c>
      <c r="AF4" s="1"/>
      <c r="AG4" s="1"/>
      <c r="AH4" s="1"/>
      <c r="AI4" s="1"/>
      <c r="AJ4" s="1"/>
      <c r="AK4" s="1"/>
      <c r="AL4" s="1"/>
      <c r="AM4" s="1"/>
      <c r="AN4" s="92"/>
      <c r="AO4" s="92"/>
    </row>
    <row r="5" spans="1:43" x14ac:dyDescent="0.3">
      <c r="A5" s="91" t="s">
        <v>10</v>
      </c>
      <c r="B5" s="2" t="s">
        <v>11</v>
      </c>
      <c r="C5" s="1">
        <v>201</v>
      </c>
      <c r="D5" s="2"/>
      <c r="E5" s="2" t="s">
        <v>7</v>
      </c>
      <c r="F5" s="2" t="s">
        <v>7</v>
      </c>
      <c r="G5" s="2"/>
      <c r="H5" s="2"/>
      <c r="I5" s="2">
        <v>2300</v>
      </c>
      <c r="J5" s="2">
        <v>1700</v>
      </c>
      <c r="K5" s="2">
        <v>1700</v>
      </c>
      <c r="L5" s="2">
        <v>1800</v>
      </c>
      <c r="M5" s="2">
        <v>2100</v>
      </c>
      <c r="N5" s="2">
        <v>2400</v>
      </c>
      <c r="O5" s="2">
        <v>2800</v>
      </c>
      <c r="P5" s="2">
        <v>3000</v>
      </c>
      <c r="Q5" s="2">
        <v>3700</v>
      </c>
      <c r="R5" s="1">
        <v>2800</v>
      </c>
      <c r="S5" s="1">
        <v>2600</v>
      </c>
      <c r="T5" s="1">
        <v>3200</v>
      </c>
      <c r="U5" s="1">
        <v>4200</v>
      </c>
      <c r="V5" s="1">
        <v>4200</v>
      </c>
      <c r="W5" s="1">
        <v>5100</v>
      </c>
      <c r="X5" s="1">
        <v>5300</v>
      </c>
      <c r="Y5" s="1">
        <v>6300</v>
      </c>
      <c r="Z5" s="1">
        <v>4700</v>
      </c>
      <c r="AA5" s="1">
        <v>6100</v>
      </c>
      <c r="AB5" s="1">
        <v>5700</v>
      </c>
      <c r="AC5" s="1">
        <v>5700</v>
      </c>
      <c r="AD5" s="1"/>
      <c r="AE5" s="1" t="s">
        <v>9</v>
      </c>
      <c r="AF5" s="1"/>
      <c r="AG5" s="1"/>
      <c r="AH5" s="1">
        <v>6800</v>
      </c>
      <c r="AI5" s="1"/>
      <c r="AJ5" s="1">
        <v>7100</v>
      </c>
      <c r="AK5" s="1"/>
      <c r="AL5" s="1">
        <v>6000</v>
      </c>
      <c r="AM5" s="1"/>
      <c r="AN5" s="92"/>
      <c r="AO5" s="92"/>
    </row>
    <row r="6" spans="1:43" x14ac:dyDescent="0.3">
      <c r="A6" s="91" t="s">
        <v>10</v>
      </c>
      <c r="B6" s="2" t="s">
        <v>12</v>
      </c>
      <c r="C6" s="1">
        <v>200</v>
      </c>
      <c r="D6" s="2">
        <v>4100</v>
      </c>
      <c r="E6" s="2">
        <v>3800</v>
      </c>
      <c r="F6" s="2">
        <v>4600</v>
      </c>
      <c r="G6" s="2">
        <v>4300</v>
      </c>
      <c r="H6" s="2">
        <v>5200</v>
      </c>
      <c r="I6" s="2">
        <v>6000</v>
      </c>
      <c r="J6" s="2">
        <v>5000</v>
      </c>
      <c r="K6" s="2">
        <v>5400</v>
      </c>
      <c r="L6" s="2">
        <v>5500</v>
      </c>
      <c r="M6" s="2">
        <v>5400</v>
      </c>
      <c r="N6" s="2">
        <v>5800</v>
      </c>
      <c r="O6" s="2">
        <v>6100</v>
      </c>
      <c r="P6" s="2">
        <v>5900</v>
      </c>
      <c r="Q6" s="2">
        <v>5900</v>
      </c>
      <c r="R6" s="1">
        <v>5800</v>
      </c>
      <c r="S6" s="1">
        <v>4900</v>
      </c>
      <c r="T6" s="1">
        <v>5600</v>
      </c>
      <c r="U6" s="1">
        <v>6400</v>
      </c>
      <c r="V6" s="1">
        <v>7100</v>
      </c>
      <c r="W6" s="1">
        <v>8100</v>
      </c>
      <c r="X6" s="1">
        <v>8800</v>
      </c>
      <c r="Y6" s="1">
        <v>9500</v>
      </c>
      <c r="Z6" s="1">
        <v>9900</v>
      </c>
      <c r="AA6" s="1">
        <v>8800</v>
      </c>
      <c r="AB6" s="1">
        <v>9000</v>
      </c>
      <c r="AC6" s="1">
        <v>9100</v>
      </c>
      <c r="AD6" s="1">
        <v>8800</v>
      </c>
      <c r="AE6" s="1">
        <v>11100</v>
      </c>
      <c r="AF6" s="1">
        <v>9000</v>
      </c>
      <c r="AG6" s="1">
        <v>9300</v>
      </c>
      <c r="AH6" s="1">
        <v>10300</v>
      </c>
      <c r="AI6" s="1">
        <v>11000</v>
      </c>
      <c r="AJ6" s="1"/>
      <c r="AK6" s="1">
        <f>VLOOKUP(C6,[1]DataDownloadReport_02082019!$A$2:$E$123,5,FALSE)</f>
        <v>10200</v>
      </c>
      <c r="AL6" s="1">
        <v>10700</v>
      </c>
      <c r="AM6" s="1">
        <v>7900</v>
      </c>
      <c r="AN6" s="92"/>
      <c r="AO6" s="92"/>
    </row>
    <row r="7" spans="1:43" x14ac:dyDescent="0.3">
      <c r="A7" s="91"/>
      <c r="B7" s="2"/>
      <c r="C7" s="1"/>
      <c r="D7" s="2"/>
      <c r="E7" s="2"/>
      <c r="F7" s="2"/>
      <c r="G7" s="2"/>
      <c r="H7" s="2"/>
      <c r="I7" s="2" t="s">
        <v>9</v>
      </c>
      <c r="J7" s="2" t="s">
        <v>9</v>
      </c>
      <c r="K7" s="2" t="s">
        <v>9</v>
      </c>
      <c r="L7" s="2"/>
      <c r="M7" s="2"/>
      <c r="N7" s="2"/>
      <c r="O7" s="2"/>
      <c r="P7" s="2"/>
      <c r="Q7" s="2"/>
      <c r="R7" s="1"/>
      <c r="S7" s="1" t="s">
        <v>7</v>
      </c>
      <c r="T7" s="1" t="s">
        <v>9</v>
      </c>
      <c r="U7" s="1" t="s">
        <v>7</v>
      </c>
      <c r="V7" s="1" t="s">
        <v>9</v>
      </c>
      <c r="W7" s="1"/>
      <c r="X7" s="1"/>
      <c r="Y7" s="1"/>
      <c r="Z7" s="1"/>
      <c r="AA7" s="1"/>
      <c r="AB7" s="1"/>
      <c r="AC7" s="1"/>
      <c r="AD7" s="1"/>
      <c r="AE7" s="1" t="s">
        <v>9</v>
      </c>
      <c r="AF7" s="1"/>
      <c r="AG7" s="1"/>
      <c r="AH7" s="1"/>
      <c r="AI7" s="1"/>
      <c r="AJ7" s="1"/>
      <c r="AK7" s="1"/>
      <c r="AL7" s="1"/>
      <c r="AM7" s="1"/>
      <c r="AN7" s="92"/>
      <c r="AO7" s="92"/>
    </row>
    <row r="8" spans="1:43" x14ac:dyDescent="0.3">
      <c r="A8" s="91" t="s">
        <v>15</v>
      </c>
      <c r="B8" s="2" t="s">
        <v>16</v>
      </c>
      <c r="C8" s="1">
        <v>204</v>
      </c>
      <c r="D8" s="2"/>
      <c r="E8" s="2" t="s">
        <v>7</v>
      </c>
      <c r="F8" s="2" t="s">
        <v>7</v>
      </c>
      <c r="G8" s="2"/>
      <c r="H8" s="2"/>
      <c r="I8" s="2">
        <v>10500</v>
      </c>
      <c r="J8" s="2">
        <v>11400</v>
      </c>
      <c r="K8" s="2">
        <v>11100</v>
      </c>
      <c r="L8" s="2">
        <v>12600</v>
      </c>
      <c r="M8" s="2">
        <v>12000</v>
      </c>
      <c r="N8" s="2">
        <v>13700</v>
      </c>
      <c r="O8" s="2">
        <v>13300</v>
      </c>
      <c r="P8" s="2">
        <v>14700</v>
      </c>
      <c r="Q8" s="2">
        <v>12800</v>
      </c>
      <c r="R8" s="1">
        <v>15100</v>
      </c>
      <c r="S8" s="1">
        <v>15700</v>
      </c>
      <c r="T8" s="1">
        <v>17800</v>
      </c>
      <c r="U8" s="1">
        <v>19100</v>
      </c>
      <c r="V8" s="1">
        <v>17700</v>
      </c>
      <c r="W8" s="1">
        <v>19800</v>
      </c>
      <c r="X8" s="1"/>
      <c r="Y8" s="1">
        <v>18900</v>
      </c>
      <c r="Z8" s="1">
        <v>21200</v>
      </c>
      <c r="AA8" s="1">
        <v>18100</v>
      </c>
      <c r="AB8" s="1">
        <v>19500</v>
      </c>
      <c r="AC8" s="1">
        <v>21400</v>
      </c>
      <c r="AD8" s="1">
        <v>21800</v>
      </c>
      <c r="AE8" s="1">
        <v>21700</v>
      </c>
      <c r="AF8" s="1">
        <v>23400</v>
      </c>
      <c r="AG8" s="1">
        <v>19900</v>
      </c>
      <c r="AH8" s="1">
        <v>21900</v>
      </c>
      <c r="AI8" s="1">
        <v>24100</v>
      </c>
      <c r="AJ8" s="1">
        <v>22100</v>
      </c>
      <c r="AK8" s="1">
        <f>VLOOKUP(C8,[1]DataDownloadReport_02082019!$A$2:$E$123,5,FALSE)</f>
        <v>22800</v>
      </c>
      <c r="AL8" s="1">
        <v>24200</v>
      </c>
      <c r="AM8" s="1">
        <v>25600</v>
      </c>
      <c r="AN8" s="92"/>
      <c r="AO8" s="92"/>
    </row>
    <row r="9" spans="1:43" ht="16.5" hidden="1" customHeight="1" x14ac:dyDescent="0.3">
      <c r="A9" s="91" t="s">
        <v>15</v>
      </c>
      <c r="B9" s="2" t="s">
        <v>17</v>
      </c>
      <c r="C9" s="1">
        <v>207</v>
      </c>
      <c r="D9" s="2"/>
      <c r="E9" s="2">
        <v>5000</v>
      </c>
      <c r="F9" s="2">
        <v>5800</v>
      </c>
      <c r="G9" s="2">
        <v>6800</v>
      </c>
      <c r="H9" s="2">
        <v>8900</v>
      </c>
      <c r="I9" s="2">
        <v>8500</v>
      </c>
      <c r="J9" s="2">
        <v>8600</v>
      </c>
      <c r="K9" s="2">
        <v>9100</v>
      </c>
      <c r="L9" s="2">
        <v>10700</v>
      </c>
      <c r="M9" s="2">
        <v>10100</v>
      </c>
      <c r="N9" s="2">
        <v>11400</v>
      </c>
      <c r="O9" s="2">
        <v>11000</v>
      </c>
      <c r="P9" s="2">
        <v>11600</v>
      </c>
      <c r="Q9" s="2">
        <v>12000</v>
      </c>
      <c r="R9" s="1">
        <v>13900</v>
      </c>
      <c r="S9" s="1">
        <v>14200</v>
      </c>
      <c r="T9" s="1">
        <v>16000</v>
      </c>
      <c r="U9" s="1">
        <v>17400</v>
      </c>
      <c r="V9" s="1">
        <v>18000</v>
      </c>
      <c r="W9" s="1">
        <v>20000</v>
      </c>
      <c r="X9" s="1"/>
      <c r="Y9" s="1">
        <v>22600</v>
      </c>
      <c r="Z9" s="1">
        <v>22900</v>
      </c>
      <c r="AA9" s="1">
        <v>20100</v>
      </c>
      <c r="AB9" s="1">
        <v>19900</v>
      </c>
      <c r="AC9" s="1">
        <v>22700</v>
      </c>
      <c r="AD9" s="1"/>
      <c r="AE9" s="1" t="s">
        <v>9</v>
      </c>
      <c r="AF9" s="1"/>
      <c r="AG9" s="1"/>
      <c r="AH9" s="1"/>
      <c r="AI9" s="1"/>
      <c r="AJ9" s="1"/>
      <c r="AK9" s="1"/>
      <c r="AL9" s="1"/>
      <c r="AM9" s="1"/>
      <c r="AN9" s="92"/>
      <c r="AO9" s="92"/>
    </row>
    <row r="10" spans="1:43" x14ac:dyDescent="0.3">
      <c r="A10" s="91" t="s">
        <v>15</v>
      </c>
      <c r="B10" s="2" t="s">
        <v>18</v>
      </c>
      <c r="C10" s="118">
        <v>10</v>
      </c>
      <c r="D10" s="2"/>
      <c r="E10" s="2"/>
      <c r="F10" s="2"/>
      <c r="G10" s="2"/>
      <c r="H10" s="2"/>
      <c r="I10" s="2">
        <v>7000</v>
      </c>
      <c r="J10" s="2">
        <v>7400</v>
      </c>
      <c r="K10" s="2">
        <v>8300</v>
      </c>
      <c r="L10" s="2">
        <v>8500</v>
      </c>
      <c r="M10" s="2">
        <v>10400</v>
      </c>
      <c r="N10" s="2">
        <v>10900</v>
      </c>
      <c r="O10" s="2">
        <v>12200</v>
      </c>
      <c r="P10" s="2">
        <v>13400</v>
      </c>
      <c r="Q10" s="2">
        <v>14900</v>
      </c>
      <c r="R10" s="1">
        <v>16300</v>
      </c>
      <c r="S10" s="1">
        <v>15700</v>
      </c>
      <c r="T10" s="1">
        <v>17200</v>
      </c>
      <c r="U10" s="1">
        <v>18000</v>
      </c>
      <c r="V10" s="1">
        <v>19000</v>
      </c>
      <c r="W10" s="1" t="s">
        <v>8</v>
      </c>
      <c r="X10" s="1" t="s">
        <v>8</v>
      </c>
      <c r="Y10" s="1" t="s">
        <v>8</v>
      </c>
      <c r="Z10" s="1" t="s">
        <v>8</v>
      </c>
      <c r="AA10" s="1">
        <v>28300</v>
      </c>
      <c r="AB10" s="1">
        <v>26600</v>
      </c>
      <c r="AC10" s="1">
        <v>26100</v>
      </c>
      <c r="AD10" s="1">
        <v>25800</v>
      </c>
      <c r="AE10" s="1">
        <v>27200</v>
      </c>
      <c r="AF10" s="1">
        <v>29100</v>
      </c>
      <c r="AG10" s="1">
        <v>38400</v>
      </c>
      <c r="AH10" s="1">
        <v>41100</v>
      </c>
      <c r="AI10" s="1">
        <v>43600</v>
      </c>
      <c r="AJ10" s="1">
        <v>44800</v>
      </c>
      <c r="AK10" s="1">
        <f>VLOOKUP(C10,[1]DataDownloadReport_02082019!$A$2:$E$123,5,FALSE)</f>
        <v>47900</v>
      </c>
      <c r="AL10" s="1">
        <v>49800</v>
      </c>
      <c r="AM10" s="1">
        <v>41900</v>
      </c>
      <c r="AN10" s="92">
        <v>49600</v>
      </c>
      <c r="AO10" s="92"/>
    </row>
    <row r="11" spans="1:43" x14ac:dyDescent="0.3">
      <c r="A11" s="91" t="s">
        <v>15</v>
      </c>
      <c r="B11" s="2" t="s">
        <v>19</v>
      </c>
      <c r="C11" s="93">
        <v>53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1"/>
      <c r="S11" s="1"/>
      <c r="T11" s="1"/>
      <c r="U11" s="1">
        <v>10100</v>
      </c>
      <c r="V11" s="1">
        <v>11300</v>
      </c>
      <c r="W11" s="1">
        <v>14500</v>
      </c>
      <c r="X11" s="1">
        <v>12500</v>
      </c>
      <c r="Y11" s="1">
        <v>11700</v>
      </c>
      <c r="Z11" s="1" t="s">
        <v>8</v>
      </c>
      <c r="AA11" s="1">
        <v>12300</v>
      </c>
      <c r="AB11" s="1">
        <v>20800</v>
      </c>
      <c r="AC11" s="1">
        <v>25700</v>
      </c>
      <c r="AD11" s="1">
        <v>26200</v>
      </c>
      <c r="AE11" s="1">
        <v>26000</v>
      </c>
      <c r="AF11" s="1">
        <v>26900</v>
      </c>
      <c r="AG11" s="1">
        <v>28400</v>
      </c>
      <c r="AH11" s="1">
        <v>25600</v>
      </c>
      <c r="AI11" s="1">
        <v>24300</v>
      </c>
      <c r="AJ11" s="1">
        <v>24600</v>
      </c>
      <c r="AK11" s="1">
        <f>VLOOKUP(C11,[1]DataDownloadReport_02082019!$A$2:$E$123,5,FALSE)</f>
        <v>26200</v>
      </c>
      <c r="AL11" s="1">
        <v>24200</v>
      </c>
      <c r="AM11" s="1">
        <v>20200</v>
      </c>
      <c r="AN11" s="92">
        <v>26100</v>
      </c>
      <c r="AO11" s="92"/>
    </row>
    <row r="12" spans="1:43" ht="15.75" customHeight="1" x14ac:dyDescent="0.3">
      <c r="A12" s="91" t="s">
        <v>15</v>
      </c>
      <c r="B12" s="2" t="s">
        <v>20</v>
      </c>
      <c r="C12" s="1">
        <v>205</v>
      </c>
      <c r="D12" s="2"/>
      <c r="E12" s="2" t="s">
        <v>7</v>
      </c>
      <c r="F12" s="2" t="s">
        <v>7</v>
      </c>
      <c r="G12" s="2"/>
      <c r="H12" s="2"/>
      <c r="I12" s="2">
        <v>4600</v>
      </c>
      <c r="J12" s="2">
        <v>3800</v>
      </c>
      <c r="K12" s="2">
        <v>4900</v>
      </c>
      <c r="L12" s="2">
        <v>4600</v>
      </c>
      <c r="M12" s="2">
        <v>4700</v>
      </c>
      <c r="N12" s="2">
        <v>3400</v>
      </c>
      <c r="O12" s="2">
        <v>4000</v>
      </c>
      <c r="P12" s="2">
        <v>4700</v>
      </c>
      <c r="Q12" s="2">
        <v>5200</v>
      </c>
      <c r="R12" s="1">
        <v>5500</v>
      </c>
      <c r="S12" s="1">
        <v>5800</v>
      </c>
      <c r="T12" s="1">
        <v>6500</v>
      </c>
      <c r="U12" s="1">
        <v>9800</v>
      </c>
      <c r="V12" s="1" t="s">
        <v>8</v>
      </c>
      <c r="W12" s="1">
        <v>14700</v>
      </c>
      <c r="X12" s="1">
        <v>13100</v>
      </c>
      <c r="Y12" s="1">
        <v>12600</v>
      </c>
      <c r="Z12" s="1">
        <v>9400</v>
      </c>
      <c r="AA12" s="1">
        <v>5800</v>
      </c>
      <c r="AB12" s="1">
        <v>3600</v>
      </c>
      <c r="AC12" s="1">
        <v>2600</v>
      </c>
      <c r="AD12" s="1"/>
      <c r="AE12" s="1" t="s">
        <v>9</v>
      </c>
      <c r="AF12" s="1" t="s">
        <v>9</v>
      </c>
      <c r="AG12" s="1">
        <v>7500</v>
      </c>
      <c r="AH12" s="1"/>
      <c r="AI12" s="1">
        <v>8500</v>
      </c>
      <c r="AJ12" s="1"/>
      <c r="AK12" s="1">
        <f>VLOOKUP(C12,[1]DataDownloadReport_02082019!$A$2:$E$123,5,FALSE)</f>
        <v>8900</v>
      </c>
      <c r="AL12" s="1"/>
      <c r="AM12" s="1"/>
      <c r="AN12" s="92"/>
      <c r="AO12" s="92"/>
    </row>
    <row r="13" spans="1:43" ht="16.5" hidden="1" customHeight="1" x14ac:dyDescent="0.3">
      <c r="A13" s="91" t="s">
        <v>15</v>
      </c>
      <c r="B13" s="2" t="s">
        <v>21</v>
      </c>
      <c r="C13" s="1">
        <v>206</v>
      </c>
      <c r="D13" s="2"/>
      <c r="E13" s="2" t="s">
        <v>7</v>
      </c>
      <c r="F13" s="2" t="s">
        <v>7</v>
      </c>
      <c r="G13" s="2"/>
      <c r="H13" s="2"/>
      <c r="I13" s="2">
        <v>650</v>
      </c>
      <c r="J13" s="2">
        <v>500</v>
      </c>
      <c r="K13" s="2">
        <v>550</v>
      </c>
      <c r="L13" s="2">
        <v>900</v>
      </c>
      <c r="M13" s="2">
        <v>800</v>
      </c>
      <c r="N13" s="2">
        <v>850</v>
      </c>
      <c r="O13" s="2">
        <v>700</v>
      </c>
      <c r="P13" s="2">
        <v>1000</v>
      </c>
      <c r="Q13" s="2">
        <v>900</v>
      </c>
      <c r="R13" s="1">
        <v>1000</v>
      </c>
      <c r="S13" s="1">
        <v>1000</v>
      </c>
      <c r="T13" s="1" t="s">
        <v>22</v>
      </c>
      <c r="U13" s="1">
        <v>800</v>
      </c>
      <c r="V13" s="1">
        <v>2000</v>
      </c>
      <c r="W13" s="1">
        <v>2100</v>
      </c>
      <c r="X13" s="1">
        <v>1600</v>
      </c>
      <c r="Y13" s="1">
        <v>2800</v>
      </c>
      <c r="Z13" s="1">
        <v>2400</v>
      </c>
      <c r="AA13" s="1">
        <v>2000</v>
      </c>
      <c r="AB13" s="1">
        <v>1400</v>
      </c>
      <c r="AC13" s="1">
        <v>1500</v>
      </c>
      <c r="AD13" s="1"/>
      <c r="AE13" s="1" t="s">
        <v>9</v>
      </c>
      <c r="AF13" s="1" t="s">
        <v>9</v>
      </c>
      <c r="AG13" s="1"/>
      <c r="AH13" s="1"/>
      <c r="AI13" s="1"/>
      <c r="AJ13" s="1"/>
      <c r="AK13" s="1"/>
      <c r="AL13" s="1"/>
      <c r="AM13" s="1"/>
      <c r="AN13" s="92"/>
      <c r="AO13" s="92"/>
    </row>
    <row r="14" spans="1:43" x14ac:dyDescent="0.3">
      <c r="A14" s="91"/>
      <c r="B14" s="2"/>
      <c r="C14" s="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1" t="s">
        <v>7</v>
      </c>
      <c r="T14" s="1" t="s">
        <v>9</v>
      </c>
      <c r="U14" s="1" t="s">
        <v>7</v>
      </c>
      <c r="V14" s="1" t="s">
        <v>9</v>
      </c>
      <c r="W14" s="1"/>
      <c r="X14" s="1"/>
      <c r="Y14" s="1"/>
      <c r="Z14" s="1"/>
      <c r="AA14" s="1"/>
      <c r="AB14" s="1"/>
      <c r="AC14" s="1"/>
      <c r="AD14" s="1"/>
      <c r="AE14" s="1" t="s">
        <v>9</v>
      </c>
      <c r="AF14" s="1" t="s">
        <v>9</v>
      </c>
      <c r="AG14" s="1"/>
      <c r="AH14" s="1"/>
      <c r="AI14" s="1"/>
      <c r="AJ14" s="1"/>
      <c r="AK14" s="1"/>
      <c r="AL14" s="1"/>
      <c r="AM14" s="1"/>
      <c r="AN14" s="92"/>
      <c r="AO14" s="92"/>
    </row>
    <row r="15" spans="1:43" ht="16.5" hidden="1" customHeight="1" x14ac:dyDescent="0.3">
      <c r="A15" s="91" t="s">
        <v>23</v>
      </c>
      <c r="B15" s="2" t="s">
        <v>24</v>
      </c>
      <c r="C15" s="1">
        <v>496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>
        <v>4500</v>
      </c>
      <c r="Q15" s="2">
        <v>3600</v>
      </c>
      <c r="R15" s="1">
        <v>4000</v>
      </c>
      <c r="S15" s="1">
        <v>4000</v>
      </c>
      <c r="T15" s="1">
        <v>5900</v>
      </c>
      <c r="U15" s="1">
        <v>4300</v>
      </c>
      <c r="V15" s="1">
        <v>5000</v>
      </c>
      <c r="W15" s="1">
        <v>6200</v>
      </c>
      <c r="X15" s="1">
        <v>6500</v>
      </c>
      <c r="Y15" s="1">
        <v>6400</v>
      </c>
      <c r="Z15" s="1">
        <v>5300</v>
      </c>
      <c r="AA15" s="1">
        <v>4700</v>
      </c>
      <c r="AB15" s="1">
        <v>4000</v>
      </c>
      <c r="AC15" s="1"/>
      <c r="AD15" s="1"/>
      <c r="AE15" s="1" t="s">
        <v>9</v>
      </c>
      <c r="AF15" s="1" t="s">
        <v>9</v>
      </c>
      <c r="AG15" s="1"/>
      <c r="AH15" s="1"/>
      <c r="AI15" s="1"/>
      <c r="AJ15" s="1"/>
      <c r="AK15" s="1"/>
      <c r="AL15" s="1"/>
      <c r="AM15" s="1"/>
      <c r="AN15" s="92"/>
      <c r="AO15" s="92"/>
    </row>
    <row r="16" spans="1:43" ht="16.5" hidden="1" customHeight="1" x14ac:dyDescent="0.3">
      <c r="A16" s="91"/>
      <c r="B16" s="2"/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1"/>
      <c r="S16" s="1" t="s">
        <v>7</v>
      </c>
      <c r="T16" s="1" t="s">
        <v>9</v>
      </c>
      <c r="U16" s="1" t="s">
        <v>7</v>
      </c>
      <c r="V16" s="1" t="s">
        <v>9</v>
      </c>
      <c r="W16" s="1"/>
      <c r="X16" s="1"/>
      <c r="Y16" s="1"/>
      <c r="Z16" s="1"/>
      <c r="AA16" s="1"/>
      <c r="AB16" s="1"/>
      <c r="AC16" s="1"/>
      <c r="AD16" s="1"/>
      <c r="AE16" s="1" t="s">
        <v>9</v>
      </c>
      <c r="AF16" s="1" t="s">
        <v>9</v>
      </c>
      <c r="AG16" s="1"/>
      <c r="AH16" s="1"/>
      <c r="AI16" s="1"/>
      <c r="AJ16" s="1"/>
      <c r="AK16" s="1"/>
      <c r="AL16" s="1"/>
      <c r="AM16" s="1"/>
      <c r="AN16" s="92"/>
      <c r="AO16" s="92"/>
    </row>
    <row r="17" spans="1:41" ht="16.5" hidden="1" customHeight="1" x14ac:dyDescent="0.3">
      <c r="A17" s="91" t="s">
        <v>25</v>
      </c>
      <c r="B17" s="2" t="s">
        <v>16</v>
      </c>
      <c r="C17" s="1">
        <v>461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>
        <v>1600</v>
      </c>
      <c r="Q17" s="2">
        <v>1300</v>
      </c>
      <c r="R17" s="1">
        <v>1500</v>
      </c>
      <c r="S17" s="1">
        <v>1600</v>
      </c>
      <c r="T17" s="1" t="s">
        <v>22</v>
      </c>
      <c r="U17" s="1">
        <v>1500</v>
      </c>
      <c r="V17" s="1">
        <v>1600</v>
      </c>
      <c r="W17" s="1">
        <v>1700</v>
      </c>
      <c r="X17" s="1"/>
      <c r="Y17" s="1">
        <v>900</v>
      </c>
      <c r="Z17" s="1">
        <v>700</v>
      </c>
      <c r="AA17" s="1">
        <v>1400</v>
      </c>
      <c r="AB17" s="1">
        <v>1300</v>
      </c>
      <c r="AC17" s="1">
        <v>1200</v>
      </c>
      <c r="AD17" s="1"/>
      <c r="AE17" s="1" t="s">
        <v>9</v>
      </c>
      <c r="AF17" s="1" t="s">
        <v>9</v>
      </c>
      <c r="AG17" s="1"/>
      <c r="AH17" s="1"/>
      <c r="AI17" s="1"/>
      <c r="AJ17" s="1"/>
      <c r="AK17" s="1"/>
      <c r="AL17" s="1"/>
      <c r="AM17" s="1"/>
      <c r="AN17" s="92"/>
      <c r="AO17" s="92"/>
    </row>
    <row r="18" spans="1:41" ht="16.5" hidden="1" customHeight="1" x14ac:dyDescent="0.3">
      <c r="A18" s="91"/>
      <c r="B18" s="2"/>
      <c r="C18" s="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1"/>
      <c r="S18" s="1" t="s">
        <v>7</v>
      </c>
      <c r="T18" s="1" t="s">
        <v>9</v>
      </c>
      <c r="U18" s="1" t="s">
        <v>7</v>
      </c>
      <c r="V18" s="1" t="s">
        <v>9</v>
      </c>
      <c r="W18" s="1"/>
      <c r="X18" s="1"/>
      <c r="Y18" s="1"/>
      <c r="Z18" s="1"/>
      <c r="AA18" s="1"/>
      <c r="AB18" s="1"/>
      <c r="AC18" s="1"/>
      <c r="AD18" s="1"/>
      <c r="AE18" s="1" t="s">
        <v>9</v>
      </c>
      <c r="AF18" s="1" t="s">
        <v>9</v>
      </c>
      <c r="AG18" s="1"/>
      <c r="AH18" s="1"/>
      <c r="AI18" s="1"/>
      <c r="AJ18" s="1"/>
      <c r="AK18" s="1"/>
      <c r="AL18" s="1"/>
      <c r="AM18" s="1"/>
      <c r="AN18" s="92"/>
      <c r="AO18" s="92"/>
    </row>
    <row r="19" spans="1:41" ht="16.5" hidden="1" customHeight="1" x14ac:dyDescent="0.3">
      <c r="A19" s="91" t="s">
        <v>26</v>
      </c>
      <c r="B19" s="2" t="s">
        <v>27</v>
      </c>
      <c r="C19" s="1">
        <v>504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>
        <v>4600</v>
      </c>
      <c r="Q19" s="2">
        <v>4800</v>
      </c>
      <c r="R19" s="1">
        <v>4900</v>
      </c>
      <c r="S19" s="1">
        <v>3500</v>
      </c>
      <c r="T19" s="1" t="s">
        <v>22</v>
      </c>
      <c r="U19" s="1">
        <v>5200</v>
      </c>
      <c r="V19" s="1">
        <v>5100</v>
      </c>
      <c r="W19" s="1">
        <v>5800</v>
      </c>
      <c r="X19" s="1">
        <v>5300</v>
      </c>
      <c r="Y19" s="1">
        <v>6400</v>
      </c>
      <c r="Z19" s="1">
        <v>4900</v>
      </c>
      <c r="AA19" s="1">
        <v>4100</v>
      </c>
      <c r="AB19" s="1">
        <v>3500</v>
      </c>
      <c r="AC19" s="1">
        <v>3400</v>
      </c>
      <c r="AD19" s="1"/>
      <c r="AE19" s="1" t="s">
        <v>9</v>
      </c>
      <c r="AF19" s="1" t="s">
        <v>9</v>
      </c>
      <c r="AG19" s="1"/>
      <c r="AH19" s="1"/>
      <c r="AI19" s="1"/>
      <c r="AJ19" s="1"/>
      <c r="AK19" s="1"/>
      <c r="AL19" s="1"/>
      <c r="AM19" s="1"/>
      <c r="AN19" s="92"/>
      <c r="AO19" s="92"/>
    </row>
    <row r="20" spans="1:41" ht="16.5" hidden="1" customHeight="1" x14ac:dyDescent="0.3">
      <c r="A20" s="91"/>
      <c r="B20" s="2"/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1"/>
      <c r="S20" s="1" t="s">
        <v>7</v>
      </c>
      <c r="T20" s="1" t="s">
        <v>9</v>
      </c>
      <c r="U20" s="1" t="s">
        <v>7</v>
      </c>
      <c r="V20" s="1" t="s">
        <v>9</v>
      </c>
      <c r="W20" s="1"/>
      <c r="X20" s="1"/>
      <c r="Y20" s="1"/>
      <c r="Z20" s="1"/>
      <c r="AA20" s="1"/>
      <c r="AB20" s="1"/>
      <c r="AC20" s="1"/>
      <c r="AD20" s="1"/>
      <c r="AE20" s="1" t="s">
        <v>9</v>
      </c>
      <c r="AF20" s="1" t="s">
        <v>9</v>
      </c>
      <c r="AG20" s="1"/>
      <c r="AH20" s="1"/>
      <c r="AI20" s="1"/>
      <c r="AJ20" s="1"/>
      <c r="AK20" s="1"/>
      <c r="AL20" s="1"/>
      <c r="AM20" s="1"/>
      <c r="AN20" s="92"/>
      <c r="AO20" s="92"/>
    </row>
    <row r="21" spans="1:41" ht="16.5" hidden="1" customHeight="1" x14ac:dyDescent="0.3">
      <c r="A21" s="91" t="s">
        <v>28</v>
      </c>
      <c r="B21" s="2" t="s">
        <v>29</v>
      </c>
      <c r="C21" s="1">
        <v>509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>
        <v>2800</v>
      </c>
      <c r="Q21" s="2">
        <v>2700</v>
      </c>
      <c r="R21" s="1">
        <v>2900</v>
      </c>
      <c r="S21" s="1">
        <v>2500</v>
      </c>
      <c r="T21" s="1">
        <v>2800</v>
      </c>
      <c r="U21" s="1">
        <v>3300</v>
      </c>
      <c r="V21" s="1">
        <v>3100</v>
      </c>
      <c r="W21" s="1">
        <v>3300</v>
      </c>
      <c r="X21" s="1">
        <v>3200</v>
      </c>
      <c r="Y21" s="1">
        <v>3100</v>
      </c>
      <c r="Z21" s="1">
        <v>3200</v>
      </c>
      <c r="AA21" s="1">
        <v>2600</v>
      </c>
      <c r="AB21" s="1">
        <v>2300</v>
      </c>
      <c r="AC21" s="1"/>
      <c r="AD21" s="1"/>
      <c r="AE21" s="1" t="s">
        <v>9</v>
      </c>
      <c r="AF21" s="1" t="s">
        <v>9</v>
      </c>
      <c r="AG21" s="1"/>
      <c r="AH21" s="1"/>
      <c r="AI21" s="1"/>
      <c r="AJ21" s="1"/>
      <c r="AK21" s="1"/>
      <c r="AL21" s="1"/>
      <c r="AM21" s="1"/>
      <c r="AN21" s="92"/>
      <c r="AO21" s="92"/>
    </row>
    <row r="22" spans="1:41" ht="16.5" hidden="1" customHeight="1" x14ac:dyDescent="0.3">
      <c r="A22" s="91"/>
      <c r="B22" s="2"/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 t="s">
        <v>7</v>
      </c>
      <c r="T22" s="1" t="s">
        <v>9</v>
      </c>
      <c r="U22" s="1" t="s">
        <v>7</v>
      </c>
      <c r="V22" s="1" t="s">
        <v>9</v>
      </c>
      <c r="W22" s="1"/>
      <c r="X22" s="1"/>
      <c r="Y22" s="1"/>
      <c r="Z22" s="1"/>
      <c r="AA22" s="1"/>
      <c r="AB22" s="1"/>
      <c r="AC22" s="1"/>
      <c r="AD22" s="1"/>
      <c r="AE22" s="1" t="s">
        <v>9</v>
      </c>
      <c r="AF22" s="1" t="s">
        <v>9</v>
      </c>
      <c r="AG22" s="1"/>
      <c r="AH22" s="1"/>
      <c r="AI22" s="1"/>
      <c r="AJ22" s="1"/>
      <c r="AK22" s="1"/>
      <c r="AL22" s="1"/>
      <c r="AM22" s="1"/>
      <c r="AN22" s="92"/>
      <c r="AO22" s="92"/>
    </row>
    <row r="23" spans="1:41" x14ac:dyDescent="0.3">
      <c r="A23" s="94" t="s">
        <v>30</v>
      </c>
      <c r="B23" s="95" t="s">
        <v>31</v>
      </c>
      <c r="C23" s="96">
        <v>216</v>
      </c>
      <c r="D23" s="95"/>
      <c r="E23" s="95" t="s">
        <v>7</v>
      </c>
      <c r="F23" s="95" t="s">
        <v>7</v>
      </c>
      <c r="G23" s="95"/>
      <c r="H23" s="95"/>
      <c r="I23" s="95"/>
      <c r="J23" s="95">
        <v>2500</v>
      </c>
      <c r="K23" s="95">
        <v>4400</v>
      </c>
      <c r="L23" s="95">
        <v>4200</v>
      </c>
      <c r="M23" s="95">
        <v>4200</v>
      </c>
      <c r="N23" s="95">
        <v>3600</v>
      </c>
      <c r="O23" s="95">
        <v>4400</v>
      </c>
      <c r="P23" s="95">
        <v>6400</v>
      </c>
      <c r="Q23" s="95">
        <v>5700</v>
      </c>
      <c r="R23" s="96">
        <v>6800</v>
      </c>
      <c r="S23" s="96">
        <v>6200</v>
      </c>
      <c r="T23" s="96">
        <v>5700</v>
      </c>
      <c r="U23" s="96">
        <v>6000</v>
      </c>
      <c r="V23" s="96">
        <v>7600</v>
      </c>
      <c r="W23" s="96">
        <v>7400</v>
      </c>
      <c r="X23" s="96">
        <v>9200</v>
      </c>
      <c r="Y23" s="96">
        <v>5900</v>
      </c>
      <c r="Z23" s="96">
        <v>10900</v>
      </c>
      <c r="AA23" s="96">
        <v>9100</v>
      </c>
      <c r="AB23" s="96">
        <v>10400</v>
      </c>
      <c r="AC23" s="96">
        <v>10000</v>
      </c>
      <c r="AD23" s="96">
        <v>8200</v>
      </c>
      <c r="AE23" s="96" t="s">
        <v>9</v>
      </c>
      <c r="AF23" s="96">
        <v>8400</v>
      </c>
      <c r="AG23" s="96"/>
      <c r="AH23" s="96">
        <v>8200</v>
      </c>
      <c r="AI23" s="96"/>
      <c r="AJ23" s="96">
        <v>11500</v>
      </c>
      <c r="AK23" s="96"/>
      <c r="AL23" s="96">
        <v>11400</v>
      </c>
      <c r="AM23" s="96"/>
      <c r="AN23" s="97">
        <v>10600</v>
      </c>
      <c r="AO23" s="123"/>
    </row>
    <row r="24" spans="1:41" x14ac:dyDescent="0.3">
      <c r="A24" s="91"/>
      <c r="B24" s="2"/>
      <c r="C24" s="1"/>
      <c r="D24" s="2"/>
      <c r="E24" s="2"/>
      <c r="F24" s="2"/>
      <c r="G24" s="2"/>
      <c r="H24" s="2"/>
      <c r="I24" s="2" t="s">
        <v>9</v>
      </c>
      <c r="J24" s="2" t="s">
        <v>9</v>
      </c>
      <c r="K24" s="2" t="s">
        <v>9</v>
      </c>
      <c r="L24" s="2"/>
      <c r="M24" s="2"/>
      <c r="N24" s="2"/>
      <c r="O24" s="2"/>
      <c r="P24" s="2"/>
      <c r="Q24" s="2"/>
      <c r="R24" s="1"/>
      <c r="S24" s="1" t="s">
        <v>7</v>
      </c>
      <c r="T24" s="1" t="s">
        <v>9</v>
      </c>
      <c r="U24" s="1" t="s">
        <v>7</v>
      </c>
      <c r="V24" s="1" t="s">
        <v>9</v>
      </c>
      <c r="W24" s="1"/>
      <c r="X24" s="1"/>
      <c r="Y24" s="1"/>
      <c r="Z24" s="1"/>
      <c r="AA24" s="1"/>
      <c r="AB24" s="1"/>
      <c r="AC24" s="1"/>
      <c r="AD24" s="1"/>
      <c r="AE24" s="1" t="s">
        <v>9</v>
      </c>
      <c r="AF24" s="1" t="s">
        <v>9</v>
      </c>
      <c r="AG24" s="1"/>
      <c r="AH24" s="1"/>
      <c r="AI24" s="1"/>
      <c r="AJ24" s="1"/>
      <c r="AK24" s="1"/>
      <c r="AL24" s="1"/>
      <c r="AM24" s="1"/>
      <c r="AN24" s="92"/>
      <c r="AO24" s="92"/>
    </row>
    <row r="25" spans="1:41" ht="16.5" hidden="1" customHeight="1" x14ac:dyDescent="0.3">
      <c r="A25" s="91" t="s">
        <v>412</v>
      </c>
      <c r="B25" s="2" t="s">
        <v>32</v>
      </c>
      <c r="C25" s="1">
        <v>218</v>
      </c>
      <c r="D25" s="2"/>
      <c r="E25" s="2">
        <v>23300</v>
      </c>
      <c r="F25" s="2">
        <v>26000</v>
      </c>
      <c r="G25" s="2">
        <v>27900</v>
      </c>
      <c r="H25" s="2">
        <v>31600</v>
      </c>
      <c r="I25" s="2">
        <v>29800</v>
      </c>
      <c r="J25" s="2">
        <v>30700</v>
      </c>
      <c r="K25" s="2">
        <v>28600</v>
      </c>
      <c r="L25" s="2">
        <v>24800</v>
      </c>
      <c r="M25" s="2">
        <v>29100</v>
      </c>
      <c r="N25" s="2">
        <v>30600</v>
      </c>
      <c r="O25" s="2">
        <v>31400</v>
      </c>
      <c r="P25" s="2">
        <v>33100</v>
      </c>
      <c r="Q25" s="2">
        <v>27500</v>
      </c>
      <c r="R25" s="1">
        <v>31300</v>
      </c>
      <c r="S25" s="1">
        <v>31800</v>
      </c>
      <c r="T25" s="1">
        <v>32300</v>
      </c>
      <c r="U25" s="1">
        <v>34000</v>
      </c>
      <c r="V25" s="1">
        <v>31000</v>
      </c>
      <c r="W25" s="1">
        <v>35700</v>
      </c>
      <c r="X25" s="1">
        <v>37800</v>
      </c>
      <c r="Y25" s="1">
        <v>33400</v>
      </c>
      <c r="Z25" s="1">
        <v>34000</v>
      </c>
      <c r="AA25" s="1">
        <v>29500</v>
      </c>
      <c r="AB25" s="1">
        <v>28900</v>
      </c>
      <c r="AC25" s="1"/>
      <c r="AD25" s="1"/>
      <c r="AE25" s="1" t="s">
        <v>9</v>
      </c>
      <c r="AF25" s="1" t="s">
        <v>9</v>
      </c>
      <c r="AG25" s="1"/>
      <c r="AH25" s="1"/>
      <c r="AI25" s="1"/>
      <c r="AJ25" s="1"/>
      <c r="AK25" s="1"/>
      <c r="AL25" s="1"/>
      <c r="AM25" s="1"/>
      <c r="AN25" s="92"/>
      <c r="AO25" s="92"/>
    </row>
    <row r="26" spans="1:41" x14ac:dyDescent="0.3">
      <c r="A26" s="91" t="s">
        <v>412</v>
      </c>
      <c r="B26" s="2" t="s">
        <v>442</v>
      </c>
      <c r="C26" s="93">
        <v>104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>
        <v>28600</v>
      </c>
      <c r="AI26" s="1">
        <v>29900</v>
      </c>
      <c r="AJ26" s="1"/>
      <c r="AK26" s="1">
        <f>VLOOKUP(C26,[1]DataDownloadReport_02082019!$A$2:$E$123,5,FALSE)</f>
        <v>30800</v>
      </c>
      <c r="AL26" s="1">
        <v>30900</v>
      </c>
      <c r="AM26" s="1">
        <v>24200</v>
      </c>
      <c r="AN26" s="92">
        <v>26800</v>
      </c>
      <c r="AO26" s="92"/>
    </row>
    <row r="27" spans="1:41" ht="16.5" hidden="1" customHeight="1" x14ac:dyDescent="0.3">
      <c r="A27" s="91" t="s">
        <v>412</v>
      </c>
      <c r="B27" s="2" t="s">
        <v>33</v>
      </c>
      <c r="C27" s="1">
        <v>219</v>
      </c>
      <c r="D27" s="2"/>
      <c r="E27" s="2">
        <v>19200</v>
      </c>
      <c r="F27" s="2">
        <v>21700</v>
      </c>
      <c r="G27" s="2">
        <v>21700</v>
      </c>
      <c r="H27" s="2">
        <v>21300</v>
      </c>
      <c r="I27" s="2">
        <v>24400</v>
      </c>
      <c r="J27" s="2">
        <v>24500</v>
      </c>
      <c r="K27" s="2">
        <v>24300</v>
      </c>
      <c r="L27" s="2">
        <v>25700</v>
      </c>
      <c r="M27" s="2">
        <v>24500</v>
      </c>
      <c r="N27" s="2">
        <v>24200</v>
      </c>
      <c r="O27" s="2">
        <v>23500</v>
      </c>
      <c r="P27" s="2">
        <v>24200</v>
      </c>
      <c r="Q27" s="2">
        <v>24600</v>
      </c>
      <c r="R27" s="1">
        <v>26800</v>
      </c>
      <c r="S27" s="1">
        <v>26000</v>
      </c>
      <c r="T27" s="1">
        <v>24900</v>
      </c>
      <c r="U27" s="1">
        <v>27800</v>
      </c>
      <c r="V27" s="1">
        <v>25700</v>
      </c>
      <c r="W27" s="1">
        <v>27300</v>
      </c>
      <c r="X27" s="1">
        <v>28700</v>
      </c>
      <c r="Y27" s="1">
        <v>28500</v>
      </c>
      <c r="Z27" s="1">
        <v>27700</v>
      </c>
      <c r="AA27" s="1">
        <v>24800</v>
      </c>
      <c r="AB27" s="1">
        <v>23500</v>
      </c>
      <c r="AC27" s="1"/>
      <c r="AD27" s="1"/>
      <c r="AE27" s="1" t="s">
        <v>9</v>
      </c>
      <c r="AF27" s="1" t="s">
        <v>9</v>
      </c>
      <c r="AG27" s="1"/>
      <c r="AH27" s="1"/>
      <c r="AI27" s="1"/>
      <c r="AJ27" s="1"/>
      <c r="AK27" s="1"/>
      <c r="AL27" s="1"/>
      <c r="AM27" s="1" t="e">
        <v>#N/A</v>
      </c>
      <c r="AN27" s="92"/>
      <c r="AO27" s="92"/>
    </row>
    <row r="28" spans="1:41" ht="16.5" hidden="1" customHeight="1" x14ac:dyDescent="0.3">
      <c r="A28" s="91" t="s">
        <v>412</v>
      </c>
      <c r="B28" s="2" t="s">
        <v>34</v>
      </c>
      <c r="C28" s="1">
        <v>4</v>
      </c>
      <c r="D28" s="2"/>
      <c r="E28" s="2"/>
      <c r="F28" s="2"/>
      <c r="G28" s="2"/>
      <c r="H28" s="2"/>
      <c r="I28" s="2" t="s">
        <v>9</v>
      </c>
      <c r="J28" s="2" t="s">
        <v>9</v>
      </c>
      <c r="K28" s="2">
        <v>15300</v>
      </c>
      <c r="L28" s="2">
        <v>14400</v>
      </c>
      <c r="M28" s="2">
        <v>17600</v>
      </c>
      <c r="N28" s="2">
        <v>16500</v>
      </c>
      <c r="O28" s="2">
        <v>16200</v>
      </c>
      <c r="P28" s="2">
        <v>15900</v>
      </c>
      <c r="Q28" s="2">
        <v>16400</v>
      </c>
      <c r="R28" s="1">
        <v>17000</v>
      </c>
      <c r="S28" s="1">
        <v>18400</v>
      </c>
      <c r="T28" s="1">
        <v>19500</v>
      </c>
      <c r="U28" s="1">
        <v>20000</v>
      </c>
      <c r="V28" s="1">
        <v>20600</v>
      </c>
      <c r="W28" s="1">
        <v>22000</v>
      </c>
      <c r="X28" s="1">
        <v>22300</v>
      </c>
      <c r="Y28" s="1"/>
      <c r="Z28" s="1">
        <v>26700</v>
      </c>
      <c r="AA28" s="1"/>
      <c r="AB28" s="1"/>
      <c r="AC28" s="1"/>
      <c r="AD28" s="1"/>
      <c r="AE28" s="1" t="s">
        <v>9</v>
      </c>
      <c r="AF28" s="1" t="s">
        <v>9</v>
      </c>
      <c r="AG28" s="1"/>
      <c r="AH28" s="1"/>
      <c r="AI28" s="1"/>
      <c r="AJ28" s="1"/>
      <c r="AK28" s="1"/>
      <c r="AL28" s="1" t="e">
        <v>#N/A</v>
      </c>
      <c r="AM28" s="1" t="e">
        <v>#N/A</v>
      </c>
      <c r="AN28" s="92"/>
      <c r="AO28" s="92"/>
    </row>
    <row r="29" spans="1:41" ht="15.75" customHeight="1" x14ac:dyDescent="0.3">
      <c r="A29" s="91" t="s">
        <v>412</v>
      </c>
      <c r="B29" s="2" t="s">
        <v>34</v>
      </c>
      <c r="C29" s="93">
        <v>64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1"/>
      <c r="S29" s="1"/>
      <c r="T29" s="1"/>
      <c r="U29" s="1"/>
      <c r="V29" s="1"/>
      <c r="W29" s="1"/>
      <c r="X29" s="1"/>
      <c r="Y29" s="1"/>
      <c r="Z29" s="1"/>
      <c r="AA29" s="1"/>
      <c r="AB29" s="1">
        <v>18300</v>
      </c>
      <c r="AC29" s="1">
        <v>19200</v>
      </c>
      <c r="AD29" s="1">
        <v>19300</v>
      </c>
      <c r="AE29" s="1">
        <v>18400</v>
      </c>
      <c r="AF29" s="1">
        <v>20100</v>
      </c>
      <c r="AG29" s="1">
        <v>21000</v>
      </c>
      <c r="AH29" s="1">
        <v>22900</v>
      </c>
      <c r="AI29" s="1">
        <v>23900</v>
      </c>
      <c r="AJ29" s="1">
        <v>21900</v>
      </c>
      <c r="AK29" s="1">
        <v>26300</v>
      </c>
      <c r="AL29" s="1">
        <v>28100</v>
      </c>
      <c r="AM29" s="1">
        <v>25800</v>
      </c>
      <c r="AN29" s="92">
        <v>29200</v>
      </c>
      <c r="AO29" s="92"/>
    </row>
    <row r="30" spans="1:41" ht="16.5" hidden="1" customHeight="1" x14ac:dyDescent="0.3">
      <c r="A30" s="91" t="s">
        <v>412</v>
      </c>
      <c r="B30" s="2" t="s">
        <v>35</v>
      </c>
      <c r="C30" s="1">
        <v>217</v>
      </c>
      <c r="D30" s="2"/>
      <c r="E30" s="2">
        <v>8730</v>
      </c>
      <c r="F30" s="2">
        <v>12100</v>
      </c>
      <c r="G30" s="2">
        <v>17200</v>
      </c>
      <c r="H30" s="2">
        <v>10600</v>
      </c>
      <c r="I30" s="2">
        <v>8800</v>
      </c>
      <c r="J30" s="2">
        <v>8800</v>
      </c>
      <c r="K30" s="2">
        <v>9100</v>
      </c>
      <c r="L30" s="2">
        <v>11500</v>
      </c>
      <c r="M30" s="2">
        <v>8300</v>
      </c>
      <c r="N30" s="2">
        <v>8700</v>
      </c>
      <c r="O30" s="2">
        <v>8800</v>
      </c>
      <c r="P30" s="2">
        <v>8900</v>
      </c>
      <c r="Q30" s="2">
        <v>8400</v>
      </c>
      <c r="R30" s="1">
        <v>8900</v>
      </c>
      <c r="S30" s="1">
        <v>9300</v>
      </c>
      <c r="T30" s="1">
        <v>10000</v>
      </c>
      <c r="U30" s="1">
        <v>9300</v>
      </c>
      <c r="V30" s="1">
        <v>10100</v>
      </c>
      <c r="W30" s="1">
        <v>11900</v>
      </c>
      <c r="X30" s="1">
        <v>11900</v>
      </c>
      <c r="Y30" s="1">
        <v>13700</v>
      </c>
      <c r="Z30" s="1">
        <v>11600</v>
      </c>
      <c r="AA30" s="1">
        <v>8700</v>
      </c>
      <c r="AB30" s="1">
        <v>10600</v>
      </c>
      <c r="AC30" s="1"/>
      <c r="AD30" s="1"/>
      <c r="AE30" s="1" t="s">
        <v>9</v>
      </c>
      <c r="AF30" s="1" t="s">
        <v>9</v>
      </c>
      <c r="AG30" s="1"/>
      <c r="AH30" s="1"/>
      <c r="AI30" s="1"/>
      <c r="AJ30" s="1"/>
      <c r="AK30" s="1"/>
      <c r="AL30" s="1"/>
      <c r="AM30" s="1"/>
      <c r="AN30" s="92"/>
      <c r="AO30" s="92"/>
    </row>
    <row r="31" spans="1:41" x14ac:dyDescent="0.3">
      <c r="A31" s="91"/>
      <c r="B31" s="2"/>
      <c r="C31" s="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92"/>
      <c r="AO31" s="92"/>
    </row>
    <row r="32" spans="1:41" ht="16.5" hidden="1" customHeight="1" x14ac:dyDescent="0.3">
      <c r="A32" s="91" t="s">
        <v>13</v>
      </c>
      <c r="B32" s="2" t="s">
        <v>11</v>
      </c>
      <c r="C32" s="1">
        <v>202</v>
      </c>
      <c r="D32" s="2"/>
      <c r="E32" s="2" t="s">
        <v>7</v>
      </c>
      <c r="F32" s="2" t="s">
        <v>7</v>
      </c>
      <c r="G32" s="2"/>
      <c r="H32" s="2"/>
      <c r="I32" s="2">
        <v>750</v>
      </c>
      <c r="J32" s="2">
        <v>850</v>
      </c>
      <c r="K32" s="2">
        <v>850</v>
      </c>
      <c r="L32" s="2">
        <v>900</v>
      </c>
      <c r="M32" s="2">
        <v>850</v>
      </c>
      <c r="N32" s="2">
        <v>900</v>
      </c>
      <c r="O32" s="2">
        <v>1000</v>
      </c>
      <c r="P32" s="2">
        <v>1000</v>
      </c>
      <c r="Q32" s="2">
        <v>1000</v>
      </c>
      <c r="R32" s="1">
        <v>1000</v>
      </c>
      <c r="S32" s="1">
        <v>1000</v>
      </c>
      <c r="T32" s="1">
        <v>1100</v>
      </c>
      <c r="U32" s="1">
        <v>1400</v>
      </c>
      <c r="V32" s="1">
        <v>1300</v>
      </c>
      <c r="W32" s="1">
        <v>2100</v>
      </c>
      <c r="X32" s="1">
        <v>2600</v>
      </c>
      <c r="Y32" s="1">
        <v>3200</v>
      </c>
      <c r="Z32" s="1">
        <v>2800</v>
      </c>
      <c r="AA32" s="1">
        <v>2400</v>
      </c>
      <c r="AB32" s="1">
        <v>1900</v>
      </c>
      <c r="AC32" s="1">
        <v>1900</v>
      </c>
      <c r="AD32" s="1"/>
      <c r="AE32" s="1" t="s">
        <v>9</v>
      </c>
      <c r="AF32" s="1"/>
      <c r="AG32" s="1"/>
      <c r="AH32" s="1"/>
      <c r="AI32" s="1"/>
      <c r="AJ32" s="1"/>
      <c r="AK32" s="1"/>
      <c r="AL32" s="1"/>
      <c r="AM32" s="1"/>
      <c r="AN32" s="92"/>
      <c r="AO32" s="92"/>
    </row>
    <row r="33" spans="1:41" x14ac:dyDescent="0.3">
      <c r="A33" s="91" t="s">
        <v>13</v>
      </c>
      <c r="B33" s="2" t="s">
        <v>14</v>
      </c>
      <c r="C33" s="1">
        <v>203</v>
      </c>
      <c r="D33" s="2"/>
      <c r="E33" s="2">
        <v>1850</v>
      </c>
      <c r="F33" s="2">
        <v>2400</v>
      </c>
      <c r="G33" s="2">
        <v>2100</v>
      </c>
      <c r="H33" s="2">
        <v>2100</v>
      </c>
      <c r="I33" s="2">
        <v>2300</v>
      </c>
      <c r="J33" s="2">
        <v>2300</v>
      </c>
      <c r="K33" s="2">
        <v>2000</v>
      </c>
      <c r="L33" s="2">
        <v>2200</v>
      </c>
      <c r="M33" s="2">
        <v>2600</v>
      </c>
      <c r="N33" s="2">
        <v>2500</v>
      </c>
      <c r="O33" s="2">
        <v>2500</v>
      </c>
      <c r="P33" s="2">
        <v>2700</v>
      </c>
      <c r="Q33" s="2">
        <v>2600</v>
      </c>
      <c r="R33" s="1">
        <v>3000</v>
      </c>
      <c r="S33" s="1">
        <v>2700</v>
      </c>
      <c r="T33" s="1">
        <v>3200</v>
      </c>
      <c r="U33" s="1">
        <v>3700</v>
      </c>
      <c r="V33" s="1">
        <v>4000</v>
      </c>
      <c r="W33" s="1">
        <v>4900</v>
      </c>
      <c r="X33" s="1">
        <v>6100</v>
      </c>
      <c r="Y33" s="1">
        <v>8500</v>
      </c>
      <c r="Z33" s="1">
        <v>9100</v>
      </c>
      <c r="AA33" s="1">
        <v>7800</v>
      </c>
      <c r="AB33" s="1">
        <v>7200</v>
      </c>
      <c r="AC33" s="1">
        <v>7900</v>
      </c>
      <c r="AD33" s="1">
        <v>7900</v>
      </c>
      <c r="AE33" s="1">
        <v>9500</v>
      </c>
      <c r="AF33" s="1">
        <v>8100</v>
      </c>
      <c r="AG33" s="1">
        <v>8800</v>
      </c>
      <c r="AH33" s="1">
        <v>9600</v>
      </c>
      <c r="AI33" s="1">
        <v>9900</v>
      </c>
      <c r="AJ33" s="1">
        <v>10000</v>
      </c>
      <c r="AK33" s="1">
        <f>VLOOKUP(C33,[1]DataDownloadReport_02082019!$A$2:$E$123,5,FALSE)</f>
        <v>10800</v>
      </c>
      <c r="AL33" s="1">
        <v>12300</v>
      </c>
      <c r="AM33" s="1">
        <v>12700</v>
      </c>
      <c r="AN33" s="92"/>
      <c r="AO33" s="92"/>
    </row>
    <row r="34" spans="1:41" x14ac:dyDescent="0.3">
      <c r="A34" s="91"/>
      <c r="B34" s="2"/>
      <c r="C34" s="1"/>
      <c r="D34" s="2"/>
      <c r="E34" s="2"/>
      <c r="F34" s="2"/>
      <c r="G34" s="2"/>
      <c r="H34" s="2"/>
      <c r="I34" s="2" t="s">
        <v>9</v>
      </c>
      <c r="J34" s="2" t="s">
        <v>9</v>
      </c>
      <c r="K34" s="2" t="s">
        <v>9</v>
      </c>
      <c r="L34" s="2"/>
      <c r="M34" s="2"/>
      <c r="N34" s="2"/>
      <c r="O34" s="2"/>
      <c r="P34" s="2"/>
      <c r="Q34" s="2"/>
      <c r="R34" s="1"/>
      <c r="S34" s="1" t="s">
        <v>7</v>
      </c>
      <c r="T34" s="1" t="s">
        <v>9</v>
      </c>
      <c r="U34" s="1" t="s">
        <v>7</v>
      </c>
      <c r="V34" s="1" t="s">
        <v>9</v>
      </c>
      <c r="W34" s="1"/>
      <c r="X34" s="1"/>
      <c r="Y34" s="1"/>
      <c r="Z34" s="1"/>
      <c r="AA34" s="1"/>
      <c r="AB34" s="1"/>
      <c r="AC34" s="1"/>
      <c r="AD34" s="1"/>
      <c r="AE34" s="1" t="s">
        <v>9</v>
      </c>
      <c r="AF34" s="1"/>
      <c r="AG34" s="1"/>
      <c r="AH34" s="1"/>
      <c r="AI34" s="1"/>
      <c r="AJ34" s="1"/>
      <c r="AK34" s="1"/>
      <c r="AL34" s="1"/>
      <c r="AM34" s="1"/>
      <c r="AN34" s="92"/>
      <c r="AO34" s="92"/>
    </row>
    <row r="35" spans="1:41" x14ac:dyDescent="0.3">
      <c r="A35" s="91" t="s">
        <v>460</v>
      </c>
      <c r="B35" s="2" t="s">
        <v>36</v>
      </c>
      <c r="C35" s="1">
        <v>514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>
        <v>29900</v>
      </c>
      <c r="AH35" s="1"/>
      <c r="AI35" s="1">
        <v>22800</v>
      </c>
      <c r="AJ35" s="1"/>
      <c r="AK35" s="1">
        <v>24400</v>
      </c>
      <c r="AL35" s="1">
        <v>28400</v>
      </c>
      <c r="AM35" s="1">
        <v>21500</v>
      </c>
      <c r="AN35" s="92">
        <v>25600</v>
      </c>
      <c r="AO35" s="92"/>
    </row>
    <row r="36" spans="1:41" x14ac:dyDescent="0.3">
      <c r="A36" s="91" t="s">
        <v>460</v>
      </c>
      <c r="B36" s="2" t="s">
        <v>424</v>
      </c>
      <c r="C36" s="93">
        <v>71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>
        <v>18800</v>
      </c>
      <c r="AG36" s="1">
        <v>19100</v>
      </c>
      <c r="AH36" s="1">
        <v>19400</v>
      </c>
      <c r="AI36" s="1">
        <v>20800</v>
      </c>
      <c r="AJ36" s="1">
        <v>21000</v>
      </c>
      <c r="AK36" s="1">
        <f>VLOOKUP(C36,[1]DataDownloadReport_02082019!$A$2:$E$123,5,FALSE)</f>
        <v>22000</v>
      </c>
      <c r="AL36" s="1">
        <v>25200</v>
      </c>
      <c r="AM36" s="1">
        <v>21000</v>
      </c>
      <c r="AN36" s="92">
        <v>25200</v>
      </c>
      <c r="AO36" s="92"/>
    </row>
    <row r="37" spans="1:41" x14ac:dyDescent="0.3">
      <c r="A37" s="91" t="s">
        <v>460</v>
      </c>
      <c r="B37" s="2" t="s">
        <v>21</v>
      </c>
      <c r="C37" s="1">
        <v>517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1000</v>
      </c>
      <c r="R37" s="1">
        <v>2800</v>
      </c>
      <c r="S37" s="1">
        <v>3000</v>
      </c>
      <c r="T37" s="1">
        <v>4500</v>
      </c>
      <c r="U37" s="1">
        <v>5000</v>
      </c>
      <c r="V37" s="1">
        <v>7800</v>
      </c>
      <c r="W37" s="1">
        <v>10200</v>
      </c>
      <c r="X37" s="1">
        <v>17200</v>
      </c>
      <c r="Y37" s="1">
        <v>20500</v>
      </c>
      <c r="Z37" s="1">
        <v>26200</v>
      </c>
      <c r="AA37" s="1">
        <v>20300</v>
      </c>
      <c r="AB37" s="1">
        <v>18800</v>
      </c>
      <c r="AC37" s="1">
        <v>18000</v>
      </c>
      <c r="AD37" s="1">
        <v>17300</v>
      </c>
      <c r="AE37" s="1">
        <v>16200</v>
      </c>
      <c r="AF37" s="1">
        <v>15100</v>
      </c>
      <c r="AG37" s="1">
        <v>19500</v>
      </c>
      <c r="AH37" s="1">
        <v>19600</v>
      </c>
      <c r="AI37" s="1"/>
      <c r="AJ37" s="1">
        <v>21200</v>
      </c>
      <c r="AK37" s="1"/>
      <c r="AL37" s="1">
        <v>18900</v>
      </c>
      <c r="AM37" s="1"/>
      <c r="AN37" s="92"/>
      <c r="AO37" s="92"/>
    </row>
    <row r="38" spans="1:41" x14ac:dyDescent="0.3">
      <c r="A38" s="91"/>
      <c r="B38" s="2"/>
      <c r="C38" s="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1"/>
      <c r="S38" s="1" t="s">
        <v>7</v>
      </c>
      <c r="T38" s="1" t="s">
        <v>9</v>
      </c>
      <c r="U38" s="1" t="s">
        <v>7</v>
      </c>
      <c r="V38" s="1" t="s">
        <v>9</v>
      </c>
      <c r="W38" s="1"/>
      <c r="X38" s="1"/>
      <c r="Y38" s="1"/>
      <c r="Z38" s="1"/>
      <c r="AA38" s="1"/>
      <c r="AB38" s="1"/>
      <c r="AC38" s="1"/>
      <c r="AD38" s="1"/>
      <c r="AE38" s="1" t="s">
        <v>9</v>
      </c>
      <c r="AF38" s="1" t="s">
        <v>9</v>
      </c>
      <c r="AG38" s="1"/>
      <c r="AH38" s="1"/>
      <c r="AI38" s="1"/>
      <c r="AJ38" s="1"/>
      <c r="AK38" s="1"/>
      <c r="AL38" s="1"/>
      <c r="AM38" s="1"/>
      <c r="AN38" s="92"/>
      <c r="AO38" s="92"/>
    </row>
    <row r="39" spans="1:41" x14ac:dyDescent="0.3">
      <c r="A39" s="91" t="s">
        <v>37</v>
      </c>
      <c r="B39" s="2" t="s">
        <v>12</v>
      </c>
      <c r="C39" s="1">
        <v>220</v>
      </c>
      <c r="D39" s="2"/>
      <c r="E39" s="2" t="s">
        <v>7</v>
      </c>
      <c r="F39" s="2" t="s">
        <v>7</v>
      </c>
      <c r="G39" s="2"/>
      <c r="H39" s="2"/>
      <c r="I39" s="2">
        <v>2500</v>
      </c>
      <c r="J39" s="2">
        <v>2400</v>
      </c>
      <c r="K39" s="2">
        <v>3900</v>
      </c>
      <c r="L39" s="2">
        <v>4900</v>
      </c>
      <c r="M39" s="2">
        <v>3200</v>
      </c>
      <c r="N39" s="2">
        <v>3900</v>
      </c>
      <c r="O39" s="2">
        <v>4700</v>
      </c>
      <c r="P39" s="2">
        <v>4700</v>
      </c>
      <c r="Q39" s="2">
        <v>4600</v>
      </c>
      <c r="R39" s="1">
        <v>4100</v>
      </c>
      <c r="S39" s="1">
        <v>4000</v>
      </c>
      <c r="T39" s="1">
        <v>4600</v>
      </c>
      <c r="U39" s="1">
        <v>5200</v>
      </c>
      <c r="V39" s="1">
        <v>5200</v>
      </c>
      <c r="W39" s="1">
        <v>6500</v>
      </c>
      <c r="X39" s="1">
        <v>6900</v>
      </c>
      <c r="Y39" s="1">
        <v>7300</v>
      </c>
      <c r="Z39" s="1">
        <v>7400</v>
      </c>
      <c r="AA39" s="1">
        <v>7000</v>
      </c>
      <c r="AB39" s="1">
        <v>6300</v>
      </c>
      <c r="AC39" s="1">
        <v>6700</v>
      </c>
      <c r="AD39" s="1">
        <v>6800</v>
      </c>
      <c r="AE39" s="1" t="s">
        <v>9</v>
      </c>
      <c r="AF39" s="1">
        <v>7700</v>
      </c>
      <c r="AG39" s="1"/>
      <c r="AH39" s="1">
        <v>7500</v>
      </c>
      <c r="AI39" s="1"/>
      <c r="AJ39" s="1">
        <v>7500</v>
      </c>
      <c r="AK39" s="1"/>
      <c r="AL39" s="1">
        <v>7700</v>
      </c>
      <c r="AM39" s="1"/>
      <c r="AN39" s="92"/>
      <c r="AO39" s="92"/>
    </row>
    <row r="40" spans="1:41" x14ac:dyDescent="0.3">
      <c r="A40" s="91"/>
      <c r="B40" s="2"/>
      <c r="C40" s="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1"/>
      <c r="S40" s="1"/>
      <c r="T40" s="1" t="s">
        <v>9</v>
      </c>
      <c r="U40" s="1" t="s">
        <v>7</v>
      </c>
      <c r="V40" s="1" t="s">
        <v>9</v>
      </c>
      <c r="W40" s="1"/>
      <c r="X40" s="1"/>
      <c r="Y40" s="1"/>
      <c r="Z40" s="1"/>
      <c r="AA40" s="1"/>
      <c r="AB40" s="1"/>
      <c r="AC40" s="1"/>
      <c r="AD40" s="1"/>
      <c r="AE40" s="1" t="s">
        <v>9</v>
      </c>
      <c r="AF40" s="1" t="s">
        <v>9</v>
      </c>
      <c r="AG40" s="1"/>
      <c r="AH40" s="1"/>
      <c r="AI40" s="1"/>
      <c r="AJ40" s="1"/>
      <c r="AK40" s="1"/>
      <c r="AL40" s="1"/>
      <c r="AM40" s="1"/>
      <c r="AN40" s="92"/>
      <c r="AO40" s="92"/>
    </row>
    <row r="41" spans="1:41" x14ac:dyDescent="0.3">
      <c r="A41" s="91" t="s">
        <v>38</v>
      </c>
      <c r="B41" s="2" t="s">
        <v>597</v>
      </c>
      <c r="C41" s="1">
        <v>132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>
        <v>10500</v>
      </c>
      <c r="AN41" s="92">
        <v>14300</v>
      </c>
      <c r="AO41" s="92"/>
    </row>
    <row r="42" spans="1:41" x14ac:dyDescent="0.3">
      <c r="A42" s="91" t="s">
        <v>38</v>
      </c>
      <c r="B42" s="2" t="s">
        <v>39</v>
      </c>
      <c r="C42" s="93">
        <v>7</v>
      </c>
      <c r="D42" s="2"/>
      <c r="E42" s="2"/>
      <c r="F42" s="2"/>
      <c r="G42" s="2"/>
      <c r="H42" s="2"/>
      <c r="I42" s="2" t="s">
        <v>9</v>
      </c>
      <c r="J42" s="2" t="s">
        <v>9</v>
      </c>
      <c r="K42" s="2">
        <v>19500</v>
      </c>
      <c r="L42" s="2">
        <v>18000</v>
      </c>
      <c r="M42" s="2">
        <v>20400</v>
      </c>
      <c r="N42" s="2">
        <v>21800</v>
      </c>
      <c r="O42" s="2">
        <v>21900</v>
      </c>
      <c r="P42" s="2">
        <v>22200</v>
      </c>
      <c r="Q42" s="2">
        <v>21500</v>
      </c>
      <c r="R42" s="1">
        <v>24700</v>
      </c>
      <c r="S42" s="1">
        <v>25300</v>
      </c>
      <c r="T42" s="1">
        <v>26400</v>
      </c>
      <c r="U42" s="1">
        <v>25800</v>
      </c>
      <c r="V42" s="1">
        <v>25600</v>
      </c>
      <c r="W42" s="1">
        <v>23900</v>
      </c>
      <c r="X42" s="1"/>
      <c r="Y42" s="1" t="s">
        <v>8</v>
      </c>
      <c r="Z42" s="1" t="s">
        <v>8</v>
      </c>
      <c r="AA42" s="1">
        <v>23400</v>
      </c>
      <c r="AB42" s="1">
        <v>24800</v>
      </c>
      <c r="AC42" s="1">
        <v>23000</v>
      </c>
      <c r="AD42" s="1">
        <v>23600</v>
      </c>
      <c r="AE42" s="1">
        <v>23500</v>
      </c>
      <c r="AF42" s="1">
        <v>23400</v>
      </c>
      <c r="AG42" s="1">
        <v>24600</v>
      </c>
      <c r="AH42" s="1">
        <v>25700</v>
      </c>
      <c r="AI42" s="1">
        <v>25900</v>
      </c>
      <c r="AJ42" s="1">
        <v>25600</v>
      </c>
      <c r="AK42" s="1">
        <f>VLOOKUP(C42,[1]DataDownloadReport_02082019!$A$2:$E$123,5,FALSE)</f>
        <v>25000</v>
      </c>
      <c r="AL42" s="1">
        <v>25100</v>
      </c>
      <c r="AM42" s="1">
        <v>22500</v>
      </c>
      <c r="AN42" s="92">
        <v>26000</v>
      </c>
      <c r="AO42" s="92"/>
    </row>
    <row r="43" spans="1:41" ht="16.5" hidden="1" customHeight="1" x14ac:dyDescent="0.3">
      <c r="A43" s="91" t="s">
        <v>38</v>
      </c>
      <c r="B43" s="2" t="s">
        <v>40</v>
      </c>
      <c r="C43" s="1">
        <v>221</v>
      </c>
      <c r="D43" s="2"/>
      <c r="E43" s="2">
        <v>12100</v>
      </c>
      <c r="F43" s="2">
        <v>13800</v>
      </c>
      <c r="G43" s="2">
        <v>14600</v>
      </c>
      <c r="H43" s="2">
        <v>13800</v>
      </c>
      <c r="I43" s="2">
        <v>21600</v>
      </c>
      <c r="J43" s="2">
        <v>23200</v>
      </c>
      <c r="K43" s="2">
        <v>24700</v>
      </c>
      <c r="L43" s="2">
        <v>24000</v>
      </c>
      <c r="M43" s="2">
        <v>22600</v>
      </c>
      <c r="N43" s="2">
        <v>22000</v>
      </c>
      <c r="O43" s="2">
        <v>22200</v>
      </c>
      <c r="P43" s="2">
        <v>25000</v>
      </c>
      <c r="Q43" s="2">
        <v>20700</v>
      </c>
      <c r="R43" s="1">
        <v>22000</v>
      </c>
      <c r="S43" s="1">
        <v>24200</v>
      </c>
      <c r="T43" s="1">
        <v>23700</v>
      </c>
      <c r="U43" s="1">
        <v>24700</v>
      </c>
      <c r="V43" s="1">
        <v>23600</v>
      </c>
      <c r="W43" s="1">
        <v>27000</v>
      </c>
      <c r="X43" s="1">
        <v>25200</v>
      </c>
      <c r="Y43" s="1">
        <v>25600</v>
      </c>
      <c r="Z43" s="1">
        <v>26300</v>
      </c>
      <c r="AA43" s="1">
        <v>26300</v>
      </c>
      <c r="AB43" s="1">
        <v>22900</v>
      </c>
      <c r="AC43" s="1">
        <v>23600</v>
      </c>
      <c r="AD43" s="1"/>
      <c r="AE43" s="1" t="s">
        <v>9</v>
      </c>
      <c r="AF43" s="1" t="s">
        <v>9</v>
      </c>
      <c r="AG43" s="1"/>
      <c r="AH43" s="1"/>
      <c r="AI43" s="1"/>
      <c r="AJ43" s="1"/>
      <c r="AK43" s="1"/>
      <c r="AL43" s="1"/>
      <c r="AM43" s="1"/>
      <c r="AN43" s="92"/>
      <c r="AO43" s="92"/>
    </row>
    <row r="44" spans="1:41" ht="16.5" hidden="1" customHeight="1" x14ac:dyDescent="0.3">
      <c r="A44" s="91" t="s">
        <v>38</v>
      </c>
      <c r="B44" s="2" t="s">
        <v>41</v>
      </c>
      <c r="C44" s="1"/>
      <c r="D44" s="2"/>
      <c r="E44" s="2">
        <v>11900</v>
      </c>
      <c r="F44" s="2">
        <v>14100</v>
      </c>
      <c r="G44" s="2">
        <v>14200</v>
      </c>
      <c r="H44" s="2" t="s">
        <v>7</v>
      </c>
      <c r="I44" s="2">
        <v>15900</v>
      </c>
      <c r="J44" s="2">
        <v>17900</v>
      </c>
      <c r="K44" s="2">
        <v>17400</v>
      </c>
      <c r="L44" s="2">
        <v>18300</v>
      </c>
      <c r="M44" s="2">
        <v>17300</v>
      </c>
      <c r="N44" s="2">
        <v>18000</v>
      </c>
      <c r="O44" s="2">
        <v>19900</v>
      </c>
      <c r="P44" s="2"/>
      <c r="Q44" s="2"/>
      <c r="R44" s="1"/>
      <c r="S44" s="1" t="s">
        <v>7</v>
      </c>
      <c r="T44" s="1" t="s">
        <v>9</v>
      </c>
      <c r="U44" s="1" t="s">
        <v>7</v>
      </c>
      <c r="V44" s="1" t="s">
        <v>9</v>
      </c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 t="e">
        <v>#N/A</v>
      </c>
      <c r="AJ44" s="1"/>
      <c r="AK44" s="1"/>
      <c r="AL44" s="1" t="e">
        <v>#N/A</v>
      </c>
      <c r="AM44" s="1"/>
      <c r="AN44" s="92"/>
      <c r="AO44" s="92"/>
    </row>
    <row r="45" spans="1:41" x14ac:dyDescent="0.3">
      <c r="A45" s="91" t="s">
        <v>38</v>
      </c>
      <c r="B45" s="2" t="s">
        <v>596</v>
      </c>
      <c r="C45" s="1">
        <v>131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>
        <v>24700</v>
      </c>
      <c r="AN45" s="92">
        <v>31800</v>
      </c>
      <c r="AO45" s="92"/>
    </row>
    <row r="46" spans="1:41" ht="16.5" hidden="1" customHeight="1" x14ac:dyDescent="0.3">
      <c r="A46" s="91" t="s">
        <v>38</v>
      </c>
      <c r="B46" s="2" t="s">
        <v>42</v>
      </c>
      <c r="C46" s="1">
        <v>226</v>
      </c>
      <c r="D46" s="2"/>
      <c r="E46" s="2">
        <v>7500</v>
      </c>
      <c r="F46" s="2">
        <v>10800</v>
      </c>
      <c r="G46" s="2">
        <v>12300</v>
      </c>
      <c r="H46" s="2" t="s">
        <v>7</v>
      </c>
      <c r="I46" s="2">
        <v>15900</v>
      </c>
      <c r="J46" s="2">
        <v>16900</v>
      </c>
      <c r="K46" s="2">
        <v>15900</v>
      </c>
      <c r="L46" s="2">
        <v>16800</v>
      </c>
      <c r="M46" s="2">
        <v>19200</v>
      </c>
      <c r="N46" s="2">
        <v>19400</v>
      </c>
      <c r="O46" s="2">
        <v>19100</v>
      </c>
      <c r="P46" s="2">
        <v>20700</v>
      </c>
      <c r="Q46" s="2">
        <v>19700</v>
      </c>
      <c r="R46" s="1">
        <v>25500</v>
      </c>
      <c r="S46" s="1">
        <v>26000</v>
      </c>
      <c r="T46" s="1">
        <v>24100</v>
      </c>
      <c r="U46" s="1">
        <v>28800</v>
      </c>
      <c r="V46" s="1">
        <v>26400</v>
      </c>
      <c r="W46" s="1">
        <v>30900</v>
      </c>
      <c r="X46" s="1">
        <v>28000</v>
      </c>
      <c r="Y46" s="1">
        <v>31100</v>
      </c>
      <c r="Z46" s="1">
        <v>33300</v>
      </c>
      <c r="AA46" s="1">
        <v>31400</v>
      </c>
      <c r="AB46" s="1">
        <v>29300</v>
      </c>
      <c r="AC46" s="1">
        <v>27400</v>
      </c>
      <c r="AD46" s="1"/>
      <c r="AE46" s="1" t="s">
        <v>9</v>
      </c>
      <c r="AF46" s="1" t="s">
        <v>9</v>
      </c>
      <c r="AG46" s="1"/>
      <c r="AH46" s="1"/>
      <c r="AI46" s="1"/>
      <c r="AJ46" s="1"/>
      <c r="AK46" s="1"/>
      <c r="AL46" s="1"/>
      <c r="AM46" s="1"/>
      <c r="AN46" s="92"/>
      <c r="AO46" s="92"/>
    </row>
    <row r="47" spans="1:41" ht="15" customHeight="1" x14ac:dyDescent="0.3">
      <c r="A47" s="91" t="s">
        <v>38</v>
      </c>
      <c r="B47" s="2" t="s">
        <v>595</v>
      </c>
      <c r="C47" s="1">
        <v>130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>
        <v>29300</v>
      </c>
      <c r="AN47" s="92">
        <v>39700</v>
      </c>
      <c r="AO47" s="92"/>
    </row>
    <row r="48" spans="1:41" ht="16.5" hidden="1" customHeight="1" x14ac:dyDescent="0.3">
      <c r="A48" s="91" t="s">
        <v>38</v>
      </c>
      <c r="B48" s="2" t="s">
        <v>18</v>
      </c>
      <c r="C48" s="1"/>
      <c r="D48" s="2"/>
      <c r="E48" s="2" t="s">
        <v>7</v>
      </c>
      <c r="F48" s="2" t="s">
        <v>7</v>
      </c>
      <c r="G48" s="2">
        <v>11300</v>
      </c>
      <c r="H48" s="2">
        <v>8600</v>
      </c>
      <c r="I48" s="2">
        <v>13300</v>
      </c>
      <c r="J48" s="2">
        <v>16100</v>
      </c>
      <c r="K48" s="2">
        <v>16300</v>
      </c>
      <c r="L48" s="2">
        <v>17819</v>
      </c>
      <c r="M48" s="2">
        <v>18800</v>
      </c>
      <c r="N48" s="2">
        <v>18200</v>
      </c>
      <c r="O48" s="2"/>
      <c r="P48" s="2"/>
      <c r="Q48" s="2"/>
      <c r="R48" s="1"/>
      <c r="S48" s="1" t="s">
        <v>7</v>
      </c>
      <c r="T48" s="1" t="s">
        <v>9</v>
      </c>
      <c r="U48" s="1" t="s">
        <v>7</v>
      </c>
      <c r="V48" s="1" t="s">
        <v>9</v>
      </c>
      <c r="W48" s="1"/>
      <c r="X48" s="1"/>
      <c r="Y48" s="1"/>
      <c r="Z48" s="1"/>
      <c r="AA48" s="1"/>
      <c r="AB48" s="1"/>
      <c r="AC48" s="1" t="e">
        <v>#N/A</v>
      </c>
      <c r="AD48" s="1" t="e">
        <v>#N/A</v>
      </c>
      <c r="AE48" s="1" t="s">
        <v>9</v>
      </c>
      <c r="AF48" s="1" t="e">
        <v>#N/A</v>
      </c>
      <c r="AG48" s="1" t="e">
        <v>#N/A</v>
      </c>
      <c r="AH48" s="1"/>
      <c r="AI48" s="1" t="e">
        <v>#N/A</v>
      </c>
      <c r="AJ48" s="1"/>
      <c r="AK48" s="1"/>
      <c r="AL48" s="1" t="e">
        <v>#N/A</v>
      </c>
      <c r="AM48" s="1" t="e">
        <v>#N/A</v>
      </c>
      <c r="AN48" s="92"/>
      <c r="AO48" s="92"/>
    </row>
    <row r="49" spans="1:41" ht="15.75" customHeight="1" x14ac:dyDescent="0.3">
      <c r="A49" s="91" t="s">
        <v>38</v>
      </c>
      <c r="B49" s="2" t="s">
        <v>43</v>
      </c>
      <c r="C49" s="93">
        <v>42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>
        <v>17700</v>
      </c>
      <c r="P49" s="2">
        <v>19100</v>
      </c>
      <c r="Q49" s="2">
        <v>21400</v>
      </c>
      <c r="R49" s="1">
        <v>24300</v>
      </c>
      <c r="S49" s="1">
        <v>26900</v>
      </c>
      <c r="T49" s="1">
        <v>26800</v>
      </c>
      <c r="U49" s="1">
        <v>27400</v>
      </c>
      <c r="V49" s="1">
        <v>28700</v>
      </c>
      <c r="W49" s="1">
        <v>29100</v>
      </c>
      <c r="X49" s="1"/>
      <c r="Y49" s="1">
        <v>29300</v>
      </c>
      <c r="Z49" s="1">
        <v>29000</v>
      </c>
      <c r="AA49" s="1">
        <v>24800</v>
      </c>
      <c r="AB49" s="1">
        <v>25400</v>
      </c>
      <c r="AC49" s="1">
        <v>26400</v>
      </c>
      <c r="AD49" s="1">
        <v>24200</v>
      </c>
      <c r="AE49" s="1">
        <v>26100</v>
      </c>
      <c r="AF49" s="1">
        <v>28800</v>
      </c>
      <c r="AG49" s="1">
        <v>35100</v>
      </c>
      <c r="AH49" s="1">
        <v>35300</v>
      </c>
      <c r="AI49" s="1"/>
      <c r="AJ49" s="1">
        <v>36400</v>
      </c>
      <c r="AK49" s="1">
        <f>VLOOKUP(C49,[1]DataDownloadReport_02082019!$A$2:$E$123,5,FALSE)</f>
        <v>38900</v>
      </c>
      <c r="AL49" s="1">
        <v>40500</v>
      </c>
      <c r="AM49" s="1">
        <v>37900</v>
      </c>
      <c r="AN49" s="92">
        <v>43500</v>
      </c>
      <c r="AO49" s="92"/>
    </row>
    <row r="50" spans="1:41" ht="16.5" hidden="1" customHeight="1" x14ac:dyDescent="0.3">
      <c r="A50" s="91" t="s">
        <v>38</v>
      </c>
      <c r="B50" s="2" t="s">
        <v>19</v>
      </c>
      <c r="C50" s="1">
        <v>235</v>
      </c>
      <c r="D50" s="2"/>
      <c r="E50" s="2" t="s">
        <v>7</v>
      </c>
      <c r="F50" s="2" t="s">
        <v>7</v>
      </c>
      <c r="G50" s="2"/>
      <c r="H50" s="2"/>
      <c r="I50" s="2">
        <v>4800</v>
      </c>
      <c r="J50" s="2">
        <v>5700</v>
      </c>
      <c r="K50" s="2">
        <v>6900</v>
      </c>
      <c r="L50" s="2">
        <v>8300</v>
      </c>
      <c r="M50" s="2">
        <v>7100</v>
      </c>
      <c r="N50" s="2">
        <v>8400</v>
      </c>
      <c r="O50" s="2">
        <v>7700</v>
      </c>
      <c r="P50" s="2">
        <v>8400</v>
      </c>
      <c r="Q50" s="2">
        <v>9300</v>
      </c>
      <c r="R50" s="1">
        <v>9700</v>
      </c>
      <c r="S50" s="1">
        <v>10200</v>
      </c>
      <c r="T50" s="1">
        <v>9900</v>
      </c>
      <c r="U50" s="1">
        <v>11600</v>
      </c>
      <c r="V50" s="1">
        <v>12400</v>
      </c>
      <c r="W50" s="1">
        <v>15300</v>
      </c>
      <c r="X50" s="1">
        <v>16500</v>
      </c>
      <c r="Y50" s="1">
        <v>18800</v>
      </c>
      <c r="Z50" s="1">
        <v>16300</v>
      </c>
      <c r="AA50" s="1">
        <v>15400</v>
      </c>
      <c r="AB50" s="1">
        <v>12800</v>
      </c>
      <c r="AC50" s="1">
        <v>12000</v>
      </c>
      <c r="AD50" s="1"/>
      <c r="AE50" s="1" t="s">
        <v>9</v>
      </c>
      <c r="AF50" s="1" t="s">
        <v>9</v>
      </c>
      <c r="AG50" s="1"/>
      <c r="AH50" s="1"/>
      <c r="AI50" s="1"/>
      <c r="AJ50" s="1"/>
      <c r="AK50" s="1"/>
      <c r="AL50" s="1"/>
      <c r="AM50" s="1"/>
      <c r="AN50" s="92"/>
      <c r="AO50" s="92"/>
    </row>
    <row r="51" spans="1:41" ht="13.5" hidden="1" customHeight="1" x14ac:dyDescent="0.3">
      <c r="A51" s="91"/>
      <c r="B51" s="2"/>
      <c r="C51" s="1"/>
      <c r="D51" s="2"/>
      <c r="E51" s="2"/>
      <c r="F51" s="2"/>
      <c r="G51" s="2"/>
      <c r="H51" s="2"/>
      <c r="I51" s="2" t="s">
        <v>9</v>
      </c>
      <c r="J51" s="2" t="s">
        <v>9</v>
      </c>
      <c r="K51" s="2" t="s">
        <v>9</v>
      </c>
      <c r="L51" s="2"/>
      <c r="M51" s="2"/>
      <c r="N51" s="2"/>
      <c r="O51" s="2"/>
      <c r="P51" s="2"/>
      <c r="Q51" s="2"/>
      <c r="R51" s="1"/>
      <c r="S51" s="1" t="s">
        <v>7</v>
      </c>
      <c r="T51" s="1" t="s">
        <v>9</v>
      </c>
      <c r="U51" s="1" t="s">
        <v>7</v>
      </c>
      <c r="V51" s="1" t="s">
        <v>9</v>
      </c>
      <c r="W51" s="1"/>
      <c r="X51" s="1"/>
      <c r="Y51" s="1"/>
      <c r="Z51" s="1"/>
      <c r="AA51" s="1"/>
      <c r="AB51" s="1"/>
      <c r="AC51" s="1"/>
      <c r="AD51" s="1"/>
      <c r="AE51" s="1" t="s">
        <v>9</v>
      </c>
      <c r="AF51" s="1" t="s">
        <v>9</v>
      </c>
      <c r="AG51" s="1"/>
      <c r="AH51" s="1"/>
      <c r="AI51" s="1"/>
      <c r="AJ51" s="1"/>
      <c r="AK51" s="1"/>
      <c r="AL51" s="1"/>
      <c r="AM51" s="1"/>
      <c r="AN51" s="92"/>
      <c r="AO51" s="92"/>
    </row>
    <row r="52" spans="1:41" ht="16.5" hidden="1" customHeight="1" x14ac:dyDescent="0.3">
      <c r="A52" s="91" t="s">
        <v>44</v>
      </c>
      <c r="B52" s="2" t="s">
        <v>45</v>
      </c>
      <c r="C52" s="1">
        <v>493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>
        <v>3000</v>
      </c>
      <c r="Q52" s="2">
        <v>2700</v>
      </c>
      <c r="R52" s="1">
        <v>3100</v>
      </c>
      <c r="S52" s="1">
        <v>3400</v>
      </c>
      <c r="T52" s="1">
        <v>3400</v>
      </c>
      <c r="U52" s="1">
        <v>3000</v>
      </c>
      <c r="V52" s="1">
        <v>3000</v>
      </c>
      <c r="W52" s="1">
        <v>3400</v>
      </c>
      <c r="X52" s="1">
        <v>3500</v>
      </c>
      <c r="Y52" s="1">
        <v>2900</v>
      </c>
      <c r="Z52" s="1">
        <v>3600</v>
      </c>
      <c r="AA52" s="1">
        <v>3000</v>
      </c>
      <c r="AB52" s="1">
        <v>3200</v>
      </c>
      <c r="AC52" s="1"/>
      <c r="AD52" s="1"/>
      <c r="AE52" s="1" t="s">
        <v>9</v>
      </c>
      <c r="AF52" s="1" t="s">
        <v>9</v>
      </c>
      <c r="AG52" s="1"/>
      <c r="AH52" s="1"/>
      <c r="AI52" s="1"/>
      <c r="AJ52" s="1"/>
      <c r="AK52" s="1"/>
      <c r="AL52" s="1"/>
      <c r="AM52" s="1"/>
      <c r="AN52" s="92"/>
      <c r="AO52" s="92"/>
    </row>
    <row r="53" spans="1:41" ht="16.5" hidden="1" customHeight="1" x14ac:dyDescent="0.3">
      <c r="A53" s="91" t="s">
        <v>44</v>
      </c>
      <c r="B53" s="2" t="s">
        <v>24</v>
      </c>
      <c r="C53" s="1">
        <v>519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1">
        <v>2100</v>
      </c>
      <c r="S53" s="1">
        <v>2000</v>
      </c>
      <c r="T53" s="1">
        <v>3900</v>
      </c>
      <c r="U53" s="1">
        <v>5800</v>
      </c>
      <c r="V53" s="1">
        <v>5400</v>
      </c>
      <c r="W53" s="1">
        <v>7400</v>
      </c>
      <c r="X53" s="1">
        <v>7100</v>
      </c>
      <c r="Y53" s="1">
        <v>8200</v>
      </c>
      <c r="Z53" s="1">
        <v>6800</v>
      </c>
      <c r="AA53" s="1">
        <v>5300</v>
      </c>
      <c r="AB53" s="1">
        <v>4500</v>
      </c>
      <c r="AC53" s="1"/>
      <c r="AD53" s="1"/>
      <c r="AE53" s="1" t="s">
        <v>9</v>
      </c>
      <c r="AF53" s="1" t="s">
        <v>9</v>
      </c>
      <c r="AG53" s="1"/>
      <c r="AH53" s="1"/>
      <c r="AI53" s="1"/>
      <c r="AJ53" s="1"/>
      <c r="AK53" s="1"/>
      <c r="AL53" s="1"/>
      <c r="AM53" s="1"/>
      <c r="AN53" s="92"/>
      <c r="AO53" s="92"/>
    </row>
    <row r="54" spans="1:41" ht="16.5" hidden="1" customHeight="1" x14ac:dyDescent="0.3">
      <c r="A54" s="91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1"/>
      <c r="S54" s="1" t="s">
        <v>7</v>
      </c>
      <c r="T54" s="1" t="s">
        <v>9</v>
      </c>
      <c r="U54" s="1" t="s">
        <v>7</v>
      </c>
      <c r="V54" s="1" t="s">
        <v>9</v>
      </c>
      <c r="W54" s="1"/>
      <c r="X54" s="1"/>
      <c r="Y54" s="1"/>
      <c r="Z54" s="1"/>
      <c r="AA54" s="1"/>
      <c r="AB54" s="1"/>
      <c r="AC54" s="1"/>
      <c r="AD54" s="1"/>
      <c r="AE54" s="1" t="s">
        <v>9</v>
      </c>
      <c r="AF54" s="1" t="s">
        <v>9</v>
      </c>
      <c r="AG54" s="1"/>
      <c r="AH54" s="1"/>
      <c r="AI54" s="1"/>
      <c r="AJ54" s="1"/>
      <c r="AK54" s="1"/>
      <c r="AL54" s="1"/>
      <c r="AM54" s="1"/>
      <c r="AN54" s="92"/>
      <c r="AO54" s="92"/>
    </row>
    <row r="55" spans="1:41" ht="16.5" hidden="1" customHeight="1" x14ac:dyDescent="0.3">
      <c r="A55" s="91" t="s">
        <v>47</v>
      </c>
      <c r="B55" s="2" t="s">
        <v>48</v>
      </c>
      <c r="C55" s="1">
        <v>229</v>
      </c>
      <c r="D55" s="2"/>
      <c r="E55" s="2" t="s">
        <v>7</v>
      </c>
      <c r="F55" s="2" t="s">
        <v>7</v>
      </c>
      <c r="G55" s="2">
        <v>14900</v>
      </c>
      <c r="H55" s="2">
        <v>16300</v>
      </c>
      <c r="I55" s="2">
        <v>19500</v>
      </c>
      <c r="J55" s="2">
        <v>17600</v>
      </c>
      <c r="K55" s="2">
        <v>16900</v>
      </c>
      <c r="L55" s="2">
        <v>17200</v>
      </c>
      <c r="M55" s="2">
        <v>16300</v>
      </c>
      <c r="N55" s="2">
        <v>14200</v>
      </c>
      <c r="O55" s="2">
        <v>17200</v>
      </c>
      <c r="P55" s="2">
        <v>25000</v>
      </c>
      <c r="Q55" s="2">
        <v>23100</v>
      </c>
      <c r="R55" s="1">
        <v>23300</v>
      </c>
      <c r="S55" s="1">
        <v>23700</v>
      </c>
      <c r="T55" s="1">
        <v>23200</v>
      </c>
      <c r="U55" s="1">
        <v>23300</v>
      </c>
      <c r="V55" s="1">
        <v>23400</v>
      </c>
      <c r="W55" s="1">
        <v>28500</v>
      </c>
      <c r="X55" s="1">
        <v>28000</v>
      </c>
      <c r="Y55" s="1">
        <v>27400</v>
      </c>
      <c r="Z55" s="1">
        <v>27400</v>
      </c>
      <c r="AA55" s="1">
        <v>28500</v>
      </c>
      <c r="AB55" s="1"/>
      <c r="AC55" s="1">
        <v>11500</v>
      </c>
      <c r="AD55" s="1"/>
      <c r="AE55" s="1" t="s">
        <v>9</v>
      </c>
      <c r="AF55" s="1" t="s">
        <v>9</v>
      </c>
      <c r="AG55" s="1"/>
      <c r="AH55" s="1"/>
      <c r="AI55" s="1"/>
      <c r="AJ55" s="1"/>
      <c r="AK55" s="1"/>
      <c r="AL55" s="1"/>
      <c r="AM55" s="1"/>
      <c r="AN55" s="92"/>
      <c r="AO55" s="92"/>
    </row>
    <row r="56" spans="1:41" ht="16.5" hidden="1" customHeight="1" x14ac:dyDescent="0.3">
      <c r="A56" s="91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1"/>
      <c r="S56" s="1" t="s">
        <v>7</v>
      </c>
      <c r="T56" s="1" t="s">
        <v>9</v>
      </c>
      <c r="U56" s="1" t="s">
        <v>7</v>
      </c>
      <c r="V56" s="1" t="s">
        <v>9</v>
      </c>
      <c r="W56" s="1"/>
      <c r="X56" s="1"/>
      <c r="Y56" s="1"/>
      <c r="Z56" s="1"/>
      <c r="AA56" s="1"/>
      <c r="AB56" s="1"/>
      <c r="AC56" s="1"/>
      <c r="AD56" s="1"/>
      <c r="AE56" s="1" t="s">
        <v>9</v>
      </c>
      <c r="AF56" s="1" t="s">
        <v>9</v>
      </c>
      <c r="AG56" s="1"/>
      <c r="AH56" s="1"/>
      <c r="AI56" s="1"/>
      <c r="AJ56" s="1"/>
      <c r="AK56" s="1"/>
      <c r="AL56" s="1"/>
      <c r="AM56" s="1"/>
      <c r="AN56" s="92"/>
      <c r="AO56" s="92"/>
    </row>
    <row r="57" spans="1:41" ht="16.5" hidden="1" customHeight="1" x14ac:dyDescent="0.3">
      <c r="A57" s="91" t="s">
        <v>49</v>
      </c>
      <c r="B57" s="2" t="s">
        <v>48</v>
      </c>
      <c r="C57" s="1">
        <v>616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1"/>
      <c r="S57" s="1">
        <v>800</v>
      </c>
      <c r="T57" s="1">
        <v>900</v>
      </c>
      <c r="U57" s="1">
        <v>800</v>
      </c>
      <c r="V57" s="1">
        <v>900</v>
      </c>
      <c r="W57" s="1">
        <v>1000</v>
      </c>
      <c r="X57" s="1"/>
      <c r="Y57" s="1">
        <v>800</v>
      </c>
      <c r="Z57" s="1">
        <v>1100</v>
      </c>
      <c r="AA57" s="1">
        <v>900</v>
      </c>
      <c r="AB57" s="1">
        <v>900</v>
      </c>
      <c r="AC57" s="1"/>
      <c r="AD57" s="1"/>
      <c r="AE57" s="1" t="s">
        <v>9</v>
      </c>
      <c r="AF57" s="1" t="s">
        <v>9</v>
      </c>
      <c r="AG57" s="1"/>
      <c r="AH57" s="1"/>
      <c r="AI57" s="1"/>
      <c r="AJ57" s="1"/>
      <c r="AK57" s="1"/>
      <c r="AL57" s="1"/>
      <c r="AM57" s="1"/>
      <c r="AN57" s="92"/>
      <c r="AO57" s="92"/>
    </row>
    <row r="58" spans="1:41" ht="16.5" hidden="1" customHeight="1" x14ac:dyDescent="0.3">
      <c r="A58" s="91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1"/>
      <c r="S58" s="1" t="s">
        <v>7</v>
      </c>
      <c r="T58" s="1" t="s">
        <v>9</v>
      </c>
      <c r="U58" s="1" t="s">
        <v>7</v>
      </c>
      <c r="V58" s="1" t="s">
        <v>9</v>
      </c>
      <c r="W58" s="1"/>
      <c r="X58" s="1"/>
      <c r="Y58" s="1"/>
      <c r="Z58" s="1"/>
      <c r="AA58" s="1"/>
      <c r="AB58" s="1"/>
      <c r="AC58" s="1"/>
      <c r="AD58" s="1"/>
      <c r="AE58" s="1" t="s">
        <v>9</v>
      </c>
      <c r="AF58" s="1" t="s">
        <v>9</v>
      </c>
      <c r="AG58" s="1"/>
      <c r="AH58" s="1"/>
      <c r="AI58" s="1"/>
      <c r="AJ58" s="1"/>
      <c r="AK58" s="1"/>
      <c r="AL58" s="1"/>
      <c r="AM58" s="1"/>
      <c r="AN58" s="92"/>
      <c r="AO58" s="92"/>
    </row>
    <row r="59" spans="1:41" ht="16.5" hidden="1" customHeight="1" x14ac:dyDescent="0.3">
      <c r="A59" s="91" t="s">
        <v>50</v>
      </c>
      <c r="B59" s="2" t="s">
        <v>48</v>
      </c>
      <c r="C59" s="1">
        <v>230</v>
      </c>
      <c r="D59" s="2"/>
      <c r="E59" s="2" t="s">
        <v>7</v>
      </c>
      <c r="F59" s="2" t="s">
        <v>7</v>
      </c>
      <c r="G59" s="2"/>
      <c r="H59" s="2"/>
      <c r="I59" s="2">
        <v>4200</v>
      </c>
      <c r="J59" s="2">
        <v>3700</v>
      </c>
      <c r="K59" s="2">
        <v>4400</v>
      </c>
      <c r="L59" s="2">
        <v>4400</v>
      </c>
      <c r="M59" s="2">
        <v>3800</v>
      </c>
      <c r="N59" s="2">
        <v>4600</v>
      </c>
      <c r="O59" s="2">
        <v>3600</v>
      </c>
      <c r="P59" s="2">
        <v>3600</v>
      </c>
      <c r="Q59" s="2">
        <v>3600</v>
      </c>
      <c r="R59" s="1">
        <v>4000</v>
      </c>
      <c r="S59" s="1">
        <v>3900</v>
      </c>
      <c r="T59" s="1">
        <v>4100</v>
      </c>
      <c r="U59" s="1">
        <v>3900</v>
      </c>
      <c r="V59" s="1">
        <v>3800</v>
      </c>
      <c r="W59" s="1">
        <v>4100</v>
      </c>
      <c r="X59" s="1">
        <v>3500</v>
      </c>
      <c r="Y59" s="1">
        <v>3900</v>
      </c>
      <c r="Z59" s="1">
        <v>3400</v>
      </c>
      <c r="AA59" s="1">
        <v>3600</v>
      </c>
      <c r="AB59" s="1">
        <v>3400</v>
      </c>
      <c r="AC59" s="1">
        <v>2700</v>
      </c>
      <c r="AD59" s="1"/>
      <c r="AE59" s="1" t="s">
        <v>9</v>
      </c>
      <c r="AF59" s="1" t="s">
        <v>9</v>
      </c>
      <c r="AG59" s="1"/>
      <c r="AH59" s="1"/>
      <c r="AI59" s="1"/>
      <c r="AJ59" s="1"/>
      <c r="AK59" s="1"/>
      <c r="AL59" s="1"/>
      <c r="AM59" s="1"/>
      <c r="AN59" s="92"/>
      <c r="AO59" s="92"/>
    </row>
    <row r="60" spans="1:41" ht="16.5" hidden="1" customHeight="1" x14ac:dyDescent="0.3">
      <c r="A60" s="91"/>
      <c r="B60" s="2"/>
      <c r="C60" s="1"/>
      <c r="D60" s="2"/>
      <c r="E60" s="2"/>
      <c r="F60" s="2"/>
      <c r="G60" s="2"/>
      <c r="H60" s="2"/>
      <c r="I60" s="2" t="s">
        <v>9</v>
      </c>
      <c r="J60" s="2" t="s">
        <v>9</v>
      </c>
      <c r="K60" s="2" t="s">
        <v>9</v>
      </c>
      <c r="L60" s="2"/>
      <c r="M60" s="2"/>
      <c r="N60" s="2"/>
      <c r="O60" s="2"/>
      <c r="P60" s="2"/>
      <c r="Q60" s="2"/>
      <c r="R60" s="1"/>
      <c r="S60" s="1" t="s">
        <v>7</v>
      </c>
      <c r="T60" s="1" t="s">
        <v>9</v>
      </c>
      <c r="U60" s="1" t="s">
        <v>7</v>
      </c>
      <c r="V60" s="1" t="s">
        <v>9</v>
      </c>
      <c r="W60" s="1"/>
      <c r="X60" s="1"/>
      <c r="Y60" s="1"/>
      <c r="Z60" s="1"/>
      <c r="AA60" s="1"/>
      <c r="AB60" s="1"/>
      <c r="AC60" s="1"/>
      <c r="AD60" s="1"/>
      <c r="AE60" s="1" t="s">
        <v>9</v>
      </c>
      <c r="AF60" s="1" t="s">
        <v>9</v>
      </c>
      <c r="AG60" s="1"/>
      <c r="AH60" s="1"/>
      <c r="AI60" s="1"/>
      <c r="AJ60" s="1"/>
      <c r="AK60" s="1"/>
      <c r="AL60" s="1"/>
      <c r="AM60" s="1"/>
      <c r="AN60" s="92"/>
      <c r="AO60" s="92"/>
    </row>
    <row r="61" spans="1:41" ht="16.5" hidden="1" customHeight="1" x14ac:dyDescent="0.3">
      <c r="A61" s="91" t="s">
        <v>51</v>
      </c>
      <c r="B61" s="2" t="s">
        <v>16</v>
      </c>
      <c r="C61" s="1">
        <v>460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>
        <v>3800</v>
      </c>
      <c r="Q61" s="2">
        <v>5000</v>
      </c>
      <c r="R61" s="1">
        <v>4100</v>
      </c>
      <c r="S61" s="1">
        <v>4200</v>
      </c>
      <c r="T61" s="1">
        <v>4600</v>
      </c>
      <c r="U61" s="1">
        <v>5100</v>
      </c>
      <c r="V61" s="1">
        <v>5100</v>
      </c>
      <c r="W61" s="1">
        <v>6400</v>
      </c>
      <c r="X61" s="1">
        <v>5900</v>
      </c>
      <c r="Y61" s="1">
        <v>5500</v>
      </c>
      <c r="Z61" s="1">
        <v>5600</v>
      </c>
      <c r="AA61" s="1">
        <v>4800</v>
      </c>
      <c r="AB61" s="1">
        <v>4700</v>
      </c>
      <c r="AC61" s="1"/>
      <c r="AD61" s="1"/>
      <c r="AE61" s="1" t="s">
        <v>9</v>
      </c>
      <c r="AF61" s="1" t="s">
        <v>9</v>
      </c>
      <c r="AG61" s="1"/>
      <c r="AH61" s="1"/>
      <c r="AI61" s="1"/>
      <c r="AJ61" s="1"/>
      <c r="AK61" s="1"/>
      <c r="AL61" s="1"/>
      <c r="AM61" s="1"/>
      <c r="AN61" s="92"/>
      <c r="AO61" s="92"/>
    </row>
    <row r="62" spans="1:41" x14ac:dyDescent="0.3">
      <c r="A62" s="91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1"/>
      <c r="S62" s="1" t="s">
        <v>7</v>
      </c>
      <c r="T62" s="1" t="s">
        <v>9</v>
      </c>
      <c r="U62" s="1" t="s">
        <v>7</v>
      </c>
      <c r="V62" s="1" t="s">
        <v>9</v>
      </c>
      <c r="W62" s="1"/>
      <c r="X62" s="1"/>
      <c r="Y62" s="1"/>
      <c r="Z62" s="1"/>
      <c r="AA62" s="1"/>
      <c r="AB62" s="1"/>
      <c r="AC62" s="1"/>
      <c r="AD62" s="1"/>
      <c r="AE62" s="1" t="s">
        <v>9</v>
      </c>
      <c r="AF62" s="1" t="s">
        <v>9</v>
      </c>
      <c r="AG62" s="1"/>
      <c r="AH62" s="1"/>
      <c r="AI62" s="1"/>
      <c r="AJ62" s="1"/>
      <c r="AK62" s="1"/>
      <c r="AL62" s="1"/>
      <c r="AM62" s="1"/>
      <c r="AN62" s="92"/>
      <c r="AO62" s="92"/>
    </row>
    <row r="63" spans="1:41" x14ac:dyDescent="0.3">
      <c r="A63" s="91" t="s">
        <v>52</v>
      </c>
      <c r="B63" s="2" t="s">
        <v>48</v>
      </c>
      <c r="C63" s="1">
        <v>463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>
        <v>1200</v>
      </c>
      <c r="Q63" s="2">
        <v>3100</v>
      </c>
      <c r="R63" s="1">
        <v>2200</v>
      </c>
      <c r="S63" s="1">
        <v>2500</v>
      </c>
      <c r="T63" s="1">
        <v>2700</v>
      </c>
      <c r="U63" s="1">
        <v>3200</v>
      </c>
      <c r="V63" s="1">
        <v>2600</v>
      </c>
      <c r="W63" s="1">
        <v>3700</v>
      </c>
      <c r="X63" s="1">
        <v>3400</v>
      </c>
      <c r="Y63" s="1">
        <v>3500</v>
      </c>
      <c r="Z63" s="1">
        <v>3600</v>
      </c>
      <c r="AA63" s="1">
        <v>4300</v>
      </c>
      <c r="AB63" s="1">
        <v>4400</v>
      </c>
      <c r="AC63" s="1">
        <v>5300</v>
      </c>
      <c r="AD63" s="1">
        <v>3500</v>
      </c>
      <c r="AE63" s="1" t="s">
        <v>9</v>
      </c>
      <c r="AF63" s="1">
        <v>5200</v>
      </c>
      <c r="AG63" s="1"/>
      <c r="AH63" s="1">
        <v>5700</v>
      </c>
      <c r="AI63" s="1"/>
      <c r="AJ63" s="1">
        <v>6200</v>
      </c>
      <c r="AK63" s="1"/>
      <c r="AL63" s="1">
        <v>6300</v>
      </c>
      <c r="AM63" s="1"/>
      <c r="AN63" s="92">
        <v>5700</v>
      </c>
      <c r="AO63" s="92"/>
    </row>
    <row r="64" spans="1:41" x14ac:dyDescent="0.3">
      <c r="A64" s="91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1"/>
      <c r="S64" s="1" t="s">
        <v>7</v>
      </c>
      <c r="T64" s="1" t="s">
        <v>9</v>
      </c>
      <c r="U64" s="1" t="s">
        <v>7</v>
      </c>
      <c r="V64" s="1" t="s">
        <v>9</v>
      </c>
      <c r="W64" s="1"/>
      <c r="X64" s="1"/>
      <c r="Y64" s="1"/>
      <c r="Z64" s="1"/>
      <c r="AA64" s="1"/>
      <c r="AB64" s="1"/>
      <c r="AC64" s="1"/>
      <c r="AD64" s="1"/>
      <c r="AE64" s="1" t="s">
        <v>9</v>
      </c>
      <c r="AF64" s="1" t="s">
        <v>9</v>
      </c>
      <c r="AG64" s="1"/>
      <c r="AH64" s="1"/>
      <c r="AI64" s="1"/>
      <c r="AJ64" s="1"/>
      <c r="AK64" s="1"/>
      <c r="AL64" s="1"/>
      <c r="AM64" s="1"/>
      <c r="AN64" s="92"/>
      <c r="AO64" s="92"/>
    </row>
    <row r="65" spans="1:41" ht="16.5" hidden="1" customHeight="1" x14ac:dyDescent="0.3">
      <c r="A65" s="91" t="s">
        <v>53</v>
      </c>
      <c r="B65" s="2" t="s">
        <v>54</v>
      </c>
      <c r="C65" s="1">
        <v>600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1"/>
      <c r="S65" s="1">
        <v>3300</v>
      </c>
      <c r="T65" s="1">
        <v>3600</v>
      </c>
      <c r="U65" s="1">
        <v>3700</v>
      </c>
      <c r="V65" s="1">
        <v>3600</v>
      </c>
      <c r="W65" s="1">
        <v>4100</v>
      </c>
      <c r="X65" s="1">
        <v>2600</v>
      </c>
      <c r="Y65" s="1">
        <v>3700</v>
      </c>
      <c r="Z65" s="1">
        <v>3700</v>
      </c>
      <c r="AA65" s="1">
        <v>3100</v>
      </c>
      <c r="AB65" s="1">
        <v>2700</v>
      </c>
      <c r="AC65" s="1"/>
      <c r="AD65" s="1"/>
      <c r="AE65" s="1" t="s">
        <v>9</v>
      </c>
      <c r="AF65" s="1" t="s">
        <v>9</v>
      </c>
      <c r="AG65" s="1"/>
      <c r="AH65" s="1"/>
      <c r="AI65" s="1"/>
      <c r="AJ65" s="1"/>
      <c r="AK65" s="1"/>
      <c r="AL65" s="1"/>
      <c r="AM65" s="1"/>
      <c r="AN65" s="92"/>
      <c r="AO65" s="92"/>
    </row>
    <row r="66" spans="1:41" ht="16.5" hidden="1" customHeight="1" x14ac:dyDescent="0.3">
      <c r="A66" s="91" t="s">
        <v>53</v>
      </c>
      <c r="B66" s="2" t="s">
        <v>55</v>
      </c>
      <c r="C66" s="1">
        <v>601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1"/>
      <c r="S66" s="1">
        <v>6800</v>
      </c>
      <c r="T66" s="1">
        <v>5600</v>
      </c>
      <c r="U66" s="1">
        <v>8000</v>
      </c>
      <c r="V66" s="1">
        <v>6700</v>
      </c>
      <c r="W66" s="1">
        <v>8000</v>
      </c>
      <c r="X66" s="1">
        <v>7700</v>
      </c>
      <c r="Y66" s="1">
        <v>8300</v>
      </c>
      <c r="Z66" s="1">
        <v>7700</v>
      </c>
      <c r="AA66" s="1">
        <v>7000</v>
      </c>
      <c r="AB66" s="1">
        <v>6300</v>
      </c>
      <c r="AC66" s="1"/>
      <c r="AD66" s="1"/>
      <c r="AE66" s="1" t="s">
        <v>9</v>
      </c>
      <c r="AF66" s="1" t="s">
        <v>9</v>
      </c>
      <c r="AG66" s="1"/>
      <c r="AH66" s="1"/>
      <c r="AI66" s="1"/>
      <c r="AJ66" s="1"/>
      <c r="AK66" s="1"/>
      <c r="AL66" s="1"/>
      <c r="AM66" s="1"/>
      <c r="AN66" s="92"/>
      <c r="AO66" s="92"/>
    </row>
    <row r="67" spans="1:41" ht="16.5" hidden="1" customHeight="1" x14ac:dyDescent="0.3">
      <c r="A67" s="91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1"/>
      <c r="S67" s="1" t="s">
        <v>7</v>
      </c>
      <c r="T67" s="1" t="s">
        <v>9</v>
      </c>
      <c r="U67" s="1" t="s">
        <v>7</v>
      </c>
      <c r="V67" s="1" t="s">
        <v>9</v>
      </c>
      <c r="W67" s="1"/>
      <c r="X67" s="1"/>
      <c r="Y67" s="1"/>
      <c r="Z67" s="1"/>
      <c r="AA67" s="1"/>
      <c r="AB67" s="1"/>
      <c r="AC67" s="1"/>
      <c r="AD67" s="1"/>
      <c r="AE67" s="1" t="s">
        <v>9</v>
      </c>
      <c r="AF67" s="1" t="s">
        <v>9</v>
      </c>
      <c r="AG67" s="1"/>
      <c r="AH67" s="1"/>
      <c r="AI67" s="1"/>
      <c r="AJ67" s="1"/>
      <c r="AK67" s="1"/>
      <c r="AL67" s="1"/>
      <c r="AM67" s="1"/>
      <c r="AN67" s="92"/>
      <c r="AO67" s="92"/>
    </row>
    <row r="68" spans="1:41" x14ac:dyDescent="0.3">
      <c r="A68" s="91" t="s">
        <v>56</v>
      </c>
      <c r="B68" s="2" t="s">
        <v>57</v>
      </c>
      <c r="C68" s="1">
        <v>231</v>
      </c>
      <c r="D68" s="2"/>
      <c r="E68" s="2" t="s">
        <v>7</v>
      </c>
      <c r="F68" s="2" t="s">
        <v>7</v>
      </c>
      <c r="G68" s="2"/>
      <c r="H68" s="2"/>
      <c r="I68" s="2">
        <v>3500</v>
      </c>
      <c r="J68" s="2">
        <v>4000</v>
      </c>
      <c r="K68" s="2">
        <v>3700</v>
      </c>
      <c r="L68" s="2">
        <v>4200</v>
      </c>
      <c r="M68" s="2">
        <v>3400</v>
      </c>
      <c r="N68" s="2">
        <v>4100</v>
      </c>
      <c r="O68" s="2">
        <v>3800</v>
      </c>
      <c r="P68" s="2">
        <v>4300</v>
      </c>
      <c r="Q68" s="2">
        <v>3600</v>
      </c>
      <c r="R68" s="1">
        <v>5000</v>
      </c>
      <c r="S68" s="1">
        <v>4800</v>
      </c>
      <c r="T68" s="1">
        <v>4500</v>
      </c>
      <c r="U68" s="1">
        <v>5200</v>
      </c>
      <c r="V68" s="1">
        <v>5300</v>
      </c>
      <c r="W68" s="1">
        <v>5700</v>
      </c>
      <c r="X68" s="1">
        <v>5200</v>
      </c>
      <c r="Y68" s="1">
        <v>5800</v>
      </c>
      <c r="Z68" s="1">
        <v>4900</v>
      </c>
      <c r="AA68" s="1">
        <v>5300</v>
      </c>
      <c r="AB68" s="1">
        <v>3800</v>
      </c>
      <c r="AC68" s="1"/>
      <c r="AD68" s="1"/>
      <c r="AE68" s="1" t="s">
        <v>9</v>
      </c>
      <c r="AF68" s="1" t="s">
        <v>9</v>
      </c>
      <c r="AG68" s="1"/>
      <c r="AH68" s="1"/>
      <c r="AI68" s="1"/>
      <c r="AJ68" s="1"/>
      <c r="AK68" s="1"/>
      <c r="AL68" s="1">
        <v>6100</v>
      </c>
      <c r="AM68" s="1"/>
      <c r="AN68" s="92"/>
      <c r="AO68" s="92"/>
    </row>
    <row r="69" spans="1:41" x14ac:dyDescent="0.3">
      <c r="A69" s="91"/>
      <c r="B69" s="2"/>
      <c r="C69" s="1"/>
      <c r="D69" s="2"/>
      <c r="E69" s="2"/>
      <c r="F69" s="2"/>
      <c r="G69" s="2"/>
      <c r="H69" s="2"/>
      <c r="I69" s="2" t="s">
        <v>9</v>
      </c>
      <c r="J69" s="2" t="s">
        <v>9</v>
      </c>
      <c r="K69" s="2" t="s">
        <v>9</v>
      </c>
      <c r="L69" s="2"/>
      <c r="M69" s="2"/>
      <c r="N69" s="2"/>
      <c r="O69" s="2"/>
      <c r="P69" s="2"/>
      <c r="Q69" s="2"/>
      <c r="R69" s="1"/>
      <c r="S69" s="1" t="s">
        <v>7</v>
      </c>
      <c r="T69" s="1" t="s">
        <v>9</v>
      </c>
      <c r="U69" s="1" t="s">
        <v>7</v>
      </c>
      <c r="V69" s="1" t="s">
        <v>9</v>
      </c>
      <c r="W69" s="1"/>
      <c r="X69" s="1"/>
      <c r="Y69" s="1"/>
      <c r="Z69" s="1"/>
      <c r="AA69" s="1"/>
      <c r="AB69" s="1"/>
      <c r="AC69" s="1"/>
      <c r="AD69" s="1"/>
      <c r="AE69" s="1" t="s">
        <v>9</v>
      </c>
      <c r="AF69" s="1" t="s">
        <v>9</v>
      </c>
      <c r="AG69" s="1"/>
      <c r="AH69" s="1"/>
      <c r="AI69" s="1"/>
      <c r="AJ69" s="1"/>
      <c r="AK69" s="1"/>
      <c r="AL69" s="1"/>
      <c r="AM69" s="1"/>
      <c r="AN69" s="92"/>
      <c r="AO69" s="92"/>
    </row>
    <row r="70" spans="1:41" x14ac:dyDescent="0.3">
      <c r="A70" s="91" t="s">
        <v>58</v>
      </c>
      <c r="B70" s="2" t="s">
        <v>59</v>
      </c>
      <c r="C70" s="93">
        <v>11</v>
      </c>
      <c r="D70" s="2"/>
      <c r="E70" s="2"/>
      <c r="F70" s="2"/>
      <c r="G70" s="2">
        <v>0</v>
      </c>
      <c r="H70" s="2">
        <v>5000</v>
      </c>
      <c r="I70" s="2" t="s">
        <v>9</v>
      </c>
      <c r="J70" s="2">
        <v>4800</v>
      </c>
      <c r="K70" s="2">
        <v>5200</v>
      </c>
      <c r="L70" s="2">
        <v>5200</v>
      </c>
      <c r="M70" s="2">
        <v>5200</v>
      </c>
      <c r="N70" s="2">
        <v>5100</v>
      </c>
      <c r="O70" s="2">
        <v>5200</v>
      </c>
      <c r="P70" s="2">
        <v>5400</v>
      </c>
      <c r="Q70" s="2">
        <v>5300</v>
      </c>
      <c r="R70" s="1">
        <v>5700</v>
      </c>
      <c r="S70" s="1">
        <v>5900</v>
      </c>
      <c r="T70" s="1">
        <v>6200</v>
      </c>
      <c r="U70" s="1">
        <v>6900</v>
      </c>
      <c r="V70" s="1">
        <v>7300</v>
      </c>
      <c r="W70" s="1">
        <v>8000</v>
      </c>
      <c r="X70" s="1">
        <v>8700</v>
      </c>
      <c r="Y70" s="1">
        <v>9900</v>
      </c>
      <c r="Z70" s="1">
        <v>9600</v>
      </c>
      <c r="AA70" s="1">
        <v>8000</v>
      </c>
      <c r="AB70" s="1">
        <v>8200</v>
      </c>
      <c r="AC70" s="1">
        <v>8400</v>
      </c>
      <c r="AD70" s="1">
        <v>8400</v>
      </c>
      <c r="AE70" s="1">
        <v>8900</v>
      </c>
      <c r="AF70" s="1">
        <v>8800</v>
      </c>
      <c r="AG70" s="1">
        <v>9000</v>
      </c>
      <c r="AH70" s="1">
        <v>9300</v>
      </c>
      <c r="AI70" s="1">
        <v>9800</v>
      </c>
      <c r="AJ70" s="1">
        <v>9800</v>
      </c>
      <c r="AK70" s="1">
        <f>VLOOKUP(C70,[1]DataDownloadReport_02082019!$A$2:$E$123,5,FALSE)</f>
        <v>10400</v>
      </c>
      <c r="AL70" s="1">
        <v>11400</v>
      </c>
      <c r="AM70" s="1">
        <v>11100</v>
      </c>
      <c r="AN70" s="92">
        <v>13100</v>
      </c>
      <c r="AO70" s="92"/>
    </row>
    <row r="71" spans="1:41" x14ac:dyDescent="0.3">
      <c r="A71" s="91" t="s">
        <v>58</v>
      </c>
      <c r="B71" s="2" t="s">
        <v>414</v>
      </c>
      <c r="C71" s="1">
        <v>227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 t="s">
        <v>9</v>
      </c>
      <c r="AF71" s="1" t="s">
        <v>9</v>
      </c>
      <c r="AG71" s="1">
        <v>10600</v>
      </c>
      <c r="AH71" s="1"/>
      <c r="AI71" s="1">
        <v>9800</v>
      </c>
      <c r="AJ71" s="1"/>
      <c r="AK71" s="1">
        <f>VLOOKUP(C71,[1]DataDownloadReport_02082019!$A$2:$E$123,5,FALSE)</f>
        <v>9600</v>
      </c>
      <c r="AL71" s="1"/>
      <c r="AM71" s="1">
        <v>8600</v>
      </c>
      <c r="AN71" s="92"/>
      <c r="AO71" s="92"/>
    </row>
    <row r="72" spans="1:41" x14ac:dyDescent="0.3">
      <c r="A72" s="91" t="s">
        <v>58</v>
      </c>
      <c r="B72" s="2" t="s">
        <v>60</v>
      </c>
      <c r="C72" s="1">
        <v>232</v>
      </c>
      <c r="D72" s="2"/>
      <c r="E72" s="2" t="s">
        <v>7</v>
      </c>
      <c r="F72" s="2" t="s">
        <v>7</v>
      </c>
      <c r="G72" s="2"/>
      <c r="H72" s="2"/>
      <c r="I72" s="2">
        <v>2000</v>
      </c>
      <c r="J72" s="2">
        <v>1800</v>
      </c>
      <c r="K72" s="2">
        <v>2400</v>
      </c>
      <c r="L72" s="2">
        <v>2000</v>
      </c>
      <c r="M72" s="2">
        <v>1900</v>
      </c>
      <c r="N72" s="2">
        <v>2100</v>
      </c>
      <c r="O72" s="2">
        <v>2300</v>
      </c>
      <c r="P72" s="2">
        <v>2500</v>
      </c>
      <c r="Q72" s="2">
        <v>3200</v>
      </c>
      <c r="R72" s="1">
        <v>3000</v>
      </c>
      <c r="S72" s="1">
        <v>3000</v>
      </c>
      <c r="T72" s="1">
        <v>2800</v>
      </c>
      <c r="U72" s="1">
        <v>3300</v>
      </c>
      <c r="V72" s="1">
        <v>3600</v>
      </c>
      <c r="W72" s="1">
        <v>4500</v>
      </c>
      <c r="X72" s="1">
        <v>5200</v>
      </c>
      <c r="Y72" s="1">
        <v>7400</v>
      </c>
      <c r="Z72" s="1">
        <v>7600</v>
      </c>
      <c r="AA72" s="1">
        <v>5900</v>
      </c>
      <c r="AB72" s="1">
        <v>5700</v>
      </c>
      <c r="AC72" s="1">
        <v>5700</v>
      </c>
      <c r="AD72" s="1"/>
      <c r="AE72" s="1" t="s">
        <v>9</v>
      </c>
      <c r="AF72" s="1" t="s">
        <v>9</v>
      </c>
      <c r="AG72" s="1">
        <v>7000</v>
      </c>
      <c r="AH72" s="1"/>
      <c r="AI72" s="1">
        <v>8600</v>
      </c>
      <c r="AJ72" s="1"/>
      <c r="AK72" s="1">
        <f>VLOOKUP(C72,[1]DataDownloadReport_02082019!$A$2:$E$123,5,FALSE)</f>
        <v>9200</v>
      </c>
      <c r="AL72" s="1"/>
      <c r="AM72" s="1">
        <v>10700</v>
      </c>
      <c r="AN72" s="92"/>
      <c r="AO72" s="92"/>
    </row>
    <row r="73" spans="1:41" x14ac:dyDescent="0.3">
      <c r="A73" s="91"/>
      <c r="B73" s="2"/>
      <c r="C73" s="1"/>
      <c r="D73" s="2"/>
      <c r="E73" s="2"/>
      <c r="F73" s="2"/>
      <c r="G73" s="2"/>
      <c r="H73" s="2"/>
      <c r="I73" s="2" t="s">
        <v>9</v>
      </c>
      <c r="J73" s="2" t="s">
        <v>9</v>
      </c>
      <c r="K73" s="2" t="s">
        <v>9</v>
      </c>
      <c r="L73" s="2"/>
      <c r="M73" s="2"/>
      <c r="N73" s="2"/>
      <c r="O73" s="2"/>
      <c r="P73" s="2"/>
      <c r="Q73" s="2"/>
      <c r="R73" s="1"/>
      <c r="S73" s="1" t="s">
        <v>7</v>
      </c>
      <c r="T73" s="1" t="s">
        <v>9</v>
      </c>
      <c r="U73" s="1" t="s">
        <v>7</v>
      </c>
      <c r="V73" s="1" t="s">
        <v>9</v>
      </c>
      <c r="W73" s="1"/>
      <c r="X73" s="1"/>
      <c r="Y73" s="1"/>
      <c r="Z73" s="1"/>
      <c r="AA73" s="1"/>
      <c r="AB73" s="1"/>
      <c r="AC73" s="1"/>
      <c r="AD73" s="1"/>
      <c r="AE73" s="1" t="s">
        <v>9</v>
      </c>
      <c r="AF73" s="1" t="s">
        <v>9</v>
      </c>
      <c r="AG73" s="1"/>
      <c r="AH73" s="1"/>
      <c r="AI73" s="1"/>
      <c r="AJ73" s="1"/>
      <c r="AK73" s="1"/>
      <c r="AL73" s="1"/>
      <c r="AM73" s="1"/>
      <c r="AN73" s="92"/>
      <c r="AO73" s="92"/>
    </row>
    <row r="74" spans="1:41" x14ac:dyDescent="0.3">
      <c r="A74" s="91" t="s">
        <v>61</v>
      </c>
      <c r="B74" s="2" t="s">
        <v>62</v>
      </c>
      <c r="C74" s="1">
        <v>233</v>
      </c>
      <c r="D74" s="2"/>
      <c r="E74" s="2">
        <v>1600</v>
      </c>
      <c r="F74" s="2">
        <v>1800</v>
      </c>
      <c r="G74" s="2">
        <v>2100</v>
      </c>
      <c r="H74" s="2">
        <v>2600</v>
      </c>
      <c r="I74" s="2">
        <v>3100</v>
      </c>
      <c r="J74" s="2">
        <v>3000</v>
      </c>
      <c r="K74" s="2">
        <v>3300</v>
      </c>
      <c r="L74" s="2">
        <v>3500</v>
      </c>
      <c r="M74" s="2">
        <v>3400</v>
      </c>
      <c r="N74" s="2">
        <v>3400</v>
      </c>
      <c r="O74" s="2">
        <v>3300</v>
      </c>
      <c r="P74" s="2">
        <v>3500</v>
      </c>
      <c r="Q74" s="2">
        <v>3800</v>
      </c>
      <c r="R74" s="1">
        <v>3700</v>
      </c>
      <c r="S74" s="1">
        <v>4100</v>
      </c>
      <c r="T74" s="1">
        <v>4300</v>
      </c>
      <c r="U74" s="1">
        <v>5600</v>
      </c>
      <c r="V74" s="1">
        <v>7600</v>
      </c>
      <c r="W74" s="1">
        <v>11600</v>
      </c>
      <c r="X74" s="1">
        <v>11800</v>
      </c>
      <c r="Y74" s="1">
        <v>12200</v>
      </c>
      <c r="Z74" s="1">
        <v>11800</v>
      </c>
      <c r="AA74" s="1">
        <v>12800</v>
      </c>
      <c r="AB74" s="1">
        <v>11300</v>
      </c>
      <c r="AC74" s="1">
        <v>11700</v>
      </c>
      <c r="AD74" s="1">
        <v>11100</v>
      </c>
      <c r="AE74" s="1" t="s">
        <v>9</v>
      </c>
      <c r="AF74" s="1">
        <v>12600</v>
      </c>
      <c r="AG74" s="1">
        <v>12600</v>
      </c>
      <c r="AH74" s="1">
        <v>13600</v>
      </c>
      <c r="AI74" s="1">
        <v>14800</v>
      </c>
      <c r="AJ74" s="1">
        <v>15300</v>
      </c>
      <c r="AK74" s="1">
        <f>VLOOKUP(C74,[1]DataDownloadReport_02082019!$A$2:$E$123,5,FALSE)</f>
        <v>15100</v>
      </c>
      <c r="AL74" s="1">
        <v>19100</v>
      </c>
      <c r="AM74" s="1">
        <v>16800</v>
      </c>
      <c r="AN74" s="92"/>
      <c r="AO74" s="92"/>
    </row>
    <row r="75" spans="1:41" x14ac:dyDescent="0.3">
      <c r="A75" s="91" t="s">
        <v>61</v>
      </c>
      <c r="B75" s="2" t="s">
        <v>63</v>
      </c>
      <c r="C75" s="93">
        <v>12</v>
      </c>
      <c r="D75" s="2"/>
      <c r="E75" s="2"/>
      <c r="F75" s="2"/>
      <c r="G75" s="2"/>
      <c r="H75" s="2"/>
      <c r="I75" s="2" t="s">
        <v>9</v>
      </c>
      <c r="J75" s="2">
        <v>1900</v>
      </c>
      <c r="K75" s="2">
        <v>2200</v>
      </c>
      <c r="L75" s="2">
        <v>2200</v>
      </c>
      <c r="M75" s="2">
        <v>2500</v>
      </c>
      <c r="N75" s="2">
        <v>2600</v>
      </c>
      <c r="O75" s="2">
        <v>2600</v>
      </c>
      <c r="P75" s="2">
        <v>2700</v>
      </c>
      <c r="Q75" s="2">
        <v>2900</v>
      </c>
      <c r="R75" s="1">
        <v>3200</v>
      </c>
      <c r="S75" s="1">
        <v>3300</v>
      </c>
      <c r="T75" s="1">
        <v>3400</v>
      </c>
      <c r="U75" s="1">
        <v>3800</v>
      </c>
      <c r="V75" s="1">
        <v>4300</v>
      </c>
      <c r="W75" s="1">
        <v>4600</v>
      </c>
      <c r="X75" s="1">
        <v>5900</v>
      </c>
      <c r="Y75" s="1">
        <v>6100</v>
      </c>
      <c r="Z75" s="1">
        <v>5800</v>
      </c>
      <c r="AA75" s="1">
        <v>5400</v>
      </c>
      <c r="AB75" s="1">
        <v>5500</v>
      </c>
      <c r="AC75" s="1">
        <v>5600</v>
      </c>
      <c r="AD75" s="1">
        <v>5300</v>
      </c>
      <c r="AE75" s="1">
        <v>5000</v>
      </c>
      <c r="AF75" s="1">
        <v>5200</v>
      </c>
      <c r="AG75" s="1">
        <v>6300</v>
      </c>
      <c r="AH75" s="1">
        <v>7000</v>
      </c>
      <c r="AI75" s="1">
        <v>7700</v>
      </c>
      <c r="AJ75" s="1">
        <v>8000</v>
      </c>
      <c r="AK75" s="1">
        <f>VLOOKUP(C75,[1]DataDownloadReport_02082019!$A$2:$E$123,5,FALSE)</f>
        <v>8300</v>
      </c>
      <c r="AL75" s="1">
        <v>8800</v>
      </c>
      <c r="AM75" s="1">
        <v>8600</v>
      </c>
      <c r="AN75" s="92">
        <v>10000</v>
      </c>
      <c r="AO75" s="92"/>
    </row>
    <row r="76" spans="1:41" x14ac:dyDescent="0.3">
      <c r="A76" s="91"/>
      <c r="B76" s="2"/>
      <c r="C76" s="1"/>
      <c r="D76" s="2"/>
      <c r="E76" s="2"/>
      <c r="F76" s="2"/>
      <c r="G76" s="2"/>
      <c r="H76" s="2"/>
      <c r="I76" s="2" t="s">
        <v>9</v>
      </c>
      <c r="J76" s="2" t="s">
        <v>9</v>
      </c>
      <c r="K76" s="2" t="s">
        <v>9</v>
      </c>
      <c r="L76" s="2"/>
      <c r="M76" s="2"/>
      <c r="N76" s="2"/>
      <c r="O76" s="2"/>
      <c r="P76" s="2"/>
      <c r="Q76" s="2"/>
      <c r="R76" s="1"/>
      <c r="S76" s="1" t="s">
        <v>7</v>
      </c>
      <c r="T76" s="1" t="s">
        <v>9</v>
      </c>
      <c r="U76" s="1" t="s">
        <v>7</v>
      </c>
      <c r="V76" s="1" t="s">
        <v>9</v>
      </c>
      <c r="W76" s="1"/>
      <c r="X76" s="1"/>
      <c r="Y76" s="1"/>
      <c r="Z76" s="1"/>
      <c r="AA76" s="1"/>
      <c r="AB76" s="1"/>
      <c r="AC76" s="1"/>
      <c r="AD76" s="1"/>
      <c r="AE76" s="1" t="s">
        <v>9</v>
      </c>
      <c r="AF76" s="1" t="s">
        <v>9</v>
      </c>
      <c r="AG76" s="1"/>
      <c r="AH76" s="1"/>
      <c r="AI76" s="1"/>
      <c r="AJ76" s="1"/>
      <c r="AK76" s="1"/>
      <c r="AL76" s="1"/>
      <c r="AM76" s="1"/>
      <c r="AN76" s="92"/>
      <c r="AO76" s="92"/>
    </row>
    <row r="77" spans="1:41" ht="16.5" hidden="1" customHeight="1" x14ac:dyDescent="0.3">
      <c r="A77" s="91" t="s">
        <v>64</v>
      </c>
      <c r="B77" s="2" t="s">
        <v>65</v>
      </c>
      <c r="C77" s="1"/>
      <c r="D77" s="2"/>
      <c r="E77" s="2">
        <v>19700</v>
      </c>
      <c r="F77" s="2">
        <v>20300</v>
      </c>
      <c r="G77" s="2">
        <v>21400</v>
      </c>
      <c r="H77" s="2">
        <v>23200</v>
      </c>
      <c r="I77" s="2">
        <v>22600</v>
      </c>
      <c r="J77" s="2">
        <v>21800</v>
      </c>
      <c r="K77" s="2">
        <v>20000</v>
      </c>
      <c r="L77" s="2">
        <v>20900</v>
      </c>
      <c r="M77" s="2">
        <v>16600</v>
      </c>
      <c r="N77" s="2">
        <v>20600</v>
      </c>
      <c r="O77" s="2"/>
      <c r="P77" s="2"/>
      <c r="Q77" s="2"/>
      <c r="R77" s="1"/>
      <c r="S77" s="1" t="s">
        <v>7</v>
      </c>
      <c r="T77" s="1" t="s">
        <v>9</v>
      </c>
      <c r="U77" s="1" t="s">
        <v>7</v>
      </c>
      <c r="V77" s="1" t="s">
        <v>9</v>
      </c>
      <c r="W77" s="1"/>
      <c r="X77" s="1"/>
      <c r="Y77" s="1"/>
      <c r="Z77" s="1"/>
      <c r="AA77" s="1"/>
      <c r="AB77" s="1"/>
      <c r="AC77" s="1" t="e">
        <v>#N/A</v>
      </c>
      <c r="AD77" s="1" t="e">
        <v>#N/A</v>
      </c>
      <c r="AE77" s="1" t="s">
        <v>9</v>
      </c>
      <c r="AF77" s="1" t="e">
        <v>#N/A</v>
      </c>
      <c r="AG77" s="1" t="e">
        <v>#N/A</v>
      </c>
      <c r="AH77" s="1"/>
      <c r="AI77" s="1" t="e">
        <v>#N/A</v>
      </c>
      <c r="AJ77" s="1"/>
      <c r="AK77" s="1"/>
      <c r="AL77" s="1" t="e">
        <v>#N/A</v>
      </c>
      <c r="AM77" s="1" t="e">
        <v>#N/A</v>
      </c>
      <c r="AN77" s="92"/>
      <c r="AO77" s="92"/>
    </row>
    <row r="78" spans="1:41" x14ac:dyDescent="0.3">
      <c r="A78" s="91" t="s">
        <v>428</v>
      </c>
      <c r="B78" s="2" t="s">
        <v>65</v>
      </c>
      <c r="C78" s="93">
        <v>41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>
        <v>25100</v>
      </c>
      <c r="P78" s="2">
        <v>28200</v>
      </c>
      <c r="Q78" s="2">
        <v>27700</v>
      </c>
      <c r="R78" s="1">
        <v>29000</v>
      </c>
      <c r="S78" s="1">
        <v>28300</v>
      </c>
      <c r="T78" s="1">
        <v>27700</v>
      </c>
      <c r="U78" s="1">
        <v>28700</v>
      </c>
      <c r="V78" s="1">
        <v>29200</v>
      </c>
      <c r="W78" s="1">
        <v>30800</v>
      </c>
      <c r="X78" s="1">
        <v>33600</v>
      </c>
      <c r="Y78" s="1">
        <v>34900</v>
      </c>
      <c r="Z78" s="1">
        <v>29300</v>
      </c>
      <c r="AA78" s="1">
        <v>25000</v>
      </c>
      <c r="AB78" s="1">
        <v>25900</v>
      </c>
      <c r="AC78" s="1">
        <v>26100</v>
      </c>
      <c r="AD78" s="1">
        <v>25500</v>
      </c>
      <c r="AE78" s="1">
        <v>24800</v>
      </c>
      <c r="AF78" s="1">
        <v>25100</v>
      </c>
      <c r="AG78" s="1">
        <v>27200</v>
      </c>
      <c r="AH78" s="1">
        <v>28000</v>
      </c>
      <c r="AI78" s="1"/>
      <c r="AJ78" s="1"/>
      <c r="AK78" s="1"/>
      <c r="AL78" s="1">
        <v>35600</v>
      </c>
      <c r="AM78" s="1">
        <v>33500</v>
      </c>
      <c r="AN78" s="92">
        <v>38200</v>
      </c>
      <c r="AO78" s="92"/>
    </row>
    <row r="79" spans="1:41" x14ac:dyDescent="0.3">
      <c r="A79" s="91" t="s">
        <v>428</v>
      </c>
      <c r="B79" s="2" t="s">
        <v>29</v>
      </c>
      <c r="C79" s="1">
        <v>77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>
        <v>22000</v>
      </c>
      <c r="AI79" s="1">
        <v>25500</v>
      </c>
      <c r="AJ79" s="1"/>
      <c r="AK79" s="1"/>
      <c r="AL79" s="1"/>
      <c r="AM79" s="1"/>
      <c r="AN79" s="92"/>
      <c r="AO79" s="92"/>
    </row>
    <row r="80" spans="1:41" ht="16.5" hidden="1" customHeight="1" x14ac:dyDescent="0.3">
      <c r="A80" s="91" t="s">
        <v>428</v>
      </c>
      <c r="B80" s="2" t="s">
        <v>66</v>
      </c>
      <c r="C80" s="1">
        <v>397</v>
      </c>
      <c r="D80" s="2"/>
      <c r="E80" s="2">
        <v>18400</v>
      </c>
      <c r="F80" s="2">
        <v>19700</v>
      </c>
      <c r="G80" s="2">
        <v>21500</v>
      </c>
      <c r="H80" s="2">
        <v>23500</v>
      </c>
      <c r="I80" s="2">
        <v>23300</v>
      </c>
      <c r="J80" s="2">
        <v>21600</v>
      </c>
      <c r="K80" s="2">
        <v>22400</v>
      </c>
      <c r="L80" s="2">
        <v>22500</v>
      </c>
      <c r="M80" s="2">
        <v>15200</v>
      </c>
      <c r="N80" s="2">
        <v>22100</v>
      </c>
      <c r="O80" s="2">
        <v>24600</v>
      </c>
      <c r="P80" s="2">
        <v>23300</v>
      </c>
      <c r="Q80" s="2">
        <v>25000</v>
      </c>
      <c r="R80" s="1">
        <v>26800</v>
      </c>
      <c r="S80" s="1">
        <v>24200</v>
      </c>
      <c r="T80" s="1">
        <v>25000</v>
      </c>
      <c r="U80" s="1">
        <v>25500</v>
      </c>
      <c r="V80" s="1">
        <v>26300</v>
      </c>
      <c r="W80" s="1">
        <v>26900</v>
      </c>
      <c r="X80" s="1">
        <v>27700</v>
      </c>
      <c r="Y80" s="1">
        <v>27900</v>
      </c>
      <c r="Z80" s="1">
        <v>24400</v>
      </c>
      <c r="AA80" s="1">
        <v>21600</v>
      </c>
      <c r="AB80" s="1">
        <v>22200</v>
      </c>
      <c r="AC80" s="1"/>
      <c r="AD80" s="1"/>
      <c r="AE80" s="1" t="s">
        <v>9</v>
      </c>
      <c r="AF80" s="1" t="s">
        <v>9</v>
      </c>
      <c r="AG80" s="1"/>
      <c r="AH80" s="1"/>
      <c r="AI80" s="1"/>
      <c r="AJ80" s="1"/>
      <c r="AK80" s="1"/>
      <c r="AL80" s="1"/>
      <c r="AM80" s="1"/>
      <c r="AN80" s="92"/>
      <c r="AO80" s="92"/>
    </row>
    <row r="81" spans="1:41" ht="16.5" hidden="1" customHeight="1" x14ac:dyDescent="0.3">
      <c r="A81" s="91" t="s">
        <v>428</v>
      </c>
      <c r="B81" s="2" t="s">
        <v>67</v>
      </c>
      <c r="C81" s="1">
        <v>394</v>
      </c>
      <c r="D81" s="2"/>
      <c r="E81" s="2">
        <v>13400</v>
      </c>
      <c r="F81" s="2">
        <v>14100</v>
      </c>
      <c r="G81" s="2">
        <v>14300</v>
      </c>
      <c r="H81" s="2">
        <v>15800</v>
      </c>
      <c r="I81" s="2">
        <v>18100</v>
      </c>
      <c r="J81" s="2">
        <v>17200</v>
      </c>
      <c r="K81" s="2">
        <v>17700</v>
      </c>
      <c r="L81" s="2">
        <v>18900</v>
      </c>
      <c r="M81" s="2">
        <v>13600</v>
      </c>
      <c r="N81" s="2">
        <v>16500</v>
      </c>
      <c r="O81" s="2">
        <v>24200</v>
      </c>
      <c r="P81" s="2">
        <v>18200</v>
      </c>
      <c r="Q81" s="2">
        <v>17400</v>
      </c>
      <c r="R81" s="1">
        <v>17900</v>
      </c>
      <c r="S81" s="1">
        <v>15100</v>
      </c>
      <c r="T81" s="1">
        <v>16500</v>
      </c>
      <c r="U81" s="1">
        <v>16800</v>
      </c>
      <c r="V81" s="1">
        <v>17000</v>
      </c>
      <c r="W81" s="1">
        <v>18600</v>
      </c>
      <c r="X81" s="1">
        <v>22100</v>
      </c>
      <c r="Y81" s="1">
        <v>19500</v>
      </c>
      <c r="Z81" s="1">
        <v>17400</v>
      </c>
      <c r="AA81" s="1">
        <v>14600</v>
      </c>
      <c r="AB81" s="1">
        <v>13300</v>
      </c>
      <c r="AC81" s="1"/>
      <c r="AD81" s="1"/>
      <c r="AE81" s="1" t="s">
        <v>9</v>
      </c>
      <c r="AF81" s="1" t="s">
        <v>9</v>
      </c>
      <c r="AG81" s="1"/>
      <c r="AH81" s="1"/>
      <c r="AI81" s="1"/>
      <c r="AJ81" s="1"/>
      <c r="AK81" s="1"/>
      <c r="AL81" s="1"/>
      <c r="AM81" s="1"/>
      <c r="AN81" s="92"/>
      <c r="AO81" s="92"/>
    </row>
    <row r="82" spans="1:41" x14ac:dyDescent="0.3">
      <c r="A82" s="91" t="s">
        <v>428</v>
      </c>
      <c r="B82" s="2" t="s">
        <v>382</v>
      </c>
      <c r="C82" s="118">
        <v>76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>
        <v>11500</v>
      </c>
      <c r="AI82" s="1">
        <v>12800</v>
      </c>
      <c r="AJ82" s="1">
        <v>13200</v>
      </c>
      <c r="AK82" s="1"/>
      <c r="AL82" s="1"/>
      <c r="AM82" s="1"/>
      <c r="AN82" s="92"/>
      <c r="AO82" s="92"/>
    </row>
    <row r="83" spans="1:41" ht="16.5" hidden="1" customHeight="1" x14ac:dyDescent="0.3">
      <c r="A83" s="91" t="s">
        <v>428</v>
      </c>
      <c r="B83" s="2" t="s">
        <v>68</v>
      </c>
      <c r="C83" s="1">
        <v>396</v>
      </c>
      <c r="D83" s="2"/>
      <c r="E83" s="2">
        <v>7100</v>
      </c>
      <c r="F83" s="2">
        <v>8000</v>
      </c>
      <c r="G83" s="2">
        <v>12800</v>
      </c>
      <c r="H83" s="2">
        <v>8500</v>
      </c>
      <c r="I83" s="2">
        <v>9700</v>
      </c>
      <c r="J83" s="2">
        <v>9200</v>
      </c>
      <c r="K83" s="2">
        <v>10400</v>
      </c>
      <c r="L83" s="2">
        <v>9000</v>
      </c>
      <c r="M83" s="2">
        <v>8200</v>
      </c>
      <c r="N83" s="2">
        <v>9500</v>
      </c>
      <c r="O83" s="2">
        <v>9400</v>
      </c>
      <c r="P83" s="2">
        <v>10300</v>
      </c>
      <c r="Q83" s="2">
        <v>9900</v>
      </c>
      <c r="R83" s="1">
        <v>9900</v>
      </c>
      <c r="S83" s="1">
        <v>9200</v>
      </c>
      <c r="T83" s="1">
        <v>7800</v>
      </c>
      <c r="U83" s="1">
        <v>9000</v>
      </c>
      <c r="V83" s="1">
        <v>8200</v>
      </c>
      <c r="W83" s="1">
        <v>9800</v>
      </c>
      <c r="X83" s="1">
        <v>9300</v>
      </c>
      <c r="Y83" s="1">
        <v>8300</v>
      </c>
      <c r="Z83" s="1">
        <v>7700</v>
      </c>
      <c r="AA83" s="1">
        <v>8500</v>
      </c>
      <c r="AB83" s="1">
        <v>7300</v>
      </c>
      <c r="AC83" s="1"/>
      <c r="AD83" s="1"/>
      <c r="AE83" s="1" t="s">
        <v>9</v>
      </c>
      <c r="AF83" s="1" t="s">
        <v>9</v>
      </c>
      <c r="AG83" s="1"/>
      <c r="AH83" s="1"/>
      <c r="AI83" s="1"/>
      <c r="AJ83" s="1"/>
      <c r="AK83" s="1"/>
      <c r="AL83" s="1"/>
      <c r="AM83" s="1"/>
      <c r="AN83" s="92"/>
      <c r="AO83" s="92"/>
    </row>
    <row r="84" spans="1:41" x14ac:dyDescent="0.3">
      <c r="A84" s="91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1"/>
      <c r="S84" s="1" t="s">
        <v>7</v>
      </c>
      <c r="T84" s="1" t="s">
        <v>9</v>
      </c>
      <c r="U84" s="1" t="s">
        <v>7</v>
      </c>
      <c r="V84" s="1" t="s">
        <v>9</v>
      </c>
      <c r="W84" s="1"/>
      <c r="X84" s="1"/>
      <c r="Y84" s="1"/>
      <c r="Z84" s="1"/>
      <c r="AA84" s="1"/>
      <c r="AB84" s="1"/>
      <c r="AC84" s="1"/>
      <c r="AD84" s="1"/>
      <c r="AE84" s="1" t="s">
        <v>9</v>
      </c>
      <c r="AF84" s="1" t="s">
        <v>9</v>
      </c>
      <c r="AG84" s="1"/>
      <c r="AH84" s="1"/>
      <c r="AI84" s="1"/>
      <c r="AJ84" s="1"/>
      <c r="AK84" s="1"/>
      <c r="AL84" s="1"/>
      <c r="AM84" s="1"/>
      <c r="AN84" s="92"/>
      <c r="AO84" s="92"/>
    </row>
    <row r="85" spans="1:41" ht="15.75" customHeight="1" x14ac:dyDescent="0.3">
      <c r="A85" s="91" t="s">
        <v>69</v>
      </c>
      <c r="B85" s="2" t="s">
        <v>588</v>
      </c>
      <c r="C85" s="93">
        <v>114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>
        <v>20300</v>
      </c>
      <c r="AN85" s="92">
        <v>25300</v>
      </c>
      <c r="AO85" s="92"/>
    </row>
    <row r="86" spans="1:41" x14ac:dyDescent="0.3">
      <c r="A86" s="91" t="s">
        <v>69</v>
      </c>
      <c r="B86" s="2" t="s">
        <v>70</v>
      </c>
      <c r="C86" s="93">
        <v>13</v>
      </c>
      <c r="D86" s="2"/>
      <c r="E86" s="2"/>
      <c r="F86" s="2"/>
      <c r="G86" s="2"/>
      <c r="H86" s="2"/>
      <c r="I86" s="2">
        <v>15700</v>
      </c>
      <c r="J86" s="2">
        <v>17000</v>
      </c>
      <c r="K86" s="2">
        <v>18400</v>
      </c>
      <c r="L86" s="2">
        <v>18400</v>
      </c>
      <c r="M86" s="2">
        <v>21200</v>
      </c>
      <c r="N86" s="2">
        <v>22000</v>
      </c>
      <c r="O86" s="2">
        <v>22600</v>
      </c>
      <c r="P86" s="2">
        <v>22500</v>
      </c>
      <c r="Q86" s="2">
        <v>21800</v>
      </c>
      <c r="R86" s="1">
        <v>23400</v>
      </c>
      <c r="S86" s="1">
        <v>22900</v>
      </c>
      <c r="T86" s="1">
        <v>23900</v>
      </c>
      <c r="U86" s="1">
        <v>22100</v>
      </c>
      <c r="V86" s="1">
        <v>22200</v>
      </c>
      <c r="W86" s="1">
        <v>27100</v>
      </c>
      <c r="X86" s="1">
        <v>28800</v>
      </c>
      <c r="Y86" s="1">
        <v>30100</v>
      </c>
      <c r="Z86" s="1">
        <v>28200</v>
      </c>
      <c r="AA86" s="1">
        <v>25900</v>
      </c>
      <c r="AB86" s="1">
        <v>26800</v>
      </c>
      <c r="AC86" s="1">
        <v>26200</v>
      </c>
      <c r="AD86" s="1">
        <v>26700</v>
      </c>
      <c r="AE86" s="1">
        <v>25000</v>
      </c>
      <c r="AF86" s="1">
        <v>26400</v>
      </c>
      <c r="AG86" s="1">
        <v>27700</v>
      </c>
      <c r="AH86" s="1">
        <v>28800</v>
      </c>
      <c r="AI86" s="1">
        <v>29700</v>
      </c>
      <c r="AJ86" s="1">
        <v>28200</v>
      </c>
      <c r="AK86" s="1">
        <f>VLOOKUP(C86,[1]DataDownloadReport_02082019!$A$2:$E$123,5,FALSE)</f>
        <v>29600</v>
      </c>
      <c r="AL86" s="1">
        <v>30400</v>
      </c>
      <c r="AM86" s="1">
        <v>27700</v>
      </c>
      <c r="AN86" s="92">
        <v>31100</v>
      </c>
      <c r="AO86" s="92"/>
    </row>
    <row r="87" spans="1:41" x14ac:dyDescent="0.3">
      <c r="A87" s="91" t="s">
        <v>69</v>
      </c>
      <c r="B87" s="2" t="s">
        <v>71</v>
      </c>
      <c r="C87" s="1">
        <v>56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1">
        <v>39600</v>
      </c>
      <c r="S87" s="1">
        <v>41000</v>
      </c>
      <c r="T87" s="1" t="s">
        <v>9</v>
      </c>
      <c r="U87" s="1" t="s">
        <v>7</v>
      </c>
      <c r="V87" s="1">
        <v>41200</v>
      </c>
      <c r="W87" s="1">
        <v>48800</v>
      </c>
      <c r="X87" s="1">
        <v>54200</v>
      </c>
      <c r="Y87" s="1">
        <v>54000</v>
      </c>
      <c r="Z87" s="1">
        <v>51000</v>
      </c>
      <c r="AA87" s="1">
        <v>31900</v>
      </c>
      <c r="AB87" s="1">
        <v>31800</v>
      </c>
      <c r="AC87" s="1">
        <v>38500</v>
      </c>
      <c r="AD87" s="1">
        <v>40800</v>
      </c>
      <c r="AE87" s="1">
        <v>40100</v>
      </c>
      <c r="AF87" s="1">
        <v>44800</v>
      </c>
      <c r="AG87" s="1">
        <v>44100</v>
      </c>
      <c r="AH87" s="1"/>
      <c r="AI87" s="1"/>
      <c r="AJ87" s="1"/>
      <c r="AK87" s="1"/>
      <c r="AL87" s="1"/>
      <c r="AM87" s="1"/>
      <c r="AN87" s="92"/>
      <c r="AO87" s="92"/>
    </row>
    <row r="88" spans="1:41" ht="16.5" hidden="1" customHeight="1" x14ac:dyDescent="0.3">
      <c r="A88" s="91" t="s">
        <v>69</v>
      </c>
      <c r="B88" s="2" t="s">
        <v>72</v>
      </c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1">
        <v>27900</v>
      </c>
      <c r="S88" s="1">
        <v>29300</v>
      </c>
      <c r="T88" s="1" t="s">
        <v>9</v>
      </c>
      <c r="U88" s="1" t="s">
        <v>7</v>
      </c>
      <c r="V88" s="1" t="s">
        <v>9</v>
      </c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 t="e">
        <v>#N/A</v>
      </c>
      <c r="AM88" s="1" t="e">
        <v>#N/A</v>
      </c>
      <c r="AN88" s="92"/>
      <c r="AO88" s="92"/>
    </row>
    <row r="89" spans="1:41" ht="16.5" hidden="1" customHeight="1" x14ac:dyDescent="0.3">
      <c r="A89" s="91" t="s">
        <v>69</v>
      </c>
      <c r="B89" s="2" t="s">
        <v>73</v>
      </c>
      <c r="C89" s="1"/>
      <c r="D89" s="2">
        <v>39500</v>
      </c>
      <c r="E89" s="2">
        <v>45400</v>
      </c>
      <c r="F89" s="2">
        <v>46600</v>
      </c>
      <c r="G89" s="2">
        <v>30100</v>
      </c>
      <c r="H89" s="2">
        <v>31800</v>
      </c>
      <c r="I89" s="2">
        <v>40400</v>
      </c>
      <c r="J89" s="2">
        <v>49600</v>
      </c>
      <c r="K89" s="2">
        <v>45600</v>
      </c>
      <c r="L89" s="2">
        <v>49500</v>
      </c>
      <c r="M89" s="2">
        <v>47000</v>
      </c>
      <c r="N89" s="2">
        <v>45500</v>
      </c>
      <c r="O89" s="2">
        <v>44800</v>
      </c>
      <c r="P89" s="2"/>
      <c r="Q89" s="2"/>
      <c r="R89" s="1"/>
      <c r="S89" s="1"/>
      <c r="T89" s="1" t="s">
        <v>9</v>
      </c>
      <c r="U89" s="1" t="s">
        <v>7</v>
      </c>
      <c r="V89" s="1" t="s">
        <v>9</v>
      </c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 t="e">
        <v>#N/A</v>
      </c>
      <c r="AM89" s="1" t="e">
        <v>#N/A</v>
      </c>
      <c r="AN89" s="92"/>
      <c r="AO89" s="92"/>
    </row>
    <row r="90" spans="1:41" x14ac:dyDescent="0.3">
      <c r="A90" s="91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1"/>
      <c r="S90" s="1" t="s">
        <v>7</v>
      </c>
      <c r="T90" s="1" t="s">
        <v>9</v>
      </c>
      <c r="U90" s="1" t="s">
        <v>7</v>
      </c>
      <c r="V90" s="1" t="s">
        <v>9</v>
      </c>
      <c r="W90" s="1"/>
      <c r="X90" s="1"/>
      <c r="Y90" s="1"/>
      <c r="Z90" s="1"/>
      <c r="AA90" s="1"/>
      <c r="AB90" s="1"/>
      <c r="AC90" s="1"/>
      <c r="AD90" s="1"/>
      <c r="AE90" s="1" t="s">
        <v>9</v>
      </c>
      <c r="AF90" s="1" t="s">
        <v>9</v>
      </c>
      <c r="AG90" s="1"/>
      <c r="AH90" s="1"/>
      <c r="AI90" s="1"/>
      <c r="AJ90" s="1"/>
      <c r="AK90" s="1"/>
      <c r="AL90" s="1"/>
      <c r="AM90" s="1"/>
      <c r="AN90" s="92"/>
      <c r="AO90" s="92"/>
    </row>
    <row r="91" spans="1:41" x14ac:dyDescent="0.3">
      <c r="A91" s="91" t="s">
        <v>74</v>
      </c>
      <c r="B91" s="2" t="s">
        <v>415</v>
      </c>
      <c r="C91" s="1">
        <v>234</v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>
        <v>44100</v>
      </c>
      <c r="O91" s="2">
        <v>45100</v>
      </c>
      <c r="P91" s="2">
        <v>46100</v>
      </c>
      <c r="Q91" s="2">
        <v>35100</v>
      </c>
      <c r="R91" s="1">
        <v>36000</v>
      </c>
      <c r="S91" s="1">
        <v>37400</v>
      </c>
      <c r="T91" s="1">
        <v>39700</v>
      </c>
      <c r="U91" s="1">
        <v>41200</v>
      </c>
      <c r="V91" s="1">
        <v>43300</v>
      </c>
      <c r="W91" s="1">
        <v>45700</v>
      </c>
      <c r="X91" s="1">
        <v>47900</v>
      </c>
      <c r="Y91" s="1">
        <v>48400</v>
      </c>
      <c r="Z91" s="1">
        <v>47500</v>
      </c>
      <c r="AA91" s="1"/>
      <c r="AB91" s="1"/>
      <c r="AC91" s="1">
        <v>39700</v>
      </c>
      <c r="AD91" s="1"/>
      <c r="AE91" s="1" t="s">
        <v>9</v>
      </c>
      <c r="AF91" s="1">
        <v>45600</v>
      </c>
      <c r="AG91" s="1">
        <v>51600</v>
      </c>
      <c r="AH91" s="1"/>
      <c r="AI91" s="1"/>
      <c r="AJ91" s="1"/>
      <c r="AK91" s="1"/>
      <c r="AL91" s="1"/>
      <c r="AM91" s="1"/>
      <c r="AN91" s="92"/>
      <c r="AO91" s="92"/>
    </row>
    <row r="92" spans="1:41" x14ac:dyDescent="0.3">
      <c r="A92" s="91" t="s">
        <v>74</v>
      </c>
      <c r="B92" s="2" t="s">
        <v>440</v>
      </c>
      <c r="C92" s="93">
        <v>122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>
        <v>44000</v>
      </c>
      <c r="AI92" s="1">
        <v>42600</v>
      </c>
      <c r="AJ92" s="1">
        <v>42000</v>
      </c>
      <c r="AK92" s="1">
        <f>VLOOKUP(C92,[1]DataDownloadReport_02082019!$A$2:$E$123,5,FALSE)</f>
        <v>43100</v>
      </c>
      <c r="AL92" s="1">
        <v>47800</v>
      </c>
      <c r="AM92" s="1">
        <v>43400</v>
      </c>
      <c r="AN92" s="92">
        <v>49700</v>
      </c>
      <c r="AO92" s="92"/>
    </row>
    <row r="93" spans="1:41" x14ac:dyDescent="0.3">
      <c r="A93" s="91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 t="s">
        <v>9</v>
      </c>
      <c r="AF93" s="1" t="s">
        <v>9</v>
      </c>
      <c r="AG93" s="1"/>
      <c r="AH93" s="1"/>
      <c r="AI93" s="1"/>
      <c r="AJ93" s="1"/>
      <c r="AK93" s="1"/>
      <c r="AL93" s="1"/>
      <c r="AM93" s="1"/>
      <c r="AN93" s="92"/>
      <c r="AO93" s="92"/>
    </row>
    <row r="94" spans="1:41" ht="16.5" hidden="1" customHeight="1" x14ac:dyDescent="0.3">
      <c r="A94" s="91" t="s">
        <v>75</v>
      </c>
      <c r="B94" s="2" t="s">
        <v>76</v>
      </c>
      <c r="C94" s="1">
        <v>319</v>
      </c>
      <c r="D94" s="2"/>
      <c r="E94" s="2"/>
      <c r="F94" s="2"/>
      <c r="G94" s="2"/>
      <c r="H94" s="2"/>
      <c r="I94" s="2">
        <v>7000</v>
      </c>
      <c r="J94" s="2">
        <v>6600</v>
      </c>
      <c r="K94" s="2">
        <v>6300</v>
      </c>
      <c r="L94" s="2">
        <v>6000</v>
      </c>
      <c r="M94" s="2">
        <v>6500</v>
      </c>
      <c r="N94" s="2">
        <v>6200</v>
      </c>
      <c r="O94" s="2">
        <v>6500</v>
      </c>
      <c r="P94" s="2">
        <v>6400</v>
      </c>
      <c r="Q94" s="2"/>
      <c r="R94" s="1">
        <v>6400</v>
      </c>
      <c r="S94" s="1">
        <v>6300</v>
      </c>
      <c r="T94" s="1">
        <v>6300</v>
      </c>
      <c r="U94" s="1">
        <v>5900</v>
      </c>
      <c r="V94" s="1">
        <v>5700</v>
      </c>
      <c r="W94" s="1">
        <v>5800</v>
      </c>
      <c r="X94" s="1">
        <v>5800</v>
      </c>
      <c r="Y94" s="1">
        <v>6000</v>
      </c>
      <c r="Z94" s="1">
        <v>6500</v>
      </c>
      <c r="AA94" s="1">
        <v>6500</v>
      </c>
      <c r="AB94" s="1">
        <v>4600</v>
      </c>
      <c r="AC94" s="1">
        <v>4700</v>
      </c>
      <c r="AD94" s="1"/>
      <c r="AE94" s="1" t="s">
        <v>9</v>
      </c>
      <c r="AF94" s="1" t="s">
        <v>9</v>
      </c>
      <c r="AG94" s="1"/>
      <c r="AH94" s="1"/>
      <c r="AI94" s="1"/>
      <c r="AJ94" s="1"/>
      <c r="AK94" s="1"/>
      <c r="AL94" s="1"/>
      <c r="AM94" s="1"/>
      <c r="AN94" s="92"/>
      <c r="AO94" s="92"/>
    </row>
    <row r="95" spans="1:41" ht="16.5" hidden="1" customHeight="1" x14ac:dyDescent="0.3">
      <c r="A95" s="91"/>
      <c r="B95" s="2"/>
      <c r="C95" s="1"/>
      <c r="D95" s="2"/>
      <c r="E95" s="2"/>
      <c r="F95" s="2"/>
      <c r="G95" s="2"/>
      <c r="H95" s="2"/>
      <c r="I95" s="2" t="s">
        <v>9</v>
      </c>
      <c r="J95" s="2" t="s">
        <v>9</v>
      </c>
      <c r="K95" s="2" t="s">
        <v>9</v>
      </c>
      <c r="L95" s="2"/>
      <c r="M95" s="2"/>
      <c r="N95" s="2"/>
      <c r="O95" s="2"/>
      <c r="P95" s="2"/>
      <c r="Q95" s="2"/>
      <c r="R95" s="1"/>
      <c r="S95" s="1" t="s">
        <v>7</v>
      </c>
      <c r="T95" s="1" t="s">
        <v>9</v>
      </c>
      <c r="U95" s="1" t="s">
        <v>7</v>
      </c>
      <c r="V95" s="1" t="s">
        <v>9</v>
      </c>
      <c r="W95" s="1"/>
      <c r="X95" s="1"/>
      <c r="Y95" s="1"/>
      <c r="Z95" s="1"/>
      <c r="AA95" s="1"/>
      <c r="AB95" s="1"/>
      <c r="AC95" s="1"/>
      <c r="AD95" s="1"/>
      <c r="AE95" s="1" t="s">
        <v>9</v>
      </c>
      <c r="AF95" s="1" t="s">
        <v>9</v>
      </c>
      <c r="AG95" s="1"/>
      <c r="AH95" s="1"/>
      <c r="AI95" s="1"/>
      <c r="AJ95" s="1"/>
      <c r="AK95" s="1"/>
      <c r="AL95" s="1"/>
      <c r="AM95" s="1"/>
      <c r="AN95" s="92"/>
      <c r="AO95" s="92"/>
    </row>
    <row r="96" spans="1:41" x14ac:dyDescent="0.3">
      <c r="A96" s="91" t="s">
        <v>421</v>
      </c>
      <c r="B96" s="2" t="s">
        <v>77</v>
      </c>
      <c r="C96" s="1">
        <v>486</v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>
        <v>2100</v>
      </c>
      <c r="Q96" s="2">
        <v>2300</v>
      </c>
      <c r="R96" s="1">
        <v>2800</v>
      </c>
      <c r="S96" s="1">
        <v>2600</v>
      </c>
      <c r="T96" s="1">
        <v>1300</v>
      </c>
      <c r="U96" s="1">
        <v>3400</v>
      </c>
      <c r="V96" s="1">
        <v>3400</v>
      </c>
      <c r="W96" s="1">
        <v>3800</v>
      </c>
      <c r="X96" s="1">
        <v>4100</v>
      </c>
      <c r="Y96" s="1">
        <v>5200</v>
      </c>
      <c r="Z96" s="1">
        <v>5400</v>
      </c>
      <c r="AA96" s="1">
        <v>4700</v>
      </c>
      <c r="AB96" s="1">
        <v>4700</v>
      </c>
      <c r="AC96" s="1">
        <v>5400</v>
      </c>
      <c r="AD96" s="1"/>
      <c r="AE96" s="1" t="s">
        <v>9</v>
      </c>
      <c r="AF96" s="1" t="s">
        <v>9</v>
      </c>
      <c r="AG96" s="1">
        <v>5700</v>
      </c>
      <c r="AH96" s="1"/>
      <c r="AI96" s="1">
        <v>5800</v>
      </c>
      <c r="AJ96" s="1"/>
      <c r="AK96" s="1">
        <f>VLOOKUP(C96,[1]DataDownloadReport_02082019!$A$2:$E$123,5,FALSE)</f>
        <v>5500</v>
      </c>
      <c r="AL96" s="1"/>
      <c r="AM96" s="1">
        <v>6700</v>
      </c>
      <c r="AN96" s="92"/>
      <c r="AO96" s="92"/>
    </row>
    <row r="97" spans="1:41" x14ac:dyDescent="0.3">
      <c r="A97" s="91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1"/>
      <c r="S97" s="1" t="s">
        <v>7</v>
      </c>
      <c r="T97" s="1" t="s">
        <v>9</v>
      </c>
      <c r="U97" s="1" t="s">
        <v>7</v>
      </c>
      <c r="V97" s="1" t="s">
        <v>9</v>
      </c>
      <c r="W97" s="1"/>
      <c r="X97" s="1"/>
      <c r="Y97" s="1"/>
      <c r="Z97" s="1"/>
      <c r="AA97" s="1"/>
      <c r="AB97" s="1"/>
      <c r="AC97" s="1"/>
      <c r="AD97" s="1"/>
      <c r="AE97" s="1" t="s">
        <v>9</v>
      </c>
      <c r="AF97" s="1" t="s">
        <v>9</v>
      </c>
      <c r="AG97" s="1"/>
      <c r="AH97" s="1"/>
      <c r="AI97" s="1"/>
      <c r="AJ97" s="1"/>
      <c r="AK97" s="1"/>
      <c r="AL97" s="1"/>
      <c r="AM97" s="1"/>
      <c r="AN97" s="92"/>
      <c r="AO97" s="92"/>
    </row>
    <row r="98" spans="1:41" ht="16.5" hidden="1" customHeight="1" x14ac:dyDescent="0.3">
      <c r="A98" s="91" t="s">
        <v>78</v>
      </c>
      <c r="B98" s="2" t="s">
        <v>79</v>
      </c>
      <c r="C98" s="1">
        <v>628</v>
      </c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1"/>
      <c r="S98" s="1">
        <v>400</v>
      </c>
      <c r="T98" s="1">
        <v>800</v>
      </c>
      <c r="U98" s="1">
        <v>1100</v>
      </c>
      <c r="V98" s="1">
        <v>1200</v>
      </c>
      <c r="W98" s="1">
        <v>1500</v>
      </c>
      <c r="X98" s="1">
        <v>1500</v>
      </c>
      <c r="Y98" s="1">
        <v>1700</v>
      </c>
      <c r="Z98" s="1">
        <v>1800</v>
      </c>
      <c r="AA98" s="1">
        <v>1500</v>
      </c>
      <c r="AB98" s="1">
        <v>1600</v>
      </c>
      <c r="AC98" s="1"/>
      <c r="AD98" s="1"/>
      <c r="AE98" s="1" t="s">
        <v>9</v>
      </c>
      <c r="AF98" s="1" t="s">
        <v>9</v>
      </c>
      <c r="AG98" s="1"/>
      <c r="AH98" s="1"/>
      <c r="AI98" s="1"/>
      <c r="AJ98" s="1"/>
      <c r="AK98" s="1"/>
      <c r="AL98" s="1"/>
      <c r="AM98" s="1"/>
      <c r="AN98" s="92"/>
      <c r="AO98" s="92"/>
    </row>
    <row r="99" spans="1:41" ht="16.5" hidden="1" customHeight="1" x14ac:dyDescent="0.3">
      <c r="A99" s="91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1"/>
      <c r="S99" s="1" t="s">
        <v>7</v>
      </c>
      <c r="T99" s="1" t="s">
        <v>9</v>
      </c>
      <c r="U99" s="1" t="s">
        <v>7</v>
      </c>
      <c r="V99" s="1" t="s">
        <v>9</v>
      </c>
      <c r="W99" s="1"/>
      <c r="X99" s="1"/>
      <c r="Y99" s="1"/>
      <c r="Z99" s="1"/>
      <c r="AA99" s="1"/>
      <c r="AB99" s="1"/>
      <c r="AC99" s="1"/>
      <c r="AD99" s="1"/>
      <c r="AE99" s="1" t="s">
        <v>9</v>
      </c>
      <c r="AF99" s="1" t="s">
        <v>9</v>
      </c>
      <c r="AG99" s="1"/>
      <c r="AH99" s="1"/>
      <c r="AI99" s="1"/>
      <c r="AJ99" s="1"/>
      <c r="AK99" s="1"/>
      <c r="AL99" s="1"/>
      <c r="AM99" s="1"/>
      <c r="AN99" s="92"/>
      <c r="AO99" s="92"/>
    </row>
    <row r="100" spans="1:41" x14ac:dyDescent="0.3">
      <c r="A100" s="91" t="s">
        <v>80</v>
      </c>
      <c r="B100" s="2" t="s">
        <v>81</v>
      </c>
      <c r="C100" s="1">
        <v>33</v>
      </c>
      <c r="D100" s="2"/>
      <c r="E100" s="2"/>
      <c r="F100" s="2"/>
      <c r="G100" s="2"/>
      <c r="H100" s="2"/>
      <c r="I100" s="2" t="s">
        <v>9</v>
      </c>
      <c r="J100" s="2" t="s">
        <v>9</v>
      </c>
      <c r="K100" s="2"/>
      <c r="L100" s="2">
        <v>14900</v>
      </c>
      <c r="M100" s="2">
        <v>15000</v>
      </c>
      <c r="N100" s="2">
        <v>16300</v>
      </c>
      <c r="O100" s="2">
        <v>17500</v>
      </c>
      <c r="P100" s="2">
        <v>15500</v>
      </c>
      <c r="Q100" s="2">
        <v>16800</v>
      </c>
      <c r="R100" s="1">
        <v>16600</v>
      </c>
      <c r="S100" s="1">
        <v>16600</v>
      </c>
      <c r="T100" s="1">
        <v>17900</v>
      </c>
      <c r="U100" s="1">
        <v>17500</v>
      </c>
      <c r="V100" s="1">
        <v>19700</v>
      </c>
      <c r="W100" s="1">
        <v>21200</v>
      </c>
      <c r="X100" s="1">
        <v>16800</v>
      </c>
      <c r="Y100" s="1">
        <v>2100</v>
      </c>
      <c r="Z100" s="1">
        <v>1800</v>
      </c>
      <c r="AA100" s="1">
        <v>1500</v>
      </c>
      <c r="AB100" s="1">
        <v>1400</v>
      </c>
      <c r="AC100" s="1">
        <v>1400</v>
      </c>
      <c r="AD100" s="1"/>
      <c r="AE100" s="1"/>
      <c r="AF100" s="1">
        <v>1200</v>
      </c>
      <c r="AG100" s="1">
        <v>1200</v>
      </c>
      <c r="AH100" s="1">
        <v>1200</v>
      </c>
      <c r="AI100" s="1">
        <v>1200</v>
      </c>
      <c r="AJ100" s="1"/>
      <c r="AK100" s="1"/>
      <c r="AL100" s="1"/>
      <c r="AM100" s="1"/>
      <c r="AN100" s="92"/>
      <c r="AO100" s="92"/>
    </row>
    <row r="101" spans="1:41" x14ac:dyDescent="0.3">
      <c r="A101" s="91"/>
      <c r="B101" s="2"/>
      <c r="C101" s="1"/>
      <c r="D101" s="2"/>
      <c r="E101" s="2"/>
      <c r="F101" s="2"/>
      <c r="G101" s="2"/>
      <c r="H101" s="2"/>
      <c r="I101" s="2" t="s">
        <v>9</v>
      </c>
      <c r="J101" s="2" t="s">
        <v>9</v>
      </c>
      <c r="K101" s="2" t="s">
        <v>9</v>
      </c>
      <c r="L101" s="2"/>
      <c r="M101" s="2"/>
      <c r="N101" s="2"/>
      <c r="O101" s="2"/>
      <c r="P101" s="2"/>
      <c r="Q101" s="2"/>
      <c r="R101" s="1"/>
      <c r="S101" s="1" t="s">
        <v>7</v>
      </c>
      <c r="T101" s="1" t="s">
        <v>9</v>
      </c>
      <c r="U101" s="1" t="s">
        <v>7</v>
      </c>
      <c r="V101" s="1" t="s">
        <v>9</v>
      </c>
      <c r="W101" s="1"/>
      <c r="X101" s="1"/>
      <c r="Y101" s="1"/>
      <c r="Z101" s="1"/>
      <c r="AA101" s="1"/>
      <c r="AB101" s="1"/>
      <c r="AC101" s="1"/>
      <c r="AD101" s="1"/>
      <c r="AE101" s="1" t="s">
        <v>9</v>
      </c>
      <c r="AF101" s="1" t="s">
        <v>9</v>
      </c>
      <c r="AG101" s="1"/>
      <c r="AH101" s="1"/>
      <c r="AI101" s="1"/>
      <c r="AJ101" s="1"/>
      <c r="AK101" s="1"/>
      <c r="AL101" s="1"/>
      <c r="AM101" s="1"/>
      <c r="AN101" s="92"/>
      <c r="AO101" s="92"/>
    </row>
    <row r="102" spans="1:41" x14ac:dyDescent="0.3">
      <c r="A102" s="91" t="s">
        <v>82</v>
      </c>
      <c r="B102" s="2" t="s">
        <v>83</v>
      </c>
      <c r="C102" s="1">
        <v>58</v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1"/>
      <c r="S102" s="1"/>
      <c r="T102" s="1"/>
      <c r="U102" s="1"/>
      <c r="V102" s="1">
        <v>17100</v>
      </c>
      <c r="W102" s="1">
        <v>18500</v>
      </c>
      <c r="X102" s="1">
        <v>20000</v>
      </c>
      <c r="Y102" s="1">
        <v>19600</v>
      </c>
      <c r="Z102" s="1">
        <v>22200</v>
      </c>
      <c r="AA102" s="1">
        <v>16500</v>
      </c>
      <c r="AB102" s="1">
        <v>16700</v>
      </c>
      <c r="AC102" s="1">
        <v>16600</v>
      </c>
      <c r="AD102" s="1">
        <v>16500</v>
      </c>
      <c r="AE102" s="1">
        <v>22200</v>
      </c>
      <c r="AF102" s="1">
        <v>17100</v>
      </c>
      <c r="AG102" s="1">
        <v>17700</v>
      </c>
      <c r="AH102" s="1">
        <v>16800</v>
      </c>
      <c r="AI102" s="1">
        <v>16700</v>
      </c>
      <c r="AJ102" s="1"/>
      <c r="AK102" s="1"/>
      <c r="AL102" s="1"/>
      <c r="AM102" s="1"/>
      <c r="AN102" s="92"/>
      <c r="AO102" s="92"/>
    </row>
    <row r="103" spans="1:41" x14ac:dyDescent="0.3">
      <c r="A103" s="91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1"/>
      <c r="S103" s="1"/>
      <c r="T103" s="1"/>
      <c r="U103" s="1"/>
      <c r="V103" s="1" t="s">
        <v>9</v>
      </c>
      <c r="W103" s="1"/>
      <c r="X103" s="1"/>
      <c r="Y103" s="1"/>
      <c r="Z103" s="1"/>
      <c r="AA103" s="1"/>
      <c r="AB103" s="1"/>
      <c r="AC103" s="1"/>
      <c r="AD103" s="1"/>
      <c r="AE103" s="1" t="s">
        <v>9</v>
      </c>
      <c r="AF103" s="1" t="s">
        <v>9</v>
      </c>
      <c r="AG103" s="1"/>
      <c r="AH103" s="1"/>
      <c r="AI103" s="1"/>
      <c r="AJ103" s="1"/>
      <c r="AK103" s="1"/>
      <c r="AL103" s="1"/>
      <c r="AM103" s="1"/>
      <c r="AN103" s="92"/>
      <c r="AO103" s="92"/>
    </row>
    <row r="104" spans="1:41" x14ac:dyDescent="0.3">
      <c r="A104" s="91" t="s">
        <v>84</v>
      </c>
      <c r="B104" s="2" t="s">
        <v>48</v>
      </c>
      <c r="C104" s="1">
        <v>495</v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>
        <v>2300</v>
      </c>
      <c r="Q104" s="2">
        <v>2200</v>
      </c>
      <c r="R104" s="1">
        <v>2600</v>
      </c>
      <c r="S104" s="1">
        <v>2500</v>
      </c>
      <c r="T104" s="1">
        <v>3400</v>
      </c>
      <c r="U104" s="1" t="s">
        <v>22</v>
      </c>
      <c r="V104" s="1">
        <v>9500</v>
      </c>
      <c r="W104" s="1">
        <v>8000</v>
      </c>
      <c r="X104" s="1">
        <v>7100</v>
      </c>
      <c r="Y104" s="1">
        <v>6000</v>
      </c>
      <c r="Z104" s="1">
        <v>9300</v>
      </c>
      <c r="AA104" s="1"/>
      <c r="AB104" s="1"/>
      <c r="AC104" s="1"/>
      <c r="AD104" s="1">
        <v>7800</v>
      </c>
      <c r="AE104" s="1" t="s">
        <v>9</v>
      </c>
      <c r="AF104" s="1">
        <v>7600</v>
      </c>
      <c r="AG104" s="1"/>
      <c r="AH104" s="1">
        <v>9200</v>
      </c>
      <c r="AI104" s="1"/>
      <c r="AJ104" s="1">
        <v>10600</v>
      </c>
      <c r="AK104" s="1"/>
      <c r="AL104" s="1">
        <v>9600</v>
      </c>
      <c r="AM104" s="1"/>
      <c r="AN104" s="92">
        <v>8500</v>
      </c>
      <c r="AO104" s="92"/>
    </row>
    <row r="105" spans="1:41" x14ac:dyDescent="0.3">
      <c r="A105" s="91" t="s">
        <v>84</v>
      </c>
      <c r="B105" s="2" t="s">
        <v>16</v>
      </c>
      <c r="C105" s="1">
        <v>490</v>
      </c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1"/>
      <c r="S105" s="1"/>
      <c r="T105" s="1"/>
      <c r="U105" s="1"/>
      <c r="V105" s="1"/>
      <c r="W105" s="1">
        <v>14100</v>
      </c>
      <c r="X105" s="1">
        <v>12100</v>
      </c>
      <c r="Y105" s="1">
        <v>15100</v>
      </c>
      <c r="Z105" s="1">
        <v>15500</v>
      </c>
      <c r="AA105" s="1">
        <v>12600</v>
      </c>
      <c r="AB105" s="1">
        <v>9900</v>
      </c>
      <c r="AC105" s="1">
        <v>10700</v>
      </c>
      <c r="AD105" s="1">
        <v>9900</v>
      </c>
      <c r="AE105" s="1" t="s">
        <v>9</v>
      </c>
      <c r="AF105" s="1">
        <v>12200</v>
      </c>
      <c r="AG105" s="1"/>
      <c r="AH105" s="1">
        <v>12200</v>
      </c>
      <c r="AI105" s="1"/>
      <c r="AJ105" s="1">
        <v>15700</v>
      </c>
      <c r="AK105" s="1"/>
      <c r="AL105" s="1"/>
      <c r="AM105" s="1"/>
      <c r="AN105" s="92">
        <v>12000</v>
      </c>
      <c r="AO105" s="92"/>
    </row>
    <row r="106" spans="1:41" ht="15" customHeight="1" x14ac:dyDescent="0.3">
      <c r="A106" s="91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1"/>
      <c r="S106" s="1" t="s">
        <v>7</v>
      </c>
      <c r="T106" s="1" t="s">
        <v>9</v>
      </c>
      <c r="U106" s="1" t="s">
        <v>7</v>
      </c>
      <c r="V106" s="1" t="s">
        <v>9</v>
      </c>
      <c r="W106" s="1"/>
      <c r="X106" s="1"/>
      <c r="Y106" s="1"/>
      <c r="Z106" s="1"/>
      <c r="AA106" s="1"/>
      <c r="AB106" s="1"/>
      <c r="AC106" s="1"/>
      <c r="AD106" s="1"/>
      <c r="AE106" s="1" t="s">
        <v>9</v>
      </c>
      <c r="AF106" s="1" t="s">
        <v>9</v>
      </c>
      <c r="AG106" s="1"/>
      <c r="AH106" s="1"/>
      <c r="AI106" s="1"/>
      <c r="AJ106" s="1"/>
      <c r="AK106" s="1"/>
      <c r="AL106" s="1"/>
      <c r="AM106" s="1"/>
      <c r="AN106" s="92"/>
      <c r="AO106" s="92"/>
    </row>
    <row r="107" spans="1:41" ht="16.5" hidden="1" customHeight="1" x14ac:dyDescent="0.3">
      <c r="A107" s="91" t="s">
        <v>85</v>
      </c>
      <c r="B107" s="2" t="s">
        <v>11</v>
      </c>
      <c r="C107" s="1">
        <v>473</v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>
        <v>500</v>
      </c>
      <c r="Q107" s="2">
        <v>500</v>
      </c>
      <c r="R107" s="1">
        <v>500</v>
      </c>
      <c r="S107" s="1">
        <v>500</v>
      </c>
      <c r="T107" s="1">
        <v>500</v>
      </c>
      <c r="U107" s="1">
        <v>600</v>
      </c>
      <c r="V107" s="1">
        <v>700</v>
      </c>
      <c r="W107" s="1">
        <v>1000</v>
      </c>
      <c r="X107" s="1">
        <v>2000</v>
      </c>
      <c r="Y107" s="1">
        <v>2400</v>
      </c>
      <c r="Z107" s="1">
        <v>2200</v>
      </c>
      <c r="AA107" s="1">
        <v>1900</v>
      </c>
      <c r="AB107" s="1">
        <v>1500</v>
      </c>
      <c r="AC107" s="1">
        <v>1800</v>
      </c>
      <c r="AD107" s="1"/>
      <c r="AE107" s="1" t="s">
        <v>9</v>
      </c>
      <c r="AF107" s="1" t="s">
        <v>9</v>
      </c>
      <c r="AG107" s="1"/>
      <c r="AH107" s="1"/>
      <c r="AI107" s="1"/>
      <c r="AJ107" s="1"/>
      <c r="AK107" s="1"/>
      <c r="AL107" s="1"/>
      <c r="AM107" s="1"/>
      <c r="AN107" s="92"/>
      <c r="AO107" s="92"/>
    </row>
    <row r="108" spans="1:41" ht="16.5" hidden="1" customHeight="1" x14ac:dyDescent="0.3">
      <c r="A108" s="91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1"/>
      <c r="S108" s="1" t="s">
        <v>7</v>
      </c>
      <c r="T108" s="1" t="s">
        <v>9</v>
      </c>
      <c r="U108" s="1" t="s">
        <v>7</v>
      </c>
      <c r="V108" s="1" t="s">
        <v>9</v>
      </c>
      <c r="W108" s="1"/>
      <c r="X108" s="1"/>
      <c r="Y108" s="1"/>
      <c r="Z108" s="1"/>
      <c r="AA108" s="1"/>
      <c r="AB108" s="1"/>
      <c r="AC108" s="1"/>
      <c r="AD108" s="1"/>
      <c r="AE108" s="1" t="s">
        <v>9</v>
      </c>
      <c r="AF108" s="1" t="s">
        <v>9</v>
      </c>
      <c r="AG108" s="1"/>
      <c r="AH108" s="1"/>
      <c r="AI108" s="1"/>
      <c r="AJ108" s="1"/>
      <c r="AK108" s="1"/>
      <c r="AL108" s="1"/>
      <c r="AM108" s="1"/>
      <c r="AN108" s="92"/>
      <c r="AO108" s="92"/>
    </row>
    <row r="109" spans="1:41" ht="16.5" hidden="1" customHeight="1" x14ac:dyDescent="0.3">
      <c r="A109" s="91" t="s">
        <v>86</v>
      </c>
      <c r="B109" s="2" t="s">
        <v>16</v>
      </c>
      <c r="C109" s="1">
        <v>464</v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>
        <v>4100</v>
      </c>
      <c r="Q109" s="2">
        <v>4400</v>
      </c>
      <c r="R109" s="1">
        <v>6400</v>
      </c>
      <c r="S109" s="1">
        <v>5200</v>
      </c>
      <c r="T109" s="1">
        <v>6700</v>
      </c>
      <c r="U109" s="1">
        <v>6000</v>
      </c>
      <c r="V109" s="1">
        <v>6400</v>
      </c>
      <c r="W109" s="1">
        <v>7700</v>
      </c>
      <c r="X109" s="1">
        <v>6800</v>
      </c>
      <c r="Y109" s="1">
        <v>6900</v>
      </c>
      <c r="Z109" s="1">
        <v>5700</v>
      </c>
      <c r="AA109" s="1">
        <v>5900</v>
      </c>
      <c r="AB109" s="1">
        <v>5500</v>
      </c>
      <c r="AC109" s="1">
        <v>4700</v>
      </c>
      <c r="AD109" s="1"/>
      <c r="AE109" s="1" t="s">
        <v>9</v>
      </c>
      <c r="AF109" s="1" t="s">
        <v>9</v>
      </c>
      <c r="AG109" s="1"/>
      <c r="AH109" s="1"/>
      <c r="AI109" s="1"/>
      <c r="AJ109" s="1"/>
      <c r="AK109" s="1"/>
      <c r="AL109" s="1"/>
      <c r="AM109" s="1"/>
      <c r="AN109" s="92"/>
      <c r="AO109" s="92"/>
    </row>
    <row r="110" spans="1:41" ht="16.5" hidden="1" customHeight="1" x14ac:dyDescent="0.3">
      <c r="A110" s="91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 t="s">
        <v>9</v>
      </c>
      <c r="AF110" s="1" t="s">
        <v>9</v>
      </c>
      <c r="AG110" s="1"/>
      <c r="AH110" s="1"/>
      <c r="AI110" s="1"/>
      <c r="AJ110" s="1"/>
      <c r="AK110" s="1"/>
      <c r="AL110" s="1"/>
      <c r="AM110" s="1"/>
      <c r="AN110" s="92"/>
      <c r="AO110" s="92"/>
    </row>
    <row r="111" spans="1:41" ht="16.5" hidden="1" customHeight="1" x14ac:dyDescent="0.3">
      <c r="A111" s="91" t="s">
        <v>87</v>
      </c>
      <c r="B111" s="2" t="s">
        <v>88</v>
      </c>
      <c r="C111" s="1">
        <v>236</v>
      </c>
      <c r="D111" s="2">
        <v>31400</v>
      </c>
      <c r="E111" s="2">
        <v>32500</v>
      </c>
      <c r="F111" s="2">
        <v>32400</v>
      </c>
      <c r="G111" s="2">
        <v>25800</v>
      </c>
      <c r="H111" s="2" t="s">
        <v>7</v>
      </c>
      <c r="I111" s="2">
        <v>33500</v>
      </c>
      <c r="J111" s="2">
        <v>40500</v>
      </c>
      <c r="K111" s="2">
        <v>39600</v>
      </c>
      <c r="L111" s="2">
        <v>48700</v>
      </c>
      <c r="M111" s="2">
        <v>39900</v>
      </c>
      <c r="N111" s="2">
        <v>39000</v>
      </c>
      <c r="O111" s="2">
        <v>35500</v>
      </c>
      <c r="P111" s="2">
        <v>39200</v>
      </c>
      <c r="Q111" s="2">
        <v>29400</v>
      </c>
      <c r="R111" s="1">
        <v>30000</v>
      </c>
      <c r="S111" s="1">
        <v>31300</v>
      </c>
      <c r="T111" s="1">
        <v>31100</v>
      </c>
      <c r="U111" s="1">
        <v>32800</v>
      </c>
      <c r="V111" s="1">
        <v>34700</v>
      </c>
      <c r="W111" s="1">
        <v>38000</v>
      </c>
      <c r="X111" s="1">
        <v>39400</v>
      </c>
      <c r="Y111" s="1">
        <v>38000</v>
      </c>
      <c r="Z111" s="1">
        <v>36200</v>
      </c>
      <c r="AA111" s="1">
        <v>32500</v>
      </c>
      <c r="AB111" s="1">
        <v>31100</v>
      </c>
      <c r="AC111" s="1">
        <v>32900</v>
      </c>
      <c r="AD111" s="1"/>
      <c r="AE111" s="1" t="s">
        <v>9</v>
      </c>
      <c r="AF111" s="1" t="s">
        <v>9</v>
      </c>
      <c r="AG111" s="1"/>
      <c r="AH111" s="1"/>
      <c r="AI111" s="1"/>
      <c r="AJ111" s="1"/>
      <c r="AK111" s="1"/>
      <c r="AL111" s="1"/>
      <c r="AM111" s="1"/>
      <c r="AN111" s="92"/>
      <c r="AO111" s="92"/>
    </row>
    <row r="112" spans="1:41" x14ac:dyDescent="0.3">
      <c r="A112" s="91" t="s">
        <v>87</v>
      </c>
      <c r="B112" s="2" t="s">
        <v>108</v>
      </c>
      <c r="C112" s="1">
        <v>83</v>
      </c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>
        <v>38000</v>
      </c>
      <c r="AI112" s="1">
        <v>40900</v>
      </c>
      <c r="AJ112" s="1"/>
      <c r="AK112" s="1"/>
      <c r="AL112" s="1"/>
      <c r="AM112" s="1"/>
      <c r="AN112" s="92"/>
      <c r="AO112" s="92"/>
    </row>
    <row r="113" spans="1:41" ht="16.5" hidden="1" customHeight="1" x14ac:dyDescent="0.3">
      <c r="A113" s="91"/>
      <c r="B113" s="2" t="s">
        <v>89</v>
      </c>
      <c r="C113" s="1"/>
      <c r="D113" s="2">
        <v>28300</v>
      </c>
      <c r="E113" s="2">
        <v>34900</v>
      </c>
      <c r="F113" s="2">
        <v>33700</v>
      </c>
      <c r="G113" s="2">
        <v>26200</v>
      </c>
      <c r="H113" s="2" t="s">
        <v>7</v>
      </c>
      <c r="I113" s="2">
        <v>38600</v>
      </c>
      <c r="J113" s="2">
        <v>47500</v>
      </c>
      <c r="K113" s="2">
        <v>45200</v>
      </c>
      <c r="L113" s="2">
        <v>55500</v>
      </c>
      <c r="M113" s="2">
        <v>43400</v>
      </c>
      <c r="N113" s="2">
        <v>44200</v>
      </c>
      <c r="O113" s="2"/>
      <c r="P113" s="2"/>
      <c r="Q113" s="2"/>
      <c r="R113" s="1"/>
      <c r="S113" s="1" t="s">
        <v>7</v>
      </c>
      <c r="T113" s="1" t="s">
        <v>9</v>
      </c>
      <c r="U113" s="1" t="s">
        <v>7</v>
      </c>
      <c r="V113" s="1" t="s">
        <v>9</v>
      </c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 t="e">
        <v>#N/A</v>
      </c>
      <c r="AJ113" s="1"/>
      <c r="AK113" s="1"/>
      <c r="AL113" s="1" t="e">
        <v>#N/A</v>
      </c>
      <c r="AM113" s="1"/>
      <c r="AN113" s="92"/>
      <c r="AO113" s="92"/>
    </row>
    <row r="114" spans="1:41" x14ac:dyDescent="0.3">
      <c r="A114" s="91" t="s">
        <v>87</v>
      </c>
      <c r="B114" s="2" t="s">
        <v>89</v>
      </c>
      <c r="C114" s="93">
        <v>43</v>
      </c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>
        <v>45500</v>
      </c>
      <c r="P114" s="2">
        <v>42900</v>
      </c>
      <c r="Q114" s="2">
        <v>35200</v>
      </c>
      <c r="R114" s="1">
        <v>42000</v>
      </c>
      <c r="S114" s="1">
        <v>36700</v>
      </c>
      <c r="T114" s="1">
        <v>38600</v>
      </c>
      <c r="U114" s="1">
        <v>39600</v>
      </c>
      <c r="V114" s="1">
        <v>39400</v>
      </c>
      <c r="W114" s="1">
        <v>39500</v>
      </c>
      <c r="X114" s="1">
        <v>40000</v>
      </c>
      <c r="Y114" s="1">
        <v>40500</v>
      </c>
      <c r="Z114" s="1">
        <v>37900</v>
      </c>
      <c r="AA114" s="1">
        <v>31400</v>
      </c>
      <c r="AB114" s="1">
        <v>32700</v>
      </c>
      <c r="AC114" s="1">
        <v>31600</v>
      </c>
      <c r="AD114" s="1">
        <v>30400</v>
      </c>
      <c r="AE114" s="1">
        <v>30400</v>
      </c>
      <c r="AF114" s="1">
        <v>31700</v>
      </c>
      <c r="AG114" s="1">
        <v>32300</v>
      </c>
      <c r="AH114" s="1">
        <v>36100</v>
      </c>
      <c r="AI114" s="1">
        <v>37600</v>
      </c>
      <c r="AJ114" s="1">
        <v>37100</v>
      </c>
      <c r="AK114" s="1">
        <f>VLOOKUP(C114,[1]DataDownloadReport_02082019!$A$2:$E$123,5,FALSE)</f>
        <v>37200</v>
      </c>
      <c r="AL114" s="1">
        <v>37500</v>
      </c>
      <c r="AM114" s="1"/>
      <c r="AN114" s="92"/>
      <c r="AO114" s="92"/>
    </row>
    <row r="115" spans="1:41" ht="16.5" hidden="1" customHeight="1" x14ac:dyDescent="0.3">
      <c r="A115" s="91" t="s">
        <v>87</v>
      </c>
      <c r="B115" s="2" t="s">
        <v>90</v>
      </c>
      <c r="C115" s="1">
        <v>238</v>
      </c>
      <c r="D115" s="2">
        <v>35200</v>
      </c>
      <c r="E115" s="2">
        <v>39100</v>
      </c>
      <c r="F115" s="2">
        <v>39500</v>
      </c>
      <c r="G115" s="2">
        <v>26900</v>
      </c>
      <c r="H115" s="2" t="s">
        <v>7</v>
      </c>
      <c r="I115" s="2">
        <v>45400</v>
      </c>
      <c r="J115" s="2">
        <v>51500</v>
      </c>
      <c r="K115" s="2">
        <v>54100</v>
      </c>
      <c r="L115" s="2">
        <v>52200</v>
      </c>
      <c r="M115" s="2">
        <v>43900</v>
      </c>
      <c r="N115" s="2">
        <v>47100</v>
      </c>
      <c r="O115" s="2">
        <v>44200</v>
      </c>
      <c r="P115" s="2">
        <v>46100</v>
      </c>
      <c r="Q115" s="2">
        <v>37400</v>
      </c>
      <c r="R115" s="1">
        <v>42200</v>
      </c>
      <c r="S115" s="1">
        <v>38900</v>
      </c>
      <c r="T115" s="1">
        <v>40100</v>
      </c>
      <c r="U115" s="1">
        <v>36700</v>
      </c>
      <c r="V115" s="1">
        <v>43600</v>
      </c>
      <c r="W115" s="1">
        <v>51300</v>
      </c>
      <c r="X115" s="1">
        <v>48900</v>
      </c>
      <c r="Y115" s="1">
        <v>50000</v>
      </c>
      <c r="Z115" s="1">
        <v>47500</v>
      </c>
      <c r="AA115" s="1">
        <v>42600</v>
      </c>
      <c r="AB115" s="1"/>
      <c r="AC115" s="1"/>
      <c r="AD115" s="1"/>
      <c r="AE115" s="1" t="s">
        <v>9</v>
      </c>
      <c r="AF115" s="1" t="s">
        <v>9</v>
      </c>
      <c r="AG115" s="1"/>
      <c r="AH115" s="1"/>
      <c r="AI115" s="1"/>
      <c r="AJ115" s="1"/>
      <c r="AK115" s="1"/>
      <c r="AL115" s="1"/>
      <c r="AM115" s="1" t="e">
        <v>#N/A</v>
      </c>
      <c r="AN115" s="92"/>
      <c r="AO115" s="92"/>
    </row>
    <row r="116" spans="1:41" x14ac:dyDescent="0.3">
      <c r="A116" s="91" t="s">
        <v>87</v>
      </c>
      <c r="B116" s="2" t="s">
        <v>449</v>
      </c>
      <c r="C116" s="1">
        <v>87</v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>
        <v>33500</v>
      </c>
      <c r="AI116" s="1">
        <v>33300</v>
      </c>
      <c r="AJ116" s="1"/>
      <c r="AK116" s="1"/>
      <c r="AL116" s="1">
        <v>32200</v>
      </c>
      <c r="AM116" s="1">
        <v>28900</v>
      </c>
      <c r="AN116" s="92"/>
      <c r="AO116" s="92"/>
    </row>
    <row r="117" spans="1:41" x14ac:dyDescent="0.3">
      <c r="A117" s="91" t="s">
        <v>87</v>
      </c>
      <c r="B117" s="2" t="s">
        <v>91</v>
      </c>
      <c r="C117" s="1">
        <v>237</v>
      </c>
      <c r="D117" s="2">
        <v>27700</v>
      </c>
      <c r="E117" s="2">
        <v>30600</v>
      </c>
      <c r="F117" s="2">
        <v>33500</v>
      </c>
      <c r="G117" s="2">
        <v>25900</v>
      </c>
      <c r="H117" s="2" t="s">
        <v>7</v>
      </c>
      <c r="I117" s="2">
        <v>30700</v>
      </c>
      <c r="J117" s="2">
        <v>34900</v>
      </c>
      <c r="K117" s="2">
        <v>33400</v>
      </c>
      <c r="L117" s="2">
        <v>36700</v>
      </c>
      <c r="M117" s="2">
        <v>34700</v>
      </c>
      <c r="N117" s="2">
        <v>38700</v>
      </c>
      <c r="O117" s="2">
        <v>32600</v>
      </c>
      <c r="P117" s="2">
        <v>33700</v>
      </c>
      <c r="Q117" s="2">
        <v>30400</v>
      </c>
      <c r="R117" s="1">
        <v>29200</v>
      </c>
      <c r="S117" s="1">
        <v>25700</v>
      </c>
      <c r="T117" s="1">
        <v>31700</v>
      </c>
      <c r="U117" s="1">
        <v>31600</v>
      </c>
      <c r="V117" s="1">
        <v>32600</v>
      </c>
      <c r="W117" s="1">
        <v>36100</v>
      </c>
      <c r="X117" s="1">
        <v>36900</v>
      </c>
      <c r="Y117" s="1">
        <v>36500</v>
      </c>
      <c r="Z117" s="1">
        <v>33200</v>
      </c>
      <c r="AA117" s="1">
        <v>25500</v>
      </c>
      <c r="AB117" s="1">
        <v>29700</v>
      </c>
      <c r="AC117" s="1">
        <v>28700</v>
      </c>
      <c r="AD117" s="1"/>
      <c r="AE117" s="1" t="s">
        <v>9</v>
      </c>
      <c r="AF117" s="1" t="s">
        <v>9</v>
      </c>
      <c r="AG117" s="1">
        <v>26900</v>
      </c>
      <c r="AH117" s="1"/>
      <c r="AI117" s="1"/>
      <c r="AJ117" s="1"/>
      <c r="AK117" s="1"/>
      <c r="AL117" s="1"/>
      <c r="AM117" s="1"/>
      <c r="AN117" s="92"/>
      <c r="AO117" s="92"/>
    </row>
    <row r="118" spans="1:41" x14ac:dyDescent="0.3">
      <c r="A118" s="91"/>
      <c r="B118" s="2"/>
      <c r="C118" s="1"/>
      <c r="D118" s="2"/>
      <c r="E118" s="2"/>
      <c r="F118" s="2"/>
      <c r="G118" s="2"/>
      <c r="H118" s="2"/>
      <c r="I118" s="2" t="s">
        <v>9</v>
      </c>
      <c r="J118" s="2" t="s">
        <v>9</v>
      </c>
      <c r="K118" s="2" t="s">
        <v>9</v>
      </c>
      <c r="L118" s="2"/>
      <c r="M118" s="2"/>
      <c r="N118" s="2"/>
      <c r="O118" s="2"/>
      <c r="P118" s="2"/>
      <c r="Q118" s="2"/>
      <c r="R118" s="1"/>
      <c r="S118" s="1" t="s">
        <v>7</v>
      </c>
      <c r="T118" s="1" t="s">
        <v>9</v>
      </c>
      <c r="U118" s="1" t="s">
        <v>7</v>
      </c>
      <c r="V118" s="1" t="s">
        <v>9</v>
      </c>
      <c r="W118" s="1"/>
      <c r="X118" s="1"/>
      <c r="Y118" s="1"/>
      <c r="Z118" s="1"/>
      <c r="AA118" s="1"/>
      <c r="AB118" s="1"/>
      <c r="AC118" s="1"/>
      <c r="AD118" s="1"/>
      <c r="AE118" s="1" t="s">
        <v>9</v>
      </c>
      <c r="AF118" s="1" t="s">
        <v>9</v>
      </c>
      <c r="AG118" s="1"/>
      <c r="AH118" s="1"/>
      <c r="AI118" s="1"/>
      <c r="AJ118" s="1"/>
      <c r="AK118" s="1"/>
      <c r="AL118" s="1"/>
      <c r="AM118" s="1"/>
      <c r="AN118" s="92"/>
      <c r="AO118" s="92"/>
    </row>
    <row r="119" spans="1:41" ht="16.5" hidden="1" customHeight="1" x14ac:dyDescent="0.3">
      <c r="A119" s="91" t="s">
        <v>92</v>
      </c>
      <c r="B119" s="2" t="s">
        <v>88</v>
      </c>
      <c r="C119" s="1">
        <v>243</v>
      </c>
      <c r="D119" s="2">
        <v>19100</v>
      </c>
      <c r="E119" s="2">
        <v>21700</v>
      </c>
      <c r="F119" s="2" t="s">
        <v>7</v>
      </c>
      <c r="G119" s="2">
        <v>21100</v>
      </c>
      <c r="H119" s="2">
        <v>18400</v>
      </c>
      <c r="I119" s="2">
        <v>20800</v>
      </c>
      <c r="J119" s="2">
        <v>19800</v>
      </c>
      <c r="K119" s="2">
        <v>17500</v>
      </c>
      <c r="L119" s="2">
        <v>18600</v>
      </c>
      <c r="M119" s="2">
        <v>17200</v>
      </c>
      <c r="N119" s="2">
        <v>18200</v>
      </c>
      <c r="O119" s="2"/>
      <c r="P119" s="2"/>
      <c r="Q119" s="2">
        <v>39900</v>
      </c>
      <c r="R119" s="1">
        <v>46700</v>
      </c>
      <c r="S119" s="1">
        <v>44500</v>
      </c>
      <c r="T119" s="1">
        <v>48900</v>
      </c>
      <c r="U119" s="1">
        <v>51600</v>
      </c>
      <c r="V119" s="1">
        <v>52300</v>
      </c>
      <c r="W119" s="1">
        <v>60000</v>
      </c>
      <c r="X119" s="1">
        <v>63200</v>
      </c>
      <c r="Y119" s="1">
        <v>61400</v>
      </c>
      <c r="Z119" s="1">
        <v>58800</v>
      </c>
      <c r="AA119" s="1">
        <v>57400</v>
      </c>
      <c r="AB119" s="1">
        <v>49300</v>
      </c>
      <c r="AC119" s="1">
        <v>49600</v>
      </c>
      <c r="AD119" s="1"/>
      <c r="AE119" s="1" t="s">
        <v>9</v>
      </c>
      <c r="AF119" s="1" t="s">
        <v>9</v>
      </c>
      <c r="AG119" s="1"/>
      <c r="AH119" s="1"/>
      <c r="AI119" s="1"/>
      <c r="AJ119" s="1"/>
      <c r="AK119" s="1"/>
      <c r="AL119" s="1"/>
      <c r="AM119" s="1"/>
      <c r="AN119" s="92"/>
      <c r="AO119" s="92"/>
    </row>
    <row r="120" spans="1:41" ht="15.75" customHeight="1" x14ac:dyDescent="0.3">
      <c r="A120" s="91" t="s">
        <v>92</v>
      </c>
      <c r="B120" s="2" t="s">
        <v>46</v>
      </c>
      <c r="C120" s="93">
        <v>14</v>
      </c>
      <c r="D120" s="2"/>
      <c r="E120" s="2"/>
      <c r="F120" s="2"/>
      <c r="G120" s="2"/>
      <c r="H120" s="2"/>
      <c r="I120" s="2">
        <v>30300</v>
      </c>
      <c r="J120" s="2">
        <v>30000</v>
      </c>
      <c r="K120" s="2">
        <v>29500</v>
      </c>
      <c r="L120" s="2">
        <v>26900</v>
      </c>
      <c r="M120" s="2">
        <v>33200</v>
      </c>
      <c r="N120" s="2">
        <v>30100</v>
      </c>
      <c r="O120" s="2">
        <v>29100</v>
      </c>
      <c r="P120" s="2">
        <v>19500</v>
      </c>
      <c r="Q120" s="2">
        <v>41900</v>
      </c>
      <c r="R120" s="1">
        <v>45400</v>
      </c>
      <c r="S120" s="1">
        <v>47500</v>
      </c>
      <c r="T120" s="1">
        <v>48500</v>
      </c>
      <c r="U120" s="1">
        <v>50900</v>
      </c>
      <c r="V120" s="1">
        <v>53900</v>
      </c>
      <c r="W120" s="1">
        <v>58600</v>
      </c>
      <c r="X120" s="1">
        <v>59800</v>
      </c>
      <c r="Y120" s="1">
        <v>60400</v>
      </c>
      <c r="Z120" s="1">
        <v>57600</v>
      </c>
      <c r="AA120" s="1">
        <v>53800</v>
      </c>
      <c r="AB120" s="1">
        <v>51600</v>
      </c>
      <c r="AC120" s="1">
        <v>51600</v>
      </c>
      <c r="AD120" s="1">
        <v>51500</v>
      </c>
      <c r="AE120" s="1">
        <v>51500</v>
      </c>
      <c r="AF120" s="1">
        <v>52500</v>
      </c>
      <c r="AG120" s="1">
        <v>53100</v>
      </c>
      <c r="AH120" s="1">
        <v>54600</v>
      </c>
      <c r="AI120" s="1">
        <v>55600</v>
      </c>
      <c r="AJ120" s="1">
        <v>55900</v>
      </c>
      <c r="AK120" s="1">
        <f>VLOOKUP(C120,[1]DataDownloadReport_02082019!$A$2:$E$123,5,FALSE)</f>
        <v>56900</v>
      </c>
      <c r="AL120" s="1">
        <v>56500</v>
      </c>
      <c r="AM120" s="1">
        <v>51100</v>
      </c>
      <c r="AN120" s="92">
        <v>57700</v>
      </c>
      <c r="AO120" s="92"/>
    </row>
    <row r="121" spans="1:41" ht="16.5" hidden="1" customHeight="1" x14ac:dyDescent="0.3">
      <c r="A121" s="91" t="s">
        <v>92</v>
      </c>
      <c r="B121" s="2" t="s">
        <v>16</v>
      </c>
      <c r="C121" s="1">
        <v>245</v>
      </c>
      <c r="D121" s="2">
        <v>28100</v>
      </c>
      <c r="E121" s="2">
        <v>31100</v>
      </c>
      <c r="F121" s="2">
        <v>30000</v>
      </c>
      <c r="G121" s="2">
        <v>29600</v>
      </c>
      <c r="H121" s="2">
        <v>30100</v>
      </c>
      <c r="I121" s="2">
        <v>32100</v>
      </c>
      <c r="J121" s="2">
        <v>28600</v>
      </c>
      <c r="K121" s="2">
        <v>28900</v>
      </c>
      <c r="L121" s="2">
        <v>30900</v>
      </c>
      <c r="M121" s="2">
        <v>26000</v>
      </c>
      <c r="N121" s="2">
        <v>29100</v>
      </c>
      <c r="O121" s="2">
        <v>26000</v>
      </c>
      <c r="P121" s="2"/>
      <c r="Q121" s="2">
        <v>33400</v>
      </c>
      <c r="R121" s="1">
        <v>38000</v>
      </c>
      <c r="S121" s="1">
        <v>43400</v>
      </c>
      <c r="T121" s="1">
        <v>46300</v>
      </c>
      <c r="U121" s="1">
        <v>43500</v>
      </c>
      <c r="V121" s="1">
        <v>46100</v>
      </c>
      <c r="W121" s="1">
        <v>52000</v>
      </c>
      <c r="X121" s="1">
        <v>55500</v>
      </c>
      <c r="Y121" s="1">
        <v>53600</v>
      </c>
      <c r="Z121" s="1">
        <v>51000</v>
      </c>
      <c r="AA121" s="1">
        <v>47900</v>
      </c>
      <c r="AB121" s="1">
        <v>48400</v>
      </c>
      <c r="AC121" s="1">
        <v>45300</v>
      </c>
      <c r="AD121" s="1"/>
      <c r="AE121" s="1" t="s">
        <v>9</v>
      </c>
      <c r="AF121" s="1" t="s">
        <v>9</v>
      </c>
      <c r="AG121" s="1"/>
      <c r="AH121" s="1"/>
      <c r="AI121" s="1"/>
      <c r="AJ121" s="1"/>
      <c r="AK121" s="1"/>
      <c r="AL121" s="1"/>
      <c r="AM121" s="1"/>
      <c r="AN121" s="92"/>
      <c r="AO121" s="92"/>
    </row>
    <row r="122" spans="1:41" ht="16.5" hidden="1" customHeight="1" x14ac:dyDescent="0.3">
      <c r="A122" s="91" t="s">
        <v>92</v>
      </c>
      <c r="B122" s="2" t="s">
        <v>93</v>
      </c>
      <c r="C122" s="1">
        <v>244</v>
      </c>
      <c r="D122" s="2">
        <v>23100</v>
      </c>
      <c r="E122" s="2">
        <v>29400</v>
      </c>
      <c r="F122" s="2">
        <v>26600</v>
      </c>
      <c r="G122" s="2">
        <v>31800</v>
      </c>
      <c r="H122" s="2">
        <v>34900</v>
      </c>
      <c r="I122" s="2">
        <v>36200</v>
      </c>
      <c r="J122" s="2">
        <v>38900</v>
      </c>
      <c r="K122" s="2">
        <v>33700</v>
      </c>
      <c r="L122" s="2">
        <v>34600</v>
      </c>
      <c r="M122" s="2">
        <v>31700</v>
      </c>
      <c r="N122" s="2">
        <v>30700</v>
      </c>
      <c r="O122" s="2">
        <v>29800</v>
      </c>
      <c r="P122" s="2">
        <v>30100</v>
      </c>
      <c r="Q122" s="2">
        <v>41300</v>
      </c>
      <c r="R122" s="1">
        <v>41900</v>
      </c>
      <c r="S122" s="1">
        <v>48300</v>
      </c>
      <c r="T122" s="1">
        <v>49000</v>
      </c>
      <c r="U122" s="1">
        <v>43600</v>
      </c>
      <c r="V122" s="1">
        <v>53800</v>
      </c>
      <c r="W122" s="1">
        <v>58000</v>
      </c>
      <c r="X122" s="1">
        <v>59900</v>
      </c>
      <c r="Y122" s="1">
        <v>62300</v>
      </c>
      <c r="Z122" s="1">
        <v>59600</v>
      </c>
      <c r="AA122" s="1">
        <v>61800</v>
      </c>
      <c r="AB122" s="1">
        <v>50200</v>
      </c>
      <c r="AC122" s="1">
        <v>46000</v>
      </c>
      <c r="AD122" s="1"/>
      <c r="AE122" s="1" t="s">
        <v>9</v>
      </c>
      <c r="AF122" s="1" t="s">
        <v>9</v>
      </c>
      <c r="AG122" s="1"/>
      <c r="AH122" s="1"/>
      <c r="AI122" s="1"/>
      <c r="AJ122" s="1"/>
      <c r="AK122" s="1"/>
      <c r="AL122" s="1"/>
      <c r="AM122" s="1"/>
      <c r="AN122" s="92"/>
      <c r="AO122" s="92"/>
    </row>
    <row r="123" spans="1:41" ht="16.5" hidden="1" customHeight="1" x14ac:dyDescent="0.3">
      <c r="A123" s="91" t="s">
        <v>92</v>
      </c>
      <c r="B123" s="2" t="s">
        <v>94</v>
      </c>
      <c r="C123" s="1">
        <v>240</v>
      </c>
      <c r="D123" s="2">
        <v>22800</v>
      </c>
      <c r="E123" s="2">
        <v>24700</v>
      </c>
      <c r="F123" s="2">
        <v>25900</v>
      </c>
      <c r="G123" s="2">
        <v>28800</v>
      </c>
      <c r="H123" s="2">
        <v>25900</v>
      </c>
      <c r="I123" s="2">
        <v>25500</v>
      </c>
      <c r="J123" s="2">
        <v>27400</v>
      </c>
      <c r="K123" s="2">
        <v>26000</v>
      </c>
      <c r="L123" s="2">
        <v>27900</v>
      </c>
      <c r="M123" s="2">
        <v>25500</v>
      </c>
      <c r="N123" s="2">
        <v>26600</v>
      </c>
      <c r="O123" s="2">
        <v>29300</v>
      </c>
      <c r="P123" s="2">
        <v>29600</v>
      </c>
      <c r="Q123" s="2">
        <v>34800</v>
      </c>
      <c r="R123" s="1">
        <v>38800</v>
      </c>
      <c r="S123" s="1">
        <v>36800</v>
      </c>
      <c r="T123" s="1">
        <v>40300</v>
      </c>
      <c r="U123" s="1">
        <v>40000</v>
      </c>
      <c r="V123" s="1">
        <v>45300</v>
      </c>
      <c r="W123" s="1">
        <v>49600</v>
      </c>
      <c r="X123" s="1">
        <v>53300</v>
      </c>
      <c r="Y123" s="1">
        <v>54200</v>
      </c>
      <c r="Z123" s="1">
        <v>58600</v>
      </c>
      <c r="AA123" s="1">
        <v>48100</v>
      </c>
      <c r="AB123" s="1">
        <v>46000</v>
      </c>
      <c r="AC123" s="1">
        <v>45000</v>
      </c>
      <c r="AD123" s="1"/>
      <c r="AE123" s="1" t="s">
        <v>9</v>
      </c>
      <c r="AF123" s="1" t="s">
        <v>9</v>
      </c>
      <c r="AG123" s="1"/>
      <c r="AH123" s="1"/>
      <c r="AI123" s="1"/>
      <c r="AJ123" s="1"/>
      <c r="AK123" s="1"/>
      <c r="AL123" s="1"/>
      <c r="AM123" s="1"/>
      <c r="AN123" s="92"/>
      <c r="AO123" s="92"/>
    </row>
    <row r="124" spans="1:41" ht="15.75" customHeight="1" x14ac:dyDescent="0.3">
      <c r="A124" s="91" t="s">
        <v>92</v>
      </c>
      <c r="B124" s="2" t="s">
        <v>577</v>
      </c>
      <c r="C124" s="1">
        <v>78</v>
      </c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>
        <v>56000</v>
      </c>
      <c r="AI124" s="1"/>
      <c r="AJ124" s="1"/>
      <c r="AK124" s="1"/>
      <c r="AL124" s="1"/>
      <c r="AM124" s="1"/>
      <c r="AN124" s="92"/>
      <c r="AO124" s="92"/>
    </row>
    <row r="125" spans="1:41" ht="16.5" hidden="1" customHeight="1" x14ac:dyDescent="0.3">
      <c r="A125" s="91" t="s">
        <v>92</v>
      </c>
      <c r="B125" s="2" t="s">
        <v>95</v>
      </c>
      <c r="C125" s="1">
        <v>241</v>
      </c>
      <c r="D125" s="2"/>
      <c r="E125" s="2">
        <v>24300</v>
      </c>
      <c r="F125" s="2">
        <v>26000</v>
      </c>
      <c r="G125" s="2">
        <v>24100</v>
      </c>
      <c r="H125" s="2">
        <v>29200</v>
      </c>
      <c r="I125" s="2">
        <v>32000</v>
      </c>
      <c r="J125" s="2">
        <v>33600</v>
      </c>
      <c r="K125" s="2">
        <v>32600</v>
      </c>
      <c r="L125" s="2">
        <v>35700</v>
      </c>
      <c r="M125" s="2">
        <v>34600</v>
      </c>
      <c r="N125" s="2">
        <v>34300</v>
      </c>
      <c r="O125" s="2">
        <v>34000</v>
      </c>
      <c r="P125" s="2">
        <v>37800</v>
      </c>
      <c r="Q125" s="2">
        <v>40100</v>
      </c>
      <c r="R125" s="1">
        <v>46000</v>
      </c>
      <c r="S125" s="1">
        <v>43400</v>
      </c>
      <c r="T125" s="1">
        <v>46000</v>
      </c>
      <c r="U125" s="1">
        <v>46500</v>
      </c>
      <c r="V125" s="1">
        <v>54200</v>
      </c>
      <c r="W125" s="1">
        <v>60500</v>
      </c>
      <c r="X125" s="1">
        <v>62000</v>
      </c>
      <c r="Y125" s="1">
        <v>66700</v>
      </c>
      <c r="Z125" s="1">
        <v>64600</v>
      </c>
      <c r="AA125" s="1">
        <v>53400</v>
      </c>
      <c r="AB125" s="1">
        <v>52300</v>
      </c>
      <c r="AC125" s="1">
        <v>55800</v>
      </c>
      <c r="AD125" s="1"/>
      <c r="AE125" s="1" t="s">
        <v>9</v>
      </c>
      <c r="AF125" s="1" t="s">
        <v>9</v>
      </c>
      <c r="AG125" s="1"/>
      <c r="AH125" s="1"/>
      <c r="AI125" s="1"/>
      <c r="AJ125" s="1"/>
      <c r="AK125" s="1"/>
      <c r="AL125" s="1"/>
      <c r="AM125" s="1"/>
      <c r="AN125" s="92"/>
      <c r="AO125" s="92"/>
    </row>
    <row r="126" spans="1:41" ht="16.5" hidden="1" customHeight="1" x14ac:dyDescent="0.3">
      <c r="A126" s="91" t="s">
        <v>92</v>
      </c>
      <c r="B126" s="2" t="s">
        <v>18</v>
      </c>
      <c r="C126" s="1">
        <v>242</v>
      </c>
      <c r="D126" s="2">
        <v>21300</v>
      </c>
      <c r="E126" s="2">
        <v>19400</v>
      </c>
      <c r="F126" s="2">
        <v>20600</v>
      </c>
      <c r="G126" s="2">
        <v>23100</v>
      </c>
      <c r="H126" s="2">
        <v>25700</v>
      </c>
      <c r="I126" s="2">
        <v>29200</v>
      </c>
      <c r="J126" s="2">
        <v>29800</v>
      </c>
      <c r="K126" s="2">
        <v>31600</v>
      </c>
      <c r="L126" s="2">
        <v>36300</v>
      </c>
      <c r="M126" s="2">
        <v>32900</v>
      </c>
      <c r="N126" s="2">
        <v>32700</v>
      </c>
      <c r="O126" s="2">
        <v>33600</v>
      </c>
      <c r="P126" s="2">
        <v>35100</v>
      </c>
      <c r="Q126" s="2">
        <v>38800</v>
      </c>
      <c r="R126" s="1">
        <v>46600</v>
      </c>
      <c r="S126" s="1">
        <v>46400</v>
      </c>
      <c r="T126" s="1">
        <v>44200</v>
      </c>
      <c r="U126" s="1">
        <v>47500</v>
      </c>
      <c r="V126" s="1">
        <v>55400</v>
      </c>
      <c r="W126" s="1">
        <v>59000</v>
      </c>
      <c r="X126" s="1">
        <v>65700</v>
      </c>
      <c r="Y126" s="1">
        <v>71500</v>
      </c>
      <c r="Z126" s="1">
        <v>70500</v>
      </c>
      <c r="AA126" s="1">
        <v>64500</v>
      </c>
      <c r="AB126" s="1">
        <v>61100</v>
      </c>
      <c r="AC126" s="1">
        <v>61600</v>
      </c>
      <c r="AD126" s="1"/>
      <c r="AE126" s="1" t="s">
        <v>9</v>
      </c>
      <c r="AF126" s="1" t="s">
        <v>9</v>
      </c>
      <c r="AG126" s="1"/>
      <c r="AH126" s="1"/>
      <c r="AI126" s="1"/>
      <c r="AJ126" s="1"/>
      <c r="AK126" s="1"/>
      <c r="AL126" s="1"/>
      <c r="AM126" s="1"/>
      <c r="AN126" s="92"/>
      <c r="AO126" s="92"/>
    </row>
    <row r="127" spans="1:41" x14ac:dyDescent="0.3">
      <c r="A127" s="91" t="s">
        <v>92</v>
      </c>
      <c r="B127" s="2" t="s">
        <v>450</v>
      </c>
      <c r="C127" s="1">
        <v>91</v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>
        <v>45100</v>
      </c>
      <c r="AI127" s="1">
        <v>45500</v>
      </c>
      <c r="AJ127" s="1"/>
      <c r="AK127" s="1"/>
      <c r="AL127" s="1">
        <v>48300</v>
      </c>
      <c r="AM127" s="1">
        <v>53400</v>
      </c>
      <c r="AN127" s="92"/>
      <c r="AO127" s="92"/>
    </row>
    <row r="128" spans="1:41" x14ac:dyDescent="0.3">
      <c r="A128" s="91" t="s">
        <v>92</v>
      </c>
      <c r="B128" s="2" t="s">
        <v>96</v>
      </c>
      <c r="C128" s="1">
        <v>246</v>
      </c>
      <c r="D128" s="2"/>
      <c r="E128" s="2" t="s">
        <v>7</v>
      </c>
      <c r="F128" s="2" t="s">
        <v>7</v>
      </c>
      <c r="G128" s="2"/>
      <c r="H128" s="2"/>
      <c r="I128" s="2" t="s">
        <v>7</v>
      </c>
      <c r="J128" s="2">
        <v>15900</v>
      </c>
      <c r="K128" s="2">
        <v>13800</v>
      </c>
      <c r="L128" s="2">
        <v>14200</v>
      </c>
      <c r="M128" s="2">
        <v>14000</v>
      </c>
      <c r="N128" s="2">
        <v>15800</v>
      </c>
      <c r="O128" s="2">
        <v>16300</v>
      </c>
      <c r="P128" s="2">
        <v>16100</v>
      </c>
      <c r="Q128" s="2">
        <v>15900</v>
      </c>
      <c r="R128" s="1">
        <v>19800</v>
      </c>
      <c r="S128" s="1">
        <v>19800</v>
      </c>
      <c r="T128" s="1">
        <v>21700</v>
      </c>
      <c r="U128" s="1">
        <v>21700</v>
      </c>
      <c r="V128" s="1">
        <v>25000</v>
      </c>
      <c r="W128" s="1">
        <v>30700</v>
      </c>
      <c r="X128" s="1">
        <v>34900</v>
      </c>
      <c r="Y128" s="1">
        <v>35400</v>
      </c>
      <c r="Z128" s="1">
        <v>39500</v>
      </c>
      <c r="AA128" s="1">
        <v>31700</v>
      </c>
      <c r="AB128" s="1">
        <v>35300</v>
      </c>
      <c r="AC128" s="1"/>
      <c r="AD128" s="1"/>
      <c r="AE128" s="1" t="s">
        <v>9</v>
      </c>
      <c r="AF128" s="1">
        <v>35400</v>
      </c>
      <c r="AG128" s="1">
        <v>39500</v>
      </c>
      <c r="AH128" s="1">
        <v>41500</v>
      </c>
      <c r="AI128" s="1"/>
      <c r="AJ128" s="1">
        <v>43000</v>
      </c>
      <c r="AK128" s="1"/>
      <c r="AL128" s="98"/>
      <c r="AM128" s="1"/>
      <c r="AN128" s="92">
        <v>44500</v>
      </c>
      <c r="AO128" s="92"/>
    </row>
    <row r="129" spans="1:41" x14ac:dyDescent="0.3">
      <c r="A129" s="91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1"/>
      <c r="S129" s="1" t="s">
        <v>7</v>
      </c>
      <c r="T129" s="1" t="s">
        <v>9</v>
      </c>
      <c r="U129" s="1" t="s">
        <v>7</v>
      </c>
      <c r="V129" s="1" t="s">
        <v>9</v>
      </c>
      <c r="W129" s="1"/>
      <c r="X129" s="1"/>
      <c r="Y129" s="1"/>
      <c r="Z129" s="1"/>
      <c r="AA129" s="1"/>
      <c r="AB129" s="1"/>
      <c r="AC129" s="1"/>
      <c r="AD129" s="1"/>
      <c r="AE129" s="1" t="s">
        <v>9</v>
      </c>
      <c r="AF129" s="1" t="s">
        <v>9</v>
      </c>
      <c r="AG129" s="1"/>
      <c r="AH129" s="1"/>
      <c r="AI129" s="1"/>
      <c r="AJ129" s="1"/>
      <c r="AK129" s="1"/>
      <c r="AL129" s="1"/>
      <c r="AM129" s="1"/>
      <c r="AN129" s="92"/>
      <c r="AO129" s="92"/>
    </row>
    <row r="130" spans="1:41" ht="16.5" hidden="1" customHeight="1" x14ac:dyDescent="0.3">
      <c r="A130" s="91" t="s">
        <v>97</v>
      </c>
      <c r="B130" s="2" t="s">
        <v>62</v>
      </c>
      <c r="C130" s="1">
        <v>508</v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>
        <v>500</v>
      </c>
      <c r="Q130" s="2">
        <v>700</v>
      </c>
      <c r="R130" s="1">
        <v>500</v>
      </c>
      <c r="S130" s="1">
        <v>400</v>
      </c>
      <c r="T130" s="1">
        <v>300</v>
      </c>
      <c r="U130" s="1">
        <v>1000</v>
      </c>
      <c r="V130" s="1">
        <v>500</v>
      </c>
      <c r="W130" s="1">
        <v>600</v>
      </c>
      <c r="X130" s="1">
        <v>600</v>
      </c>
      <c r="Y130" s="1">
        <v>900</v>
      </c>
      <c r="Z130" s="1">
        <v>500</v>
      </c>
      <c r="AA130" s="1">
        <v>600</v>
      </c>
      <c r="AB130" s="1">
        <v>500</v>
      </c>
      <c r="AC130" s="1"/>
      <c r="AD130" s="1"/>
      <c r="AE130" s="1" t="s">
        <v>9</v>
      </c>
      <c r="AF130" s="1" t="s">
        <v>9</v>
      </c>
      <c r="AG130" s="1"/>
      <c r="AH130" s="1"/>
      <c r="AI130" s="1"/>
      <c r="AJ130" s="1"/>
      <c r="AK130" s="1"/>
      <c r="AL130" s="1"/>
      <c r="AM130" s="1"/>
      <c r="AN130" s="92"/>
      <c r="AO130" s="92"/>
    </row>
    <row r="131" spans="1:41" ht="16.5" hidden="1" customHeight="1" x14ac:dyDescent="0.3">
      <c r="A131" s="91"/>
      <c r="B131" s="2"/>
      <c r="C131" s="1"/>
      <c r="D131" s="2"/>
      <c r="E131" s="2"/>
      <c r="F131" s="2"/>
      <c r="G131" s="2"/>
      <c r="H131" s="2"/>
      <c r="I131" s="2" t="s">
        <v>9</v>
      </c>
      <c r="J131" s="2" t="s">
        <v>9</v>
      </c>
      <c r="K131" s="2" t="s">
        <v>9</v>
      </c>
      <c r="L131" s="2"/>
      <c r="M131" s="2"/>
      <c r="N131" s="2"/>
      <c r="O131" s="2"/>
      <c r="P131" s="2"/>
      <c r="Q131" s="2"/>
      <c r="R131" s="1"/>
      <c r="S131" s="1" t="s">
        <v>7</v>
      </c>
      <c r="T131" s="1" t="s">
        <v>9</v>
      </c>
      <c r="U131" s="1" t="s">
        <v>7</v>
      </c>
      <c r="V131" s="1" t="s">
        <v>9</v>
      </c>
      <c r="W131" s="1"/>
      <c r="X131" s="1"/>
      <c r="Y131" s="1"/>
      <c r="Z131" s="1"/>
      <c r="AA131" s="1"/>
      <c r="AB131" s="1"/>
      <c r="AC131" s="1"/>
      <c r="AD131" s="1"/>
      <c r="AE131" s="1" t="s">
        <v>9</v>
      </c>
      <c r="AF131" s="1" t="s">
        <v>9</v>
      </c>
      <c r="AG131" s="1"/>
      <c r="AH131" s="1"/>
      <c r="AI131" s="1"/>
      <c r="AJ131" s="1"/>
      <c r="AK131" s="1"/>
      <c r="AL131" s="1"/>
      <c r="AM131" s="1"/>
      <c r="AN131" s="92"/>
      <c r="AO131" s="92"/>
    </row>
    <row r="132" spans="1:41" x14ac:dyDescent="0.3">
      <c r="A132" s="91" t="s">
        <v>98</v>
      </c>
      <c r="B132" s="2" t="s">
        <v>16</v>
      </c>
      <c r="C132" s="1">
        <v>247</v>
      </c>
      <c r="D132" s="2">
        <v>2900</v>
      </c>
      <c r="E132" s="2">
        <v>3300</v>
      </c>
      <c r="F132" s="2">
        <v>4700</v>
      </c>
      <c r="G132" s="2">
        <v>5600</v>
      </c>
      <c r="H132" s="2">
        <v>6400</v>
      </c>
      <c r="I132" s="2">
        <v>6100</v>
      </c>
      <c r="J132" s="2">
        <v>5800</v>
      </c>
      <c r="K132" s="2">
        <v>5400</v>
      </c>
      <c r="L132" s="2">
        <v>6600</v>
      </c>
      <c r="M132" s="2">
        <v>6400</v>
      </c>
      <c r="N132" s="2">
        <v>7200</v>
      </c>
      <c r="O132" s="2">
        <v>7000</v>
      </c>
      <c r="P132" s="2">
        <v>8300</v>
      </c>
      <c r="Q132" s="2">
        <v>7800</v>
      </c>
      <c r="R132" s="1">
        <v>13200</v>
      </c>
      <c r="S132" s="1">
        <v>14700</v>
      </c>
      <c r="T132" s="1">
        <v>16900</v>
      </c>
      <c r="U132" s="1">
        <v>15800</v>
      </c>
      <c r="V132" s="1">
        <v>15000</v>
      </c>
      <c r="W132" s="1">
        <v>13200</v>
      </c>
      <c r="X132" s="1">
        <v>13900</v>
      </c>
      <c r="Y132" s="1">
        <v>17700</v>
      </c>
      <c r="Z132" s="1">
        <v>19200</v>
      </c>
      <c r="AA132" s="1">
        <v>15400</v>
      </c>
      <c r="AB132" s="1">
        <v>13800</v>
      </c>
      <c r="AC132" s="1">
        <v>13700</v>
      </c>
      <c r="AD132" s="1">
        <v>18600</v>
      </c>
      <c r="AE132" s="1" t="s">
        <v>9</v>
      </c>
      <c r="AF132" s="1">
        <v>14300</v>
      </c>
      <c r="AG132" s="1"/>
      <c r="AH132" s="1">
        <v>16600</v>
      </c>
      <c r="AI132" s="1"/>
      <c r="AJ132" s="1">
        <v>17000</v>
      </c>
      <c r="AK132" s="1"/>
      <c r="AL132" s="1">
        <v>20000</v>
      </c>
      <c r="AM132" s="1"/>
      <c r="AN132" s="92">
        <v>20800</v>
      </c>
      <c r="AO132" s="92"/>
    </row>
    <row r="133" spans="1:41" ht="16.5" hidden="1" customHeight="1" x14ac:dyDescent="0.3">
      <c r="A133" s="91" t="s">
        <v>98</v>
      </c>
      <c r="B133" s="2" t="s">
        <v>416</v>
      </c>
      <c r="C133" s="1">
        <v>260</v>
      </c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>
        <v>16900</v>
      </c>
      <c r="AD133" s="1"/>
      <c r="AE133" s="1" t="s">
        <v>9</v>
      </c>
      <c r="AF133" s="1" t="s">
        <v>9</v>
      </c>
      <c r="AG133" s="1"/>
      <c r="AH133" s="1"/>
      <c r="AI133" s="1"/>
      <c r="AJ133" s="1"/>
      <c r="AK133" s="1"/>
      <c r="AL133" s="1"/>
      <c r="AM133" s="1"/>
      <c r="AN133" s="92"/>
      <c r="AO133" s="92"/>
    </row>
    <row r="134" spans="1:41" x14ac:dyDescent="0.3">
      <c r="A134" s="91" t="s">
        <v>98</v>
      </c>
      <c r="B134" s="2" t="s">
        <v>18</v>
      </c>
      <c r="C134" s="93">
        <v>15</v>
      </c>
      <c r="D134" s="2"/>
      <c r="E134" s="2"/>
      <c r="F134" s="2"/>
      <c r="G134" s="2"/>
      <c r="H134" s="2"/>
      <c r="I134" s="2">
        <v>4400</v>
      </c>
      <c r="J134" s="2">
        <v>4400</v>
      </c>
      <c r="K134" s="2">
        <v>4500</v>
      </c>
      <c r="L134" s="2">
        <v>4400</v>
      </c>
      <c r="M134" s="2">
        <v>5700</v>
      </c>
      <c r="N134" s="2">
        <v>6600</v>
      </c>
      <c r="O134" s="2">
        <v>7500</v>
      </c>
      <c r="P134" s="2">
        <v>8300</v>
      </c>
      <c r="Q134" s="2">
        <v>10800</v>
      </c>
      <c r="R134" s="1">
        <v>14100</v>
      </c>
      <c r="S134" s="1">
        <v>15200</v>
      </c>
      <c r="T134" s="1">
        <v>18600</v>
      </c>
      <c r="U134" s="1">
        <v>21800</v>
      </c>
      <c r="V134" s="1">
        <v>25000</v>
      </c>
      <c r="W134" s="1">
        <v>26100</v>
      </c>
      <c r="X134" s="1">
        <v>29400</v>
      </c>
      <c r="Y134" s="1"/>
      <c r="Z134" s="1"/>
      <c r="AA134" s="1">
        <v>32700</v>
      </c>
      <c r="AB134" s="1">
        <v>27300</v>
      </c>
      <c r="AC134" s="1">
        <v>23600</v>
      </c>
      <c r="AD134" s="1">
        <v>27200</v>
      </c>
      <c r="AE134" s="1">
        <v>29500</v>
      </c>
      <c r="AF134" s="1">
        <v>28800</v>
      </c>
      <c r="AG134" s="1">
        <v>30600</v>
      </c>
      <c r="AH134" s="1">
        <v>31600</v>
      </c>
      <c r="AI134" s="1">
        <v>33400</v>
      </c>
      <c r="AJ134" s="1">
        <v>34200</v>
      </c>
      <c r="AK134" s="1">
        <f>VLOOKUP(C134,[1]DataDownloadReport_02082019!$A$2:$E$123,5,FALSE)</f>
        <v>36500</v>
      </c>
      <c r="AL134" s="1">
        <v>39500</v>
      </c>
      <c r="AM134" s="1"/>
      <c r="AN134" s="92"/>
      <c r="AO134" s="92"/>
    </row>
    <row r="135" spans="1:41" x14ac:dyDescent="0.3">
      <c r="A135" s="91" t="s">
        <v>98</v>
      </c>
      <c r="B135" s="2" t="s">
        <v>99</v>
      </c>
      <c r="C135" s="1"/>
      <c r="D135" s="2"/>
      <c r="E135" s="2" t="s">
        <v>7</v>
      </c>
      <c r="F135" s="2" t="s">
        <v>7</v>
      </c>
      <c r="G135" s="2"/>
      <c r="H135" s="2"/>
      <c r="I135" s="2">
        <v>1700</v>
      </c>
      <c r="J135" s="2">
        <v>1300</v>
      </c>
      <c r="K135" s="2">
        <v>1300</v>
      </c>
      <c r="L135" s="2">
        <v>2100</v>
      </c>
      <c r="M135" s="2">
        <v>2000</v>
      </c>
      <c r="N135" s="2">
        <v>2300</v>
      </c>
      <c r="O135" s="2">
        <v>2100</v>
      </c>
      <c r="P135" s="2">
        <v>3100</v>
      </c>
      <c r="Q135" s="2">
        <v>3500</v>
      </c>
      <c r="R135" s="1">
        <v>4900</v>
      </c>
      <c r="S135" s="1">
        <v>5400</v>
      </c>
      <c r="T135" s="1">
        <v>7700</v>
      </c>
      <c r="U135" s="1">
        <v>7400</v>
      </c>
      <c r="V135" s="1">
        <v>15000</v>
      </c>
      <c r="W135" s="1">
        <v>13300</v>
      </c>
      <c r="X135" s="1">
        <v>10100</v>
      </c>
      <c r="Y135" s="1">
        <v>13500</v>
      </c>
      <c r="Z135" s="1">
        <v>14900</v>
      </c>
      <c r="AA135" s="1">
        <v>12900</v>
      </c>
      <c r="AB135" s="1">
        <v>10900</v>
      </c>
      <c r="AC135" s="1">
        <v>10400</v>
      </c>
      <c r="AD135" s="1"/>
      <c r="AE135" s="1" t="s">
        <v>9</v>
      </c>
      <c r="AF135" s="1">
        <v>13000</v>
      </c>
      <c r="AG135" s="1"/>
      <c r="AH135" s="1"/>
      <c r="AI135" s="1"/>
      <c r="AJ135" s="1"/>
      <c r="AK135" s="1"/>
      <c r="AL135" s="1"/>
      <c r="AM135" s="1"/>
      <c r="AN135" s="92"/>
      <c r="AO135" s="92"/>
    </row>
    <row r="136" spans="1:41" x14ac:dyDescent="0.3">
      <c r="A136" s="91" t="s">
        <v>98</v>
      </c>
      <c r="B136" s="2" t="s">
        <v>216</v>
      </c>
      <c r="C136" s="93">
        <v>70</v>
      </c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>
        <v>21900</v>
      </c>
      <c r="AG136" s="1">
        <v>21900</v>
      </c>
      <c r="AH136" s="1">
        <v>22000</v>
      </c>
      <c r="AI136" s="1">
        <v>22200</v>
      </c>
      <c r="AJ136" s="1">
        <v>22000</v>
      </c>
      <c r="AK136" s="1">
        <f>VLOOKUP(C136,[1]DataDownloadReport_02082019!$A$2:$E$123,5,FALSE)</f>
        <v>22900</v>
      </c>
      <c r="AL136" s="1">
        <v>20300</v>
      </c>
      <c r="AM136" s="1">
        <v>16900</v>
      </c>
      <c r="AN136" s="92">
        <v>17600</v>
      </c>
      <c r="AO136" s="92"/>
    </row>
    <row r="137" spans="1:41" x14ac:dyDescent="0.3">
      <c r="A137" s="91" t="s">
        <v>98</v>
      </c>
      <c r="B137" s="2" t="s">
        <v>20</v>
      </c>
      <c r="C137" s="1">
        <v>249</v>
      </c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>
        <v>15600</v>
      </c>
      <c r="AI137" s="1"/>
      <c r="AJ137" s="1">
        <v>18900</v>
      </c>
      <c r="AK137" s="1"/>
      <c r="AL137" s="1">
        <v>20900</v>
      </c>
      <c r="AM137" s="1"/>
      <c r="AN137" s="92"/>
      <c r="AO137" s="92"/>
    </row>
    <row r="138" spans="1:41" x14ac:dyDescent="0.3">
      <c r="A138" s="91" t="s">
        <v>98</v>
      </c>
      <c r="B138" s="2" t="s">
        <v>100</v>
      </c>
      <c r="C138" s="1">
        <v>248</v>
      </c>
      <c r="D138" s="2"/>
      <c r="E138" s="2"/>
      <c r="F138" s="2"/>
      <c r="G138" s="2"/>
      <c r="H138" s="2"/>
      <c r="I138" s="2">
        <v>700</v>
      </c>
      <c r="J138" s="2">
        <v>600</v>
      </c>
      <c r="K138" s="2">
        <v>650</v>
      </c>
      <c r="L138" s="2">
        <v>800</v>
      </c>
      <c r="M138" s="2">
        <v>1300</v>
      </c>
      <c r="N138" s="2">
        <v>1100</v>
      </c>
      <c r="O138" s="2">
        <v>900</v>
      </c>
      <c r="P138" s="2"/>
      <c r="Q138" s="2"/>
      <c r="R138" s="1"/>
      <c r="S138" s="1" t="s">
        <v>7</v>
      </c>
      <c r="T138" s="1" t="s">
        <v>9</v>
      </c>
      <c r="U138" s="1" t="s">
        <v>7</v>
      </c>
      <c r="V138" s="1" t="s">
        <v>9</v>
      </c>
      <c r="W138" s="1"/>
      <c r="X138" s="1"/>
      <c r="Y138" s="1"/>
      <c r="Z138" s="1"/>
      <c r="AA138" s="1"/>
      <c r="AB138" s="1"/>
      <c r="AC138" s="1"/>
      <c r="AD138" s="1"/>
      <c r="AE138" s="1" t="s">
        <v>9</v>
      </c>
      <c r="AF138" s="1">
        <v>3800</v>
      </c>
      <c r="AG138" s="1"/>
      <c r="AH138" s="1"/>
      <c r="AI138" s="1"/>
      <c r="AJ138" s="1"/>
      <c r="AK138" s="1"/>
      <c r="AL138" s="1"/>
      <c r="AM138" s="1"/>
      <c r="AN138" s="92"/>
      <c r="AO138" s="92"/>
    </row>
    <row r="139" spans="1:41" x14ac:dyDescent="0.3">
      <c r="A139" s="91" t="s">
        <v>98</v>
      </c>
      <c r="B139" s="2" t="s">
        <v>101</v>
      </c>
      <c r="C139" s="1">
        <v>250</v>
      </c>
      <c r="D139" s="2"/>
      <c r="E139" s="2"/>
      <c r="F139" s="2"/>
      <c r="G139" s="2"/>
      <c r="H139" s="2"/>
      <c r="I139" s="2">
        <v>550</v>
      </c>
      <c r="J139" s="2">
        <v>550</v>
      </c>
      <c r="K139" s="2">
        <v>550</v>
      </c>
      <c r="L139" s="2">
        <v>500</v>
      </c>
      <c r="M139" s="2">
        <v>850</v>
      </c>
      <c r="N139" s="2">
        <v>850</v>
      </c>
      <c r="O139" s="2">
        <v>1000</v>
      </c>
      <c r="P139" s="2">
        <v>1300</v>
      </c>
      <c r="Q139" s="2">
        <v>1200</v>
      </c>
      <c r="R139" s="1">
        <v>1600</v>
      </c>
      <c r="S139" s="1">
        <v>2000</v>
      </c>
      <c r="T139" s="1">
        <v>2400</v>
      </c>
      <c r="U139" s="1">
        <v>2900</v>
      </c>
      <c r="V139" s="1">
        <v>3600</v>
      </c>
      <c r="W139" s="1">
        <v>4200</v>
      </c>
      <c r="X139" s="1">
        <v>3900</v>
      </c>
      <c r="Y139" s="1">
        <v>4600</v>
      </c>
      <c r="Z139" s="1">
        <v>4500</v>
      </c>
      <c r="AA139" s="1">
        <v>3700</v>
      </c>
      <c r="AB139" s="1">
        <v>2900</v>
      </c>
      <c r="AC139" s="1">
        <v>2900</v>
      </c>
      <c r="AD139" s="1"/>
      <c r="AE139" s="1" t="s">
        <v>9</v>
      </c>
      <c r="AF139" s="1" t="s">
        <v>9</v>
      </c>
      <c r="AG139" s="1">
        <v>3100</v>
      </c>
      <c r="AH139" s="1"/>
      <c r="AI139" s="1">
        <v>4400</v>
      </c>
      <c r="AJ139" s="1"/>
      <c r="AK139" s="1">
        <f>VLOOKUP(C139,[1]DataDownloadReport_02082019!$A$2:$E$123,5,FALSE)</f>
        <v>6700</v>
      </c>
      <c r="AL139" s="1"/>
      <c r="AM139" s="1"/>
      <c r="AN139" s="92"/>
      <c r="AO139" s="92"/>
    </row>
    <row r="140" spans="1:41" ht="16.5" hidden="1" customHeight="1" x14ac:dyDescent="0.3">
      <c r="A140" s="91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"/>
      <c r="S140" s="1" t="s">
        <v>7</v>
      </c>
      <c r="T140" s="1" t="s">
        <v>9</v>
      </c>
      <c r="U140" s="1" t="s">
        <v>7</v>
      </c>
      <c r="V140" s="1" t="s">
        <v>9</v>
      </c>
      <c r="W140" s="1"/>
      <c r="X140" s="1"/>
      <c r="Y140" s="1"/>
      <c r="Z140" s="1"/>
      <c r="AA140" s="1"/>
      <c r="AB140" s="1"/>
      <c r="AC140" s="1"/>
      <c r="AD140" s="1"/>
      <c r="AE140" s="1" t="s">
        <v>9</v>
      </c>
      <c r="AF140" s="1" t="s">
        <v>9</v>
      </c>
      <c r="AG140" s="1"/>
      <c r="AH140" s="1"/>
      <c r="AI140" s="1"/>
      <c r="AJ140" s="1"/>
      <c r="AK140" s="1"/>
      <c r="AL140" s="1"/>
      <c r="AM140" s="1"/>
      <c r="AN140" s="92"/>
      <c r="AO140" s="92"/>
    </row>
    <row r="141" spans="1:41" ht="16.5" hidden="1" customHeight="1" x14ac:dyDescent="0.3">
      <c r="A141" s="91" t="s">
        <v>102</v>
      </c>
      <c r="B141" s="2" t="s">
        <v>48</v>
      </c>
      <c r="C141" s="1">
        <v>614</v>
      </c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1"/>
      <c r="S141" s="1">
        <v>2600</v>
      </c>
      <c r="T141" s="1">
        <v>2400</v>
      </c>
      <c r="U141" s="1">
        <v>2300</v>
      </c>
      <c r="V141" s="1">
        <v>2700</v>
      </c>
      <c r="W141" s="1">
        <v>2600</v>
      </c>
      <c r="X141" s="1"/>
      <c r="Y141" s="1">
        <v>2400</v>
      </c>
      <c r="Z141" s="1">
        <v>2700</v>
      </c>
      <c r="AA141" s="1">
        <v>2200</v>
      </c>
      <c r="AB141" s="1">
        <v>1700</v>
      </c>
      <c r="AC141" s="1"/>
      <c r="AD141" s="1"/>
      <c r="AE141" s="1" t="s">
        <v>9</v>
      </c>
      <c r="AF141" s="1" t="s">
        <v>9</v>
      </c>
      <c r="AG141" s="1"/>
      <c r="AH141" s="1"/>
      <c r="AI141" s="1"/>
      <c r="AJ141" s="1"/>
      <c r="AK141" s="1"/>
      <c r="AL141" s="1"/>
      <c r="AM141" s="1"/>
      <c r="AN141" s="92"/>
      <c r="AO141" s="92"/>
    </row>
    <row r="142" spans="1:41" x14ac:dyDescent="0.3">
      <c r="A142" s="91"/>
      <c r="B142" s="2"/>
      <c r="C142" s="1"/>
      <c r="D142" s="2"/>
      <c r="E142" s="2"/>
      <c r="F142" s="2"/>
      <c r="G142" s="2"/>
      <c r="H142" s="2"/>
      <c r="I142" s="2" t="s">
        <v>9</v>
      </c>
      <c r="J142" s="2" t="s">
        <v>9</v>
      </c>
      <c r="K142" s="2" t="s">
        <v>9</v>
      </c>
      <c r="L142" s="2"/>
      <c r="M142" s="2"/>
      <c r="N142" s="2"/>
      <c r="O142" s="2"/>
      <c r="P142" s="2"/>
      <c r="Q142" s="2"/>
      <c r="R142" s="1"/>
      <c r="S142" s="1" t="s">
        <v>7</v>
      </c>
      <c r="T142" s="1" t="s">
        <v>9</v>
      </c>
      <c r="U142" s="1" t="s">
        <v>7</v>
      </c>
      <c r="V142" s="1" t="s">
        <v>9</v>
      </c>
      <c r="W142" s="1"/>
      <c r="X142" s="1"/>
      <c r="Y142" s="1"/>
      <c r="Z142" s="1"/>
      <c r="AA142" s="1"/>
      <c r="AB142" s="1"/>
      <c r="AC142" s="1"/>
      <c r="AD142" s="1"/>
      <c r="AE142" s="1" t="s">
        <v>9</v>
      </c>
      <c r="AF142" s="1" t="s">
        <v>9</v>
      </c>
      <c r="AG142" s="1"/>
      <c r="AH142" s="1"/>
      <c r="AI142" s="1"/>
      <c r="AJ142" s="1"/>
      <c r="AK142" s="1"/>
      <c r="AL142" s="1"/>
      <c r="AM142" s="1"/>
      <c r="AN142" s="92"/>
      <c r="AO142" s="92"/>
    </row>
    <row r="143" spans="1:41" x14ac:dyDescent="0.3">
      <c r="A143" s="91" t="s">
        <v>103</v>
      </c>
      <c r="B143" s="2" t="s">
        <v>16</v>
      </c>
      <c r="C143" s="1">
        <v>254</v>
      </c>
      <c r="D143" s="2"/>
      <c r="E143" s="2"/>
      <c r="F143" s="2"/>
      <c r="G143" s="2"/>
      <c r="H143" s="2"/>
      <c r="I143" s="2">
        <v>10100</v>
      </c>
      <c r="J143" s="2">
        <v>10800</v>
      </c>
      <c r="K143" s="2">
        <v>11700</v>
      </c>
      <c r="L143" s="2">
        <v>14500</v>
      </c>
      <c r="M143" s="2">
        <v>11600</v>
      </c>
      <c r="N143" s="2">
        <v>12700</v>
      </c>
      <c r="O143" s="2">
        <v>13900</v>
      </c>
      <c r="P143" s="2">
        <v>14900</v>
      </c>
      <c r="Q143" s="2">
        <v>12500</v>
      </c>
      <c r="R143" s="1">
        <v>13100</v>
      </c>
      <c r="S143" s="1">
        <v>13500</v>
      </c>
      <c r="T143" s="1">
        <v>12200</v>
      </c>
      <c r="U143" s="1">
        <v>13200</v>
      </c>
      <c r="V143" s="1">
        <v>12200</v>
      </c>
      <c r="W143" s="1">
        <v>13200</v>
      </c>
      <c r="X143" s="1">
        <v>13400</v>
      </c>
      <c r="Y143" s="1">
        <v>13500</v>
      </c>
      <c r="Z143" s="1">
        <v>12700</v>
      </c>
      <c r="AA143" s="1">
        <v>10800</v>
      </c>
      <c r="AB143" s="1">
        <v>9700</v>
      </c>
      <c r="AC143" s="1">
        <v>10100</v>
      </c>
      <c r="AD143" s="1"/>
      <c r="AE143" s="1" t="s">
        <v>9</v>
      </c>
      <c r="AF143" s="1">
        <v>8600</v>
      </c>
      <c r="AG143" s="1">
        <v>11200</v>
      </c>
      <c r="AH143" s="1"/>
      <c r="AI143" s="1">
        <v>12300</v>
      </c>
      <c r="AJ143" s="1"/>
      <c r="AK143" s="1">
        <f>VLOOKUP(C143,[1]DataDownloadReport_02082019!$A$2:$E$123,5,FALSE)</f>
        <v>12100</v>
      </c>
      <c r="AL143" s="1"/>
      <c r="AM143" s="1">
        <v>8200</v>
      </c>
      <c r="AN143" s="92"/>
      <c r="AO143" s="92"/>
    </row>
    <row r="144" spans="1:41" ht="22.15" hidden="1" customHeight="1" x14ac:dyDescent="0.3">
      <c r="A144" s="91" t="s">
        <v>103</v>
      </c>
      <c r="B144" s="2" t="s">
        <v>104</v>
      </c>
      <c r="C144" s="1"/>
      <c r="D144" s="2"/>
      <c r="E144" s="2"/>
      <c r="F144" s="2"/>
      <c r="G144" s="2"/>
      <c r="H144" s="2"/>
      <c r="I144" s="2">
        <v>8400</v>
      </c>
      <c r="J144" s="2">
        <v>11100</v>
      </c>
      <c r="K144" s="2">
        <v>11700</v>
      </c>
      <c r="L144" s="2">
        <v>13700</v>
      </c>
      <c r="M144" s="2">
        <v>12500</v>
      </c>
      <c r="N144" s="2">
        <v>13600</v>
      </c>
      <c r="O144" s="2"/>
      <c r="P144" s="2"/>
      <c r="Q144" s="2"/>
      <c r="R144" s="1"/>
      <c r="S144" s="1" t="s">
        <v>7</v>
      </c>
      <c r="T144" s="1" t="s">
        <v>9</v>
      </c>
      <c r="U144" s="1" t="s">
        <v>7</v>
      </c>
      <c r="V144" s="1" t="s">
        <v>9</v>
      </c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 t="e">
        <v>#N/A</v>
      </c>
      <c r="AM144" s="1" t="e">
        <v>#N/A</v>
      </c>
      <c r="AN144" s="92"/>
      <c r="AO144" s="92"/>
    </row>
    <row r="145" spans="1:41" x14ac:dyDescent="0.3">
      <c r="A145" s="91" t="s">
        <v>103</v>
      </c>
      <c r="B145" s="2" t="s">
        <v>94</v>
      </c>
      <c r="C145" s="1">
        <v>255</v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1"/>
      <c r="S145" s="1"/>
      <c r="T145" s="1"/>
      <c r="U145" s="1"/>
      <c r="V145" s="1">
        <v>6200</v>
      </c>
      <c r="W145" s="1">
        <v>4600</v>
      </c>
      <c r="X145" s="1">
        <v>4600</v>
      </c>
      <c r="Y145" s="1">
        <v>5800</v>
      </c>
      <c r="Z145" s="1">
        <v>4900</v>
      </c>
      <c r="AA145" s="1">
        <v>4000</v>
      </c>
      <c r="AB145" s="1">
        <v>4500</v>
      </c>
      <c r="AC145" s="1">
        <v>5200</v>
      </c>
      <c r="AD145" s="1"/>
      <c r="AE145" s="1" t="s">
        <v>9</v>
      </c>
      <c r="AF145" s="1" t="s">
        <v>9</v>
      </c>
      <c r="AG145" s="1">
        <v>6100</v>
      </c>
      <c r="AH145" s="1"/>
      <c r="AI145" s="1">
        <v>6400</v>
      </c>
      <c r="AJ145" s="1"/>
      <c r="AK145" s="1">
        <f>VLOOKUP(C145,[1]DataDownloadReport_02082019!$A$2:$E$123,5,FALSE)</f>
        <v>7900</v>
      </c>
      <c r="AL145" s="1"/>
      <c r="AM145" s="1">
        <v>5500</v>
      </c>
      <c r="AN145" s="92"/>
      <c r="AO145" s="92"/>
    </row>
    <row r="146" spans="1:41" ht="15.75" customHeight="1" x14ac:dyDescent="0.3">
      <c r="A146" s="91"/>
      <c r="B146" s="2"/>
      <c r="C146" s="1"/>
      <c r="D146" s="2"/>
      <c r="E146" s="2"/>
      <c r="F146" s="2"/>
      <c r="G146" s="2"/>
      <c r="H146" s="2"/>
      <c r="I146" s="2" t="s">
        <v>9</v>
      </c>
      <c r="J146" s="2" t="s">
        <v>9</v>
      </c>
      <c r="K146" s="2" t="s">
        <v>9</v>
      </c>
      <c r="L146" s="2"/>
      <c r="M146" s="2"/>
      <c r="N146" s="2"/>
      <c r="O146" s="2"/>
      <c r="P146" s="2"/>
      <c r="Q146" s="2"/>
      <c r="R146" s="1"/>
      <c r="S146" s="1" t="s">
        <v>7</v>
      </c>
      <c r="T146" s="1" t="s">
        <v>9</v>
      </c>
      <c r="U146" s="1" t="s">
        <v>7</v>
      </c>
      <c r="V146" s="1" t="s">
        <v>9</v>
      </c>
      <c r="W146" s="1"/>
      <c r="X146" s="1"/>
      <c r="Y146" s="1"/>
      <c r="Z146" s="1"/>
      <c r="AA146" s="1"/>
      <c r="AB146" s="1"/>
      <c r="AC146" s="1"/>
      <c r="AD146" s="1"/>
      <c r="AE146" s="1" t="s">
        <v>9</v>
      </c>
      <c r="AF146" s="1" t="s">
        <v>9</v>
      </c>
      <c r="AG146" s="1"/>
      <c r="AH146" s="1"/>
      <c r="AI146" s="1"/>
      <c r="AJ146" s="1"/>
      <c r="AK146" s="1"/>
      <c r="AL146" s="1"/>
      <c r="AM146" s="1"/>
      <c r="AN146" s="92"/>
      <c r="AO146" s="92"/>
    </row>
    <row r="147" spans="1:41" ht="16.5" hidden="1" customHeight="1" x14ac:dyDescent="0.3">
      <c r="A147" s="91" t="s">
        <v>105</v>
      </c>
      <c r="B147" s="2" t="s">
        <v>106</v>
      </c>
      <c r="C147" s="1">
        <v>505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>
        <v>1800</v>
      </c>
      <c r="Q147" s="2">
        <v>1800</v>
      </c>
      <c r="R147" s="1">
        <v>1900</v>
      </c>
      <c r="S147" s="1">
        <v>1900</v>
      </c>
      <c r="T147" s="1" t="s">
        <v>22</v>
      </c>
      <c r="U147" s="1">
        <v>2400</v>
      </c>
      <c r="V147" s="1">
        <v>2400</v>
      </c>
      <c r="W147" s="1"/>
      <c r="X147" s="1"/>
      <c r="Y147" s="1">
        <v>3300</v>
      </c>
      <c r="Z147" s="1">
        <v>3900</v>
      </c>
      <c r="AA147" s="1">
        <v>3300</v>
      </c>
      <c r="AB147" s="1">
        <v>2900</v>
      </c>
      <c r="AC147" s="1">
        <v>3000</v>
      </c>
      <c r="AD147" s="1"/>
      <c r="AE147" s="1" t="s">
        <v>9</v>
      </c>
      <c r="AF147" s="1" t="s">
        <v>9</v>
      </c>
      <c r="AG147" s="1"/>
      <c r="AH147" s="1"/>
      <c r="AI147" s="1"/>
      <c r="AJ147" s="1"/>
      <c r="AK147" s="1"/>
      <c r="AL147" s="1"/>
      <c r="AM147" s="1"/>
      <c r="AN147" s="92"/>
      <c r="AO147" s="92"/>
    </row>
    <row r="148" spans="1:41" ht="16.5" hidden="1" customHeight="1" x14ac:dyDescent="0.3">
      <c r="A148" s="91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1"/>
      <c r="S148" s="1" t="s">
        <v>7</v>
      </c>
      <c r="T148" s="1" t="s">
        <v>9</v>
      </c>
      <c r="U148" s="1" t="s">
        <v>7</v>
      </c>
      <c r="V148" s="1" t="s">
        <v>9</v>
      </c>
      <c r="W148" s="1"/>
      <c r="X148" s="1"/>
      <c r="Y148" s="1"/>
      <c r="Z148" s="1"/>
      <c r="AA148" s="1"/>
      <c r="AB148" s="1"/>
      <c r="AC148" s="1"/>
      <c r="AD148" s="1"/>
      <c r="AE148" s="1" t="s">
        <v>9</v>
      </c>
      <c r="AF148" s="1" t="s">
        <v>9</v>
      </c>
      <c r="AG148" s="1"/>
      <c r="AH148" s="1"/>
      <c r="AI148" s="1"/>
      <c r="AJ148" s="1"/>
      <c r="AK148" s="1"/>
      <c r="AL148" s="1"/>
      <c r="AM148" s="1"/>
      <c r="AN148" s="92"/>
      <c r="AO148" s="92"/>
    </row>
    <row r="149" spans="1:41" ht="16.5" hidden="1" customHeight="1" x14ac:dyDescent="0.3">
      <c r="A149" s="91" t="s">
        <v>107</v>
      </c>
      <c r="B149" s="2" t="s">
        <v>108</v>
      </c>
      <c r="C149" s="1">
        <v>256</v>
      </c>
      <c r="D149" s="2">
        <v>10000</v>
      </c>
      <c r="E149" s="2">
        <v>9800</v>
      </c>
      <c r="F149" s="2">
        <v>12200</v>
      </c>
      <c r="G149" s="2">
        <v>11200</v>
      </c>
      <c r="H149" s="2">
        <v>13500</v>
      </c>
      <c r="I149" s="2">
        <v>11900</v>
      </c>
      <c r="J149" s="2">
        <v>8800</v>
      </c>
      <c r="K149" s="2">
        <v>12200</v>
      </c>
      <c r="L149" s="2">
        <v>14100</v>
      </c>
      <c r="M149" s="2">
        <v>12900</v>
      </c>
      <c r="N149" s="2">
        <v>13000</v>
      </c>
      <c r="O149" s="2">
        <v>11600</v>
      </c>
      <c r="P149" s="2">
        <v>14300</v>
      </c>
      <c r="Q149" s="2">
        <v>13900</v>
      </c>
      <c r="R149" s="1">
        <v>13800</v>
      </c>
      <c r="S149" s="1">
        <v>12800</v>
      </c>
      <c r="T149" s="1">
        <v>14600</v>
      </c>
      <c r="U149" s="1">
        <v>16800</v>
      </c>
      <c r="V149" s="1">
        <v>17200</v>
      </c>
      <c r="W149" s="1">
        <v>19000</v>
      </c>
      <c r="X149" s="1">
        <v>21900</v>
      </c>
      <c r="Y149" s="1">
        <v>22500</v>
      </c>
      <c r="Z149" s="1">
        <v>21600</v>
      </c>
      <c r="AA149" s="1">
        <v>19300</v>
      </c>
      <c r="AB149" s="1">
        <v>17000</v>
      </c>
      <c r="AC149" s="1">
        <v>19700</v>
      </c>
      <c r="AD149" s="1"/>
      <c r="AE149" s="1" t="s">
        <v>9</v>
      </c>
      <c r="AF149" s="1" t="s">
        <v>9</v>
      </c>
      <c r="AG149" s="1"/>
      <c r="AH149" s="1"/>
      <c r="AI149" s="1"/>
      <c r="AJ149" s="1"/>
      <c r="AK149" s="1"/>
      <c r="AL149" s="1"/>
      <c r="AM149" s="1"/>
      <c r="AN149" s="92"/>
      <c r="AO149" s="92"/>
    </row>
    <row r="150" spans="1:41" ht="16.5" hidden="1" customHeight="1" x14ac:dyDescent="0.3">
      <c r="A150" s="91" t="s">
        <v>107</v>
      </c>
      <c r="B150" s="2" t="s">
        <v>109</v>
      </c>
      <c r="C150" s="1">
        <v>257</v>
      </c>
      <c r="D150" s="2"/>
      <c r="E150" s="2"/>
      <c r="F150" s="2"/>
      <c r="G150" s="2">
        <v>13100</v>
      </c>
      <c r="H150" s="2">
        <v>16800</v>
      </c>
      <c r="I150" s="2">
        <v>15600</v>
      </c>
      <c r="J150" s="2">
        <v>11700</v>
      </c>
      <c r="K150" s="2">
        <v>14800</v>
      </c>
      <c r="L150" s="2">
        <v>17900</v>
      </c>
      <c r="M150" s="2">
        <v>16600</v>
      </c>
      <c r="N150" s="2">
        <v>18700</v>
      </c>
      <c r="O150" s="2">
        <v>17800</v>
      </c>
      <c r="P150" s="2">
        <v>18700</v>
      </c>
      <c r="Q150" s="2">
        <v>19900</v>
      </c>
      <c r="R150" s="1">
        <v>20400</v>
      </c>
      <c r="S150" s="1">
        <v>19000</v>
      </c>
      <c r="T150" s="1">
        <v>18500</v>
      </c>
      <c r="U150" s="1">
        <v>22900</v>
      </c>
      <c r="V150" s="1">
        <v>22100</v>
      </c>
      <c r="W150" s="1">
        <v>23800</v>
      </c>
      <c r="X150" s="1">
        <v>27600</v>
      </c>
      <c r="Y150" s="1">
        <v>26400</v>
      </c>
      <c r="Z150" s="1">
        <v>29100</v>
      </c>
      <c r="AA150" s="1">
        <v>24800</v>
      </c>
      <c r="AB150" s="1">
        <v>21500</v>
      </c>
      <c r="AC150" s="1">
        <v>25500</v>
      </c>
      <c r="AD150" s="1"/>
      <c r="AE150" s="1" t="s">
        <v>9</v>
      </c>
      <c r="AF150" s="1" t="s">
        <v>9</v>
      </c>
      <c r="AG150" s="1"/>
      <c r="AH150" s="1"/>
      <c r="AI150" s="1"/>
      <c r="AJ150" s="1"/>
      <c r="AK150" s="1"/>
      <c r="AL150" s="1"/>
      <c r="AM150" s="1"/>
      <c r="AN150" s="92"/>
      <c r="AO150" s="92"/>
    </row>
    <row r="151" spans="1:41" x14ac:dyDescent="0.3">
      <c r="A151" s="91" t="s">
        <v>107</v>
      </c>
      <c r="B151" s="2" t="s">
        <v>109</v>
      </c>
      <c r="C151" s="93">
        <v>81</v>
      </c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>
        <v>20300</v>
      </c>
      <c r="AI151" s="1">
        <v>22300</v>
      </c>
      <c r="AJ151" s="1">
        <v>22300</v>
      </c>
      <c r="AK151" s="1"/>
      <c r="AL151" s="1">
        <v>20900</v>
      </c>
      <c r="AM151" s="1">
        <v>18200</v>
      </c>
      <c r="AN151" s="92">
        <v>20000</v>
      </c>
      <c r="AO151" s="92"/>
    </row>
    <row r="152" spans="1:41" x14ac:dyDescent="0.3">
      <c r="A152" s="91" t="s">
        <v>107</v>
      </c>
      <c r="B152" s="2" t="s">
        <v>426</v>
      </c>
      <c r="C152" s="93">
        <v>73</v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>
        <v>29400</v>
      </c>
      <c r="AG152" s="1">
        <v>24700</v>
      </c>
      <c r="AH152" s="1">
        <v>25800</v>
      </c>
      <c r="AI152" s="1">
        <v>24200</v>
      </c>
      <c r="AJ152" s="1">
        <v>27100</v>
      </c>
      <c r="AK152" s="1">
        <f>VLOOKUP(C152,[1]DataDownloadReport_02082019!$A$2:$E$123,5,FALSE)</f>
        <v>27200</v>
      </c>
      <c r="AL152" s="1">
        <v>27100</v>
      </c>
      <c r="AM152" s="1">
        <v>22600</v>
      </c>
      <c r="AN152" s="92">
        <v>25400</v>
      </c>
      <c r="AO152" s="92"/>
    </row>
    <row r="153" spans="1:41" x14ac:dyDescent="0.3">
      <c r="A153" s="91" t="s">
        <v>107</v>
      </c>
      <c r="B153" s="2" t="s">
        <v>90</v>
      </c>
      <c r="C153" s="1">
        <v>259</v>
      </c>
      <c r="D153" s="2">
        <v>12200</v>
      </c>
      <c r="E153" s="2">
        <v>18000</v>
      </c>
      <c r="F153" s="2">
        <v>18100</v>
      </c>
      <c r="G153" s="2">
        <v>19700</v>
      </c>
      <c r="H153" s="2">
        <v>21700</v>
      </c>
      <c r="I153" s="2">
        <v>20700</v>
      </c>
      <c r="J153" s="2">
        <v>20700</v>
      </c>
      <c r="K153" s="2">
        <v>20600</v>
      </c>
      <c r="L153" s="2">
        <v>25100</v>
      </c>
      <c r="M153" s="2">
        <v>24200</v>
      </c>
      <c r="N153" s="2">
        <v>24400</v>
      </c>
      <c r="O153" s="2">
        <v>25300</v>
      </c>
      <c r="P153" s="2">
        <v>25600</v>
      </c>
      <c r="Q153" s="2">
        <v>26400</v>
      </c>
      <c r="R153" s="1">
        <v>25400</v>
      </c>
      <c r="S153" s="1">
        <v>23400</v>
      </c>
      <c r="T153" s="1">
        <v>25500</v>
      </c>
      <c r="U153" s="1">
        <v>28400</v>
      </c>
      <c r="V153" s="1">
        <v>25700</v>
      </c>
      <c r="W153" s="1">
        <v>30900</v>
      </c>
      <c r="X153" s="1">
        <v>34300</v>
      </c>
      <c r="Y153" s="1">
        <v>34200</v>
      </c>
      <c r="Z153" s="1">
        <v>34600</v>
      </c>
      <c r="AA153" s="1">
        <v>28800</v>
      </c>
      <c r="AB153" s="1">
        <v>36300</v>
      </c>
      <c r="AC153" s="1">
        <v>30400</v>
      </c>
      <c r="AD153" s="1">
        <v>28700</v>
      </c>
      <c r="AE153" s="1">
        <v>27900</v>
      </c>
      <c r="AF153" s="1">
        <v>27800</v>
      </c>
      <c r="AG153" s="1"/>
      <c r="AH153" s="1"/>
      <c r="AI153" s="1"/>
      <c r="AJ153" s="1">
        <v>27700</v>
      </c>
      <c r="AK153" s="1"/>
      <c r="AL153" s="1">
        <v>29000</v>
      </c>
      <c r="AM153" s="1"/>
      <c r="AN153" s="92">
        <v>28900</v>
      </c>
      <c r="AO153" s="92"/>
    </row>
    <row r="154" spans="1:41" x14ac:dyDescent="0.3">
      <c r="A154" s="91" t="s">
        <v>107</v>
      </c>
      <c r="B154" s="2" t="s">
        <v>451</v>
      </c>
      <c r="C154" s="93">
        <v>82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>
        <v>42300</v>
      </c>
      <c r="AI154" s="1">
        <v>38900</v>
      </c>
      <c r="AJ154" s="1">
        <v>39900</v>
      </c>
      <c r="AK154" s="1">
        <f>VLOOKUP(C154,[1]DataDownloadReport_02082019!$A$2:$E$123,5,FALSE)</f>
        <v>40700</v>
      </c>
      <c r="AL154" s="1"/>
      <c r="AM154" s="1">
        <v>35100</v>
      </c>
      <c r="AN154" s="92">
        <v>39800</v>
      </c>
      <c r="AO154" s="92"/>
    </row>
    <row r="155" spans="1:41" x14ac:dyDescent="0.3">
      <c r="A155" s="91" t="s">
        <v>107</v>
      </c>
      <c r="B155" s="2" t="s">
        <v>48</v>
      </c>
      <c r="C155" s="1">
        <v>258</v>
      </c>
      <c r="D155" s="2">
        <v>18900</v>
      </c>
      <c r="E155" s="2">
        <v>18200</v>
      </c>
      <c r="F155" s="2">
        <v>20800</v>
      </c>
      <c r="G155" s="2">
        <v>22100</v>
      </c>
      <c r="H155" s="2">
        <v>25300</v>
      </c>
      <c r="I155" s="2">
        <v>28200</v>
      </c>
      <c r="J155" s="2">
        <v>24500</v>
      </c>
      <c r="K155" s="2">
        <v>29100</v>
      </c>
      <c r="L155" s="2">
        <v>31700</v>
      </c>
      <c r="M155" s="2">
        <v>29200</v>
      </c>
      <c r="N155" s="2">
        <v>30500</v>
      </c>
      <c r="O155" s="2">
        <v>30900</v>
      </c>
      <c r="P155" s="2">
        <v>29500</v>
      </c>
      <c r="Q155" s="2">
        <v>31100</v>
      </c>
      <c r="R155" s="1">
        <v>29100</v>
      </c>
      <c r="S155" s="1">
        <v>28000</v>
      </c>
      <c r="T155" s="1">
        <v>33400</v>
      </c>
      <c r="U155" s="1">
        <v>31400</v>
      </c>
      <c r="V155" s="1">
        <v>31900</v>
      </c>
      <c r="W155" s="1">
        <v>32200</v>
      </c>
      <c r="X155" s="1">
        <v>43100</v>
      </c>
      <c r="Y155" s="1">
        <v>43600</v>
      </c>
      <c r="Z155" s="1">
        <v>43500</v>
      </c>
      <c r="AA155" s="1">
        <v>34200</v>
      </c>
      <c r="AB155" s="1">
        <v>34500</v>
      </c>
      <c r="AC155" s="1">
        <v>37100</v>
      </c>
      <c r="AD155" s="1">
        <v>33700</v>
      </c>
      <c r="AE155" s="1">
        <v>31700</v>
      </c>
      <c r="AF155" s="1">
        <v>34000</v>
      </c>
      <c r="AG155" s="1">
        <v>35900</v>
      </c>
      <c r="AH155" s="1">
        <v>35200</v>
      </c>
      <c r="AI155" s="1"/>
      <c r="AJ155" s="1"/>
      <c r="AK155" s="1"/>
      <c r="AL155" s="1">
        <v>36000</v>
      </c>
      <c r="AM155" s="1"/>
      <c r="AN155" s="92">
        <v>35400</v>
      </c>
      <c r="AO155" s="92"/>
    </row>
    <row r="156" spans="1:41" x14ac:dyDescent="0.3">
      <c r="A156" s="91"/>
      <c r="B156" s="2"/>
      <c r="C156" s="1"/>
      <c r="D156" s="2">
        <v>0</v>
      </c>
      <c r="E156" s="2"/>
      <c r="F156" s="2"/>
      <c r="G156" s="2"/>
      <c r="H156" s="2"/>
      <c r="I156" s="2" t="s">
        <v>9</v>
      </c>
      <c r="J156" s="2" t="s">
        <v>9</v>
      </c>
      <c r="K156" s="2" t="s">
        <v>9</v>
      </c>
      <c r="L156" s="2"/>
      <c r="M156" s="2"/>
      <c r="N156" s="2"/>
      <c r="O156" s="2"/>
      <c r="P156" s="2"/>
      <c r="Q156" s="2"/>
      <c r="R156" s="1"/>
      <c r="S156" s="1" t="s">
        <v>7</v>
      </c>
      <c r="T156" s="1" t="s">
        <v>9</v>
      </c>
      <c r="U156" s="1" t="s">
        <v>7</v>
      </c>
      <c r="V156" s="1" t="s">
        <v>9</v>
      </c>
      <c r="W156" s="1"/>
      <c r="X156" s="1"/>
      <c r="Y156" s="1"/>
      <c r="Z156" s="1"/>
      <c r="AA156" s="1"/>
      <c r="AB156" s="1"/>
      <c r="AC156" s="1"/>
      <c r="AD156" s="1"/>
      <c r="AE156" s="1" t="s">
        <v>9</v>
      </c>
      <c r="AF156" s="1" t="s">
        <v>9</v>
      </c>
      <c r="AG156" s="1"/>
      <c r="AH156" s="1"/>
      <c r="AI156" s="1"/>
      <c r="AJ156" s="1"/>
      <c r="AK156" s="1"/>
      <c r="AL156" s="1"/>
      <c r="AM156" s="1"/>
      <c r="AN156" s="92"/>
      <c r="AO156" s="92"/>
    </row>
    <row r="157" spans="1:41" x14ac:dyDescent="0.3">
      <c r="A157" s="91" t="s">
        <v>110</v>
      </c>
      <c r="B157" s="2" t="s">
        <v>104</v>
      </c>
      <c r="C157" s="93">
        <v>30</v>
      </c>
      <c r="D157" s="2"/>
      <c r="E157" s="2"/>
      <c r="F157" s="2"/>
      <c r="G157" s="2"/>
      <c r="H157" s="2"/>
      <c r="I157" s="2"/>
      <c r="J157" s="2"/>
      <c r="K157" s="2">
        <v>24000</v>
      </c>
      <c r="L157" s="2">
        <v>26600</v>
      </c>
      <c r="M157" s="2">
        <v>28400</v>
      </c>
      <c r="N157" s="2">
        <v>31600</v>
      </c>
      <c r="O157" s="2">
        <v>32800</v>
      </c>
      <c r="P157" s="2">
        <v>34500</v>
      </c>
      <c r="Q157" s="2">
        <v>32800</v>
      </c>
      <c r="R157" s="1">
        <v>33800</v>
      </c>
      <c r="S157" s="1">
        <v>34400</v>
      </c>
      <c r="T157" s="1">
        <v>35500</v>
      </c>
      <c r="U157" s="1">
        <v>38100</v>
      </c>
      <c r="V157" s="1">
        <v>36700</v>
      </c>
      <c r="W157" s="1">
        <v>39900</v>
      </c>
      <c r="X157" s="1">
        <v>48300</v>
      </c>
      <c r="Y157" s="1">
        <v>49900</v>
      </c>
      <c r="Z157" s="1">
        <v>48300</v>
      </c>
      <c r="AA157" s="1">
        <v>41200</v>
      </c>
      <c r="AB157" s="1">
        <v>44100</v>
      </c>
      <c r="AC157" s="1">
        <v>43400</v>
      </c>
      <c r="AD157" s="1">
        <v>43100</v>
      </c>
      <c r="AE157" s="1">
        <v>40500</v>
      </c>
      <c r="AF157" s="1">
        <v>40100</v>
      </c>
      <c r="AG157" s="1">
        <v>46400</v>
      </c>
      <c r="AH157" s="1">
        <v>47400</v>
      </c>
      <c r="AI157" s="1">
        <v>48300</v>
      </c>
      <c r="AJ157" s="1">
        <v>48300</v>
      </c>
      <c r="AK157" s="1">
        <f>VLOOKUP(C157,[1]DataDownloadReport_02082019!$A$2:$E$123,5,FALSE)</f>
        <v>49400</v>
      </c>
      <c r="AL157" s="1">
        <v>49900</v>
      </c>
      <c r="AM157" s="1">
        <v>41900</v>
      </c>
      <c r="AN157" s="92">
        <v>49300</v>
      </c>
      <c r="AO157" s="92"/>
    </row>
    <row r="158" spans="1:41" x14ac:dyDescent="0.3">
      <c r="A158" s="91" t="s">
        <v>110</v>
      </c>
      <c r="B158" s="2" t="s">
        <v>111</v>
      </c>
      <c r="C158" s="1">
        <v>263</v>
      </c>
      <c r="D158" s="2">
        <v>14000</v>
      </c>
      <c r="E158" s="2">
        <v>14800</v>
      </c>
      <c r="F158" s="2">
        <v>17100</v>
      </c>
      <c r="G158" s="2">
        <v>16500</v>
      </c>
      <c r="H158" s="2">
        <v>22700</v>
      </c>
      <c r="I158" s="2">
        <v>21000</v>
      </c>
      <c r="J158" s="2">
        <v>24900</v>
      </c>
      <c r="K158" s="2">
        <v>29600</v>
      </c>
      <c r="L158" s="2">
        <v>29600</v>
      </c>
      <c r="M158" s="2">
        <v>27800</v>
      </c>
      <c r="N158" s="2"/>
      <c r="O158" s="2"/>
      <c r="P158" s="2"/>
      <c r="Q158" s="2"/>
      <c r="R158" s="1"/>
      <c r="S158" s="1" t="s">
        <v>7</v>
      </c>
      <c r="T158" s="1" t="s">
        <v>9</v>
      </c>
      <c r="U158" s="1" t="s">
        <v>7</v>
      </c>
      <c r="V158" s="1" t="s">
        <v>9</v>
      </c>
      <c r="W158" s="1">
        <v>49700</v>
      </c>
      <c r="X158" s="1">
        <v>56800</v>
      </c>
      <c r="Y158" s="1">
        <v>54100</v>
      </c>
      <c r="Z158" s="1">
        <v>52500</v>
      </c>
      <c r="AA158" s="1">
        <v>43300</v>
      </c>
      <c r="AB158" s="1">
        <v>47100</v>
      </c>
      <c r="AC158" s="1">
        <v>46700</v>
      </c>
      <c r="AD158" s="1"/>
      <c r="AE158" s="1" t="s">
        <v>9</v>
      </c>
      <c r="AF158" s="1" t="s">
        <v>9</v>
      </c>
      <c r="AG158" s="1">
        <v>48000</v>
      </c>
      <c r="AH158" s="1"/>
      <c r="AI158" s="1">
        <v>47600</v>
      </c>
      <c r="AJ158" s="1"/>
      <c r="AK158" s="1"/>
      <c r="AL158" s="1"/>
      <c r="AM158" s="1"/>
      <c r="AN158" s="92"/>
      <c r="AO158" s="92"/>
    </row>
    <row r="159" spans="1:41" x14ac:dyDescent="0.3">
      <c r="A159" s="91" t="s">
        <v>110</v>
      </c>
      <c r="B159" s="2" t="s">
        <v>112</v>
      </c>
      <c r="C159" s="93">
        <v>31</v>
      </c>
      <c r="D159" s="2"/>
      <c r="E159" s="2"/>
      <c r="F159" s="2"/>
      <c r="G159" s="2"/>
      <c r="H159" s="2"/>
      <c r="I159" s="2"/>
      <c r="J159" s="2" t="s">
        <v>7</v>
      </c>
      <c r="K159" s="2">
        <v>26500</v>
      </c>
      <c r="L159" s="2">
        <v>29400</v>
      </c>
      <c r="M159" s="2">
        <v>26800</v>
      </c>
      <c r="N159" s="2">
        <v>33100</v>
      </c>
      <c r="O159" s="2">
        <v>35100</v>
      </c>
      <c r="P159" s="2">
        <v>39100</v>
      </c>
      <c r="Q159" s="2">
        <v>42800</v>
      </c>
      <c r="R159" s="1">
        <v>43900</v>
      </c>
      <c r="S159" s="1">
        <v>43700</v>
      </c>
      <c r="T159" s="1">
        <v>45500</v>
      </c>
      <c r="U159" s="1">
        <v>48400</v>
      </c>
      <c r="V159" s="1">
        <v>54100</v>
      </c>
      <c r="W159" s="1">
        <v>60700</v>
      </c>
      <c r="X159" s="1">
        <v>65000</v>
      </c>
      <c r="Y159" s="1">
        <v>65200</v>
      </c>
      <c r="Z159" s="1">
        <v>65300</v>
      </c>
      <c r="AA159" s="1">
        <v>58600</v>
      </c>
      <c r="AB159" s="1">
        <v>56100</v>
      </c>
      <c r="AC159" s="1">
        <v>55600</v>
      </c>
      <c r="AD159" s="1">
        <v>53600</v>
      </c>
      <c r="AE159" s="1">
        <v>52200</v>
      </c>
      <c r="AF159" s="1">
        <v>53200</v>
      </c>
      <c r="AG159" s="1">
        <v>51800</v>
      </c>
      <c r="AH159" s="1">
        <v>53200</v>
      </c>
      <c r="AI159" s="1">
        <v>59700</v>
      </c>
      <c r="AJ159" s="1"/>
      <c r="AK159" s="1">
        <f>VLOOKUP(C159,[1]DataDownloadReport_02082019!$A$2:$E$123,5,FALSE)</f>
        <v>60700</v>
      </c>
      <c r="AL159" s="1">
        <v>62500</v>
      </c>
      <c r="AM159" s="1">
        <v>54100</v>
      </c>
      <c r="AN159" s="92">
        <v>63100</v>
      </c>
      <c r="AO159" s="92"/>
    </row>
    <row r="160" spans="1:41" x14ac:dyDescent="0.3">
      <c r="A160" s="91" t="s">
        <v>110</v>
      </c>
      <c r="B160" s="2" t="s">
        <v>18</v>
      </c>
      <c r="C160" s="1">
        <v>264</v>
      </c>
      <c r="D160" s="2"/>
      <c r="E160" s="2"/>
      <c r="F160" s="2"/>
      <c r="G160" s="2"/>
      <c r="H160" s="2"/>
      <c r="I160" s="2">
        <v>23500</v>
      </c>
      <c r="J160" s="2">
        <v>24100</v>
      </c>
      <c r="K160" s="2">
        <v>28200</v>
      </c>
      <c r="L160" s="2">
        <v>29700</v>
      </c>
      <c r="M160" s="2">
        <v>29000</v>
      </c>
      <c r="N160" s="2">
        <v>29400</v>
      </c>
      <c r="O160" s="2">
        <v>28700</v>
      </c>
      <c r="P160" s="2">
        <v>32700</v>
      </c>
      <c r="Q160" s="2">
        <v>37100</v>
      </c>
      <c r="R160" s="1">
        <v>38400</v>
      </c>
      <c r="S160" s="1">
        <v>39300</v>
      </c>
      <c r="T160" s="1">
        <v>43300</v>
      </c>
      <c r="U160" s="1">
        <v>46400</v>
      </c>
      <c r="V160" s="1">
        <v>46800</v>
      </c>
      <c r="W160" s="1">
        <v>53700</v>
      </c>
      <c r="X160" s="1">
        <v>56500</v>
      </c>
      <c r="Y160" s="1">
        <v>57300</v>
      </c>
      <c r="Z160" s="1">
        <v>59300</v>
      </c>
      <c r="AA160" s="1">
        <v>49300</v>
      </c>
      <c r="AB160" s="1">
        <v>52000</v>
      </c>
      <c r="AC160" s="1">
        <v>47900</v>
      </c>
      <c r="AD160" s="1">
        <v>58400</v>
      </c>
      <c r="AE160" s="1">
        <v>60900</v>
      </c>
      <c r="AF160" s="1">
        <v>48700</v>
      </c>
      <c r="AG160" s="1">
        <v>51500</v>
      </c>
      <c r="AH160" s="1">
        <v>60600</v>
      </c>
      <c r="AI160" s="1"/>
      <c r="AJ160" s="1">
        <v>52400</v>
      </c>
      <c r="AK160" s="1"/>
      <c r="AL160" s="1"/>
      <c r="AM160" s="1"/>
      <c r="AN160" s="92"/>
      <c r="AO160" s="92"/>
    </row>
    <row r="161" spans="1:41" x14ac:dyDescent="0.3">
      <c r="A161" s="99" t="s">
        <v>110</v>
      </c>
      <c r="B161" s="100" t="s">
        <v>19</v>
      </c>
      <c r="C161" s="101">
        <v>52</v>
      </c>
      <c r="D161" s="100">
        <v>11100</v>
      </c>
      <c r="E161" s="100">
        <v>12500</v>
      </c>
      <c r="F161" s="100">
        <v>14200</v>
      </c>
      <c r="G161" s="100">
        <v>13000</v>
      </c>
      <c r="H161" s="100">
        <v>14900</v>
      </c>
      <c r="I161" s="100">
        <v>18500</v>
      </c>
      <c r="J161" s="100">
        <v>23300</v>
      </c>
      <c r="K161" s="100" t="s">
        <v>7</v>
      </c>
      <c r="L161" s="100"/>
      <c r="M161" s="100"/>
      <c r="N161" s="100"/>
      <c r="O161" s="100"/>
      <c r="P161" s="100"/>
      <c r="Q161" s="100"/>
      <c r="R161" s="102"/>
      <c r="S161" s="102" t="s">
        <v>7</v>
      </c>
      <c r="T161" s="102" t="s">
        <v>9</v>
      </c>
      <c r="U161" s="102">
        <v>42300</v>
      </c>
      <c r="V161" s="102">
        <v>44700</v>
      </c>
      <c r="W161" s="102">
        <v>53500</v>
      </c>
      <c r="X161" s="102">
        <v>54200</v>
      </c>
      <c r="Y161" s="102" t="s">
        <v>8</v>
      </c>
      <c r="Z161" s="102">
        <v>45400</v>
      </c>
      <c r="AA161" s="102">
        <v>33400</v>
      </c>
      <c r="AB161" s="102">
        <v>48000</v>
      </c>
      <c r="AC161" s="102">
        <v>49000</v>
      </c>
      <c r="AD161" s="102">
        <v>48000</v>
      </c>
      <c r="AE161" s="102">
        <v>49500</v>
      </c>
      <c r="AF161" s="102">
        <v>44800</v>
      </c>
      <c r="AG161" s="102">
        <v>47100</v>
      </c>
      <c r="AH161" s="102">
        <v>44200</v>
      </c>
      <c r="AI161" s="102"/>
      <c r="AJ161" s="102">
        <v>52600</v>
      </c>
      <c r="AK161" s="102">
        <f>VLOOKUP(C161,[1]DataDownloadReport_02082019!$A$2:$E$123,5,FALSE)</f>
        <v>51800</v>
      </c>
      <c r="AL161" s="102">
        <v>54500</v>
      </c>
      <c r="AM161" s="1">
        <v>48400</v>
      </c>
      <c r="AN161" s="92">
        <v>55800</v>
      </c>
      <c r="AO161" s="92"/>
    </row>
    <row r="162" spans="1:41" ht="16.5" hidden="1" customHeight="1" x14ac:dyDescent="0.3">
      <c r="A162" s="91" t="s">
        <v>110</v>
      </c>
      <c r="B162" s="2" t="s">
        <v>113</v>
      </c>
      <c r="C162" s="1">
        <v>32</v>
      </c>
      <c r="D162" s="2"/>
      <c r="E162" s="2"/>
      <c r="F162" s="2"/>
      <c r="G162" s="2"/>
      <c r="H162" s="2"/>
      <c r="I162" s="2"/>
      <c r="J162" s="2" t="s">
        <v>7</v>
      </c>
      <c r="K162" s="2" t="s">
        <v>7</v>
      </c>
      <c r="L162" s="2">
        <v>16800</v>
      </c>
      <c r="M162" s="2">
        <v>19200</v>
      </c>
      <c r="N162" s="2">
        <v>18500</v>
      </c>
      <c r="O162" s="2">
        <v>22000</v>
      </c>
      <c r="P162" s="2">
        <v>24500</v>
      </c>
      <c r="Q162" s="2">
        <v>26500</v>
      </c>
      <c r="R162" s="1">
        <v>28100</v>
      </c>
      <c r="S162" s="1">
        <v>28900</v>
      </c>
      <c r="T162" s="1">
        <v>35200</v>
      </c>
      <c r="U162" s="1">
        <v>36400</v>
      </c>
      <c r="V162" s="1">
        <v>39500</v>
      </c>
      <c r="W162" s="1"/>
      <c r="X162" s="1"/>
      <c r="Y162" s="1"/>
      <c r="Z162" s="1"/>
      <c r="AA162" s="1"/>
      <c r="AB162" s="1"/>
      <c r="AC162" s="1"/>
      <c r="AD162" s="1"/>
      <c r="AE162" s="1" t="s">
        <v>9</v>
      </c>
      <c r="AF162" s="1" t="s">
        <v>9</v>
      </c>
      <c r="AG162" s="1"/>
      <c r="AH162" s="1"/>
      <c r="AI162" s="1"/>
      <c r="AJ162" s="1"/>
      <c r="AK162" s="1"/>
      <c r="AL162" s="1"/>
      <c r="AM162" s="1"/>
      <c r="AN162" s="92"/>
      <c r="AO162" s="92"/>
    </row>
    <row r="163" spans="1:41" x14ac:dyDescent="0.3">
      <c r="A163" s="91" t="s">
        <v>110</v>
      </c>
      <c r="B163" s="2" t="s">
        <v>114</v>
      </c>
      <c r="C163" s="93">
        <v>48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>
        <v>8100</v>
      </c>
      <c r="P163" s="2">
        <v>9700</v>
      </c>
      <c r="Q163" s="2">
        <v>11400</v>
      </c>
      <c r="R163" s="1">
        <v>12400</v>
      </c>
      <c r="S163" s="1">
        <v>13100</v>
      </c>
      <c r="T163" s="1">
        <v>18000</v>
      </c>
      <c r="U163" s="1">
        <v>21200</v>
      </c>
      <c r="V163" s="1">
        <v>23900</v>
      </c>
      <c r="W163" s="1">
        <v>25600</v>
      </c>
      <c r="X163" s="1">
        <v>31800</v>
      </c>
      <c r="Y163" s="1">
        <v>37200</v>
      </c>
      <c r="Z163" s="1">
        <v>38100</v>
      </c>
      <c r="AA163" s="1">
        <v>35100</v>
      </c>
      <c r="AB163" s="1">
        <v>34200</v>
      </c>
      <c r="AC163" s="1">
        <v>36100</v>
      </c>
      <c r="AD163" s="1">
        <v>35700</v>
      </c>
      <c r="AE163" s="1" t="s">
        <v>9</v>
      </c>
      <c r="AF163" s="1">
        <v>35800</v>
      </c>
      <c r="AG163" s="1">
        <v>38100</v>
      </c>
      <c r="AH163" s="1">
        <v>37300</v>
      </c>
      <c r="AI163" s="1">
        <v>41900</v>
      </c>
      <c r="AJ163" s="1">
        <v>45600</v>
      </c>
      <c r="AK163" s="1">
        <f>VLOOKUP(C163,[1]DataDownloadReport_02082019!$A$2:$E$123,5,FALSE)</f>
        <v>41400</v>
      </c>
      <c r="AL163" s="1">
        <v>41900</v>
      </c>
      <c r="AM163" s="1">
        <v>40600</v>
      </c>
      <c r="AN163" s="92">
        <v>46200</v>
      </c>
      <c r="AO163" s="92"/>
    </row>
    <row r="164" spans="1:41" x14ac:dyDescent="0.3">
      <c r="A164" s="91" t="s">
        <v>110</v>
      </c>
      <c r="B164" s="2" t="s">
        <v>446</v>
      </c>
      <c r="C164" s="93">
        <v>89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>
        <v>35800</v>
      </c>
      <c r="AI164" s="1">
        <v>34500</v>
      </c>
      <c r="AJ164" s="1"/>
      <c r="AK164" s="1">
        <f>VLOOKUP(C164,[1]DataDownloadReport_02082019!$A$2:$E$123,5,FALSE)</f>
        <v>35700</v>
      </c>
      <c r="AL164" s="1">
        <v>39000</v>
      </c>
      <c r="AM164" s="1"/>
      <c r="AN164" s="92"/>
      <c r="AO164" s="92"/>
    </row>
    <row r="165" spans="1:41" x14ac:dyDescent="0.3">
      <c r="A165" s="91" t="s">
        <v>110</v>
      </c>
      <c r="B165" s="2" t="s">
        <v>115</v>
      </c>
      <c r="C165" s="1">
        <v>524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1"/>
      <c r="S165" s="1"/>
      <c r="T165" s="1">
        <v>9200</v>
      </c>
      <c r="U165" s="1">
        <v>12800</v>
      </c>
      <c r="V165" s="1">
        <v>14100</v>
      </c>
      <c r="W165" s="1">
        <v>16800</v>
      </c>
      <c r="X165" s="1">
        <v>17500</v>
      </c>
      <c r="Y165" s="1">
        <v>22300</v>
      </c>
      <c r="Z165" s="1">
        <v>22000</v>
      </c>
      <c r="AA165" s="1">
        <v>17400</v>
      </c>
      <c r="AB165" s="1">
        <v>23400</v>
      </c>
      <c r="AC165" s="1">
        <v>25800</v>
      </c>
      <c r="AD165" s="1">
        <v>24400</v>
      </c>
      <c r="AE165" s="1">
        <v>29800</v>
      </c>
      <c r="AF165" s="1">
        <v>20600</v>
      </c>
      <c r="AG165" s="1">
        <v>28200</v>
      </c>
      <c r="AH165" s="1">
        <v>29000</v>
      </c>
      <c r="AI165" s="1">
        <v>33400</v>
      </c>
      <c r="AJ165" s="1">
        <v>32100</v>
      </c>
      <c r="AK165" s="1"/>
      <c r="AL165" s="119"/>
      <c r="AM165" s="1">
        <v>37400</v>
      </c>
      <c r="AN165" s="92">
        <v>38700</v>
      </c>
      <c r="AO165" s="92"/>
    </row>
    <row r="166" spans="1:41" x14ac:dyDescent="0.3">
      <c r="A166" s="91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 t="s">
        <v>7</v>
      </c>
      <c r="T166" s="1" t="s">
        <v>9</v>
      </c>
      <c r="U166" s="1" t="s">
        <v>7</v>
      </c>
      <c r="V166" s="1" t="s">
        <v>9</v>
      </c>
      <c r="W166" s="1"/>
      <c r="X166" s="1"/>
      <c r="Y166" s="1"/>
      <c r="Z166" s="1"/>
      <c r="AA166" s="1"/>
      <c r="AB166" s="1"/>
      <c r="AC166" s="1"/>
      <c r="AD166" s="1"/>
      <c r="AE166" s="1" t="s">
        <v>9</v>
      </c>
      <c r="AF166" s="1" t="s">
        <v>9</v>
      </c>
      <c r="AG166" s="1"/>
      <c r="AH166" s="1"/>
      <c r="AI166" s="1"/>
      <c r="AJ166" s="1"/>
      <c r="AK166" s="1"/>
      <c r="AL166" s="1"/>
      <c r="AM166" s="1"/>
      <c r="AN166" s="92"/>
      <c r="AO166" s="92"/>
    </row>
    <row r="167" spans="1:41" x14ac:dyDescent="0.3">
      <c r="A167" s="91" t="s">
        <v>116</v>
      </c>
      <c r="B167" s="2" t="s">
        <v>104</v>
      </c>
      <c r="C167" s="1">
        <v>518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>
        <v>5800</v>
      </c>
      <c r="S167" s="1">
        <v>4900</v>
      </c>
      <c r="T167" s="1">
        <v>5500</v>
      </c>
      <c r="U167" s="1">
        <v>6000</v>
      </c>
      <c r="V167" s="1">
        <v>9900</v>
      </c>
      <c r="W167" s="1">
        <v>7000</v>
      </c>
      <c r="X167" s="1">
        <v>5500</v>
      </c>
      <c r="Y167" s="1">
        <v>7700</v>
      </c>
      <c r="Z167" s="1">
        <v>6400</v>
      </c>
      <c r="AA167" s="1">
        <v>4300</v>
      </c>
      <c r="AB167" s="1">
        <v>4900</v>
      </c>
      <c r="AC167" s="1">
        <v>4500</v>
      </c>
      <c r="AD167" s="1"/>
      <c r="AE167" s="1" t="s">
        <v>9</v>
      </c>
      <c r="AF167" s="1" t="s">
        <v>9</v>
      </c>
      <c r="AG167" s="1">
        <v>4900</v>
      </c>
      <c r="AH167" s="1"/>
      <c r="AI167" s="1">
        <v>6300</v>
      </c>
      <c r="AJ167" s="1"/>
      <c r="AK167" s="1">
        <f>VLOOKUP(C167,[1]DataDownloadReport_02082019!$A$2:$E$123,5,FALSE)</f>
        <v>6700</v>
      </c>
      <c r="AL167" s="1"/>
      <c r="AM167" s="1">
        <v>4500</v>
      </c>
      <c r="AN167" s="92"/>
      <c r="AO167" s="92"/>
    </row>
    <row r="168" spans="1:41" x14ac:dyDescent="0.3">
      <c r="A168" s="91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92"/>
      <c r="AO168" s="92"/>
    </row>
    <row r="169" spans="1:41" ht="16.5" hidden="1" customHeight="1" x14ac:dyDescent="0.3">
      <c r="A169" s="91" t="s">
        <v>557</v>
      </c>
      <c r="B169" s="2" t="s">
        <v>558</v>
      </c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92"/>
      <c r="AO169" s="92"/>
    </row>
    <row r="170" spans="1:41" ht="16.5" hidden="1" customHeight="1" x14ac:dyDescent="0.3">
      <c r="A170" s="91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 t="s">
        <v>7</v>
      </c>
      <c r="T170" s="1" t="s">
        <v>9</v>
      </c>
      <c r="U170" s="1" t="s">
        <v>7</v>
      </c>
      <c r="V170" s="1" t="s">
        <v>9</v>
      </c>
      <c r="W170" s="1"/>
      <c r="X170" s="1"/>
      <c r="Y170" s="1"/>
      <c r="Z170" s="1"/>
      <c r="AA170" s="1"/>
      <c r="AB170" s="1"/>
      <c r="AC170" s="1"/>
      <c r="AD170" s="1"/>
      <c r="AE170" s="1" t="s">
        <v>9</v>
      </c>
      <c r="AF170" s="1" t="s">
        <v>9</v>
      </c>
      <c r="AG170" s="1"/>
      <c r="AH170" s="1"/>
      <c r="AI170" s="1"/>
      <c r="AJ170" s="1"/>
      <c r="AK170" s="1"/>
      <c r="AL170" s="1"/>
      <c r="AM170" s="1"/>
      <c r="AN170" s="92"/>
      <c r="AO170" s="92"/>
    </row>
    <row r="171" spans="1:41" ht="16.5" hidden="1" customHeight="1" x14ac:dyDescent="0.3">
      <c r="A171" s="91" t="s">
        <v>117</v>
      </c>
      <c r="B171" s="2" t="s">
        <v>118</v>
      </c>
      <c r="C171" s="1">
        <v>265</v>
      </c>
      <c r="D171" s="2">
        <v>2200</v>
      </c>
      <c r="E171" s="2">
        <v>8500</v>
      </c>
      <c r="F171" s="2">
        <v>6100</v>
      </c>
      <c r="G171" s="2">
        <v>6900</v>
      </c>
      <c r="H171" s="2">
        <v>2500</v>
      </c>
      <c r="I171" s="2">
        <v>2600</v>
      </c>
      <c r="J171" s="2">
        <v>2900</v>
      </c>
      <c r="K171" s="2">
        <v>2500</v>
      </c>
      <c r="L171" s="2">
        <v>2900</v>
      </c>
      <c r="M171" s="2">
        <v>2200</v>
      </c>
      <c r="N171" s="2">
        <v>2300</v>
      </c>
      <c r="O171" s="2">
        <v>2400</v>
      </c>
      <c r="P171" s="2">
        <v>2000</v>
      </c>
      <c r="Q171" s="2">
        <v>1800</v>
      </c>
      <c r="R171" s="1">
        <v>2100</v>
      </c>
      <c r="S171" s="1">
        <v>2200</v>
      </c>
      <c r="T171" s="1">
        <v>2200</v>
      </c>
      <c r="U171" s="1">
        <v>2100</v>
      </c>
      <c r="V171" s="1">
        <v>2200</v>
      </c>
      <c r="W171" s="1">
        <v>1900</v>
      </c>
      <c r="X171" s="1">
        <v>2100</v>
      </c>
      <c r="Y171" s="1">
        <v>2100</v>
      </c>
      <c r="Z171" s="1">
        <v>2300</v>
      </c>
      <c r="AA171" s="1">
        <v>1900</v>
      </c>
      <c r="AB171" s="1">
        <v>2200</v>
      </c>
      <c r="AC171" s="1">
        <v>2000</v>
      </c>
      <c r="AD171" s="1"/>
      <c r="AE171" s="1" t="s">
        <v>9</v>
      </c>
      <c r="AF171" s="1" t="s">
        <v>9</v>
      </c>
      <c r="AG171" s="1"/>
      <c r="AH171" s="1"/>
      <c r="AI171" s="1"/>
      <c r="AJ171" s="1"/>
      <c r="AK171" s="1"/>
      <c r="AL171" s="1"/>
      <c r="AM171" s="1"/>
      <c r="AN171" s="92"/>
      <c r="AO171" s="92"/>
    </row>
    <row r="172" spans="1:41" ht="16.5" hidden="1" customHeight="1" x14ac:dyDescent="0.3">
      <c r="A172" s="91"/>
      <c r="B172" s="2"/>
      <c r="C172" s="1"/>
      <c r="D172" s="2"/>
      <c r="E172" s="2"/>
      <c r="F172" s="2"/>
      <c r="G172" s="2"/>
      <c r="H172" s="2"/>
      <c r="I172" s="2" t="s">
        <v>9</v>
      </c>
      <c r="J172" s="2" t="s">
        <v>9</v>
      </c>
      <c r="K172" s="2" t="s">
        <v>9</v>
      </c>
      <c r="L172" s="2"/>
      <c r="M172" s="2"/>
      <c r="N172" s="2"/>
      <c r="O172" s="2"/>
      <c r="P172" s="2"/>
      <c r="Q172" s="2"/>
      <c r="R172" s="1"/>
      <c r="S172" s="1" t="s">
        <v>7</v>
      </c>
      <c r="T172" s="1" t="s">
        <v>9</v>
      </c>
      <c r="U172" s="1" t="s">
        <v>7</v>
      </c>
      <c r="V172" s="1" t="s">
        <v>9</v>
      </c>
      <c r="W172" s="1"/>
      <c r="X172" s="1"/>
      <c r="Y172" s="1"/>
      <c r="Z172" s="1"/>
      <c r="AA172" s="1"/>
      <c r="AB172" s="1"/>
      <c r="AC172" s="1"/>
      <c r="AD172" s="1"/>
      <c r="AE172" s="1" t="s">
        <v>9</v>
      </c>
      <c r="AF172" s="1" t="s">
        <v>9</v>
      </c>
      <c r="AG172" s="1"/>
      <c r="AH172" s="1"/>
      <c r="AI172" s="1"/>
      <c r="AJ172" s="1"/>
      <c r="AK172" s="1"/>
      <c r="AL172" s="1"/>
      <c r="AM172" s="1"/>
      <c r="AN172" s="92"/>
      <c r="AO172" s="92"/>
    </row>
    <row r="173" spans="1:41" ht="16.5" hidden="1" customHeight="1" x14ac:dyDescent="0.3">
      <c r="A173" s="91" t="s">
        <v>119</v>
      </c>
      <c r="B173" s="2" t="s">
        <v>120</v>
      </c>
      <c r="C173" s="1">
        <v>266</v>
      </c>
      <c r="D173" s="2">
        <v>23000</v>
      </c>
      <c r="E173" s="2">
        <v>25200</v>
      </c>
      <c r="F173" s="2">
        <v>25800</v>
      </c>
      <c r="G173" s="2">
        <v>25700</v>
      </c>
      <c r="H173" s="2">
        <v>28100</v>
      </c>
      <c r="I173" s="2">
        <v>28000</v>
      </c>
      <c r="J173" s="2">
        <v>29700</v>
      </c>
      <c r="K173" s="2">
        <v>30900</v>
      </c>
      <c r="L173" s="2">
        <v>26000</v>
      </c>
      <c r="M173" s="2">
        <v>28600</v>
      </c>
      <c r="N173" s="2">
        <v>25800</v>
      </c>
      <c r="O173" s="2">
        <v>26800</v>
      </c>
      <c r="P173" s="2">
        <v>25100</v>
      </c>
      <c r="Q173" s="2">
        <v>21200</v>
      </c>
      <c r="R173" s="1">
        <v>23900</v>
      </c>
      <c r="S173" s="1">
        <v>26800</v>
      </c>
      <c r="T173" s="1">
        <v>26700</v>
      </c>
      <c r="U173" s="1">
        <v>27800</v>
      </c>
      <c r="V173" s="1">
        <v>28400</v>
      </c>
      <c r="W173" s="1">
        <v>30700</v>
      </c>
      <c r="X173" s="1">
        <v>29400</v>
      </c>
      <c r="Y173" s="1">
        <v>31100</v>
      </c>
      <c r="Z173" s="1">
        <v>29600</v>
      </c>
      <c r="AA173" s="1">
        <v>26400</v>
      </c>
      <c r="AB173" s="1">
        <v>28100</v>
      </c>
      <c r="AC173" s="1"/>
      <c r="AD173" s="1"/>
      <c r="AE173" s="1" t="s">
        <v>9</v>
      </c>
      <c r="AF173" s="1" t="s">
        <v>9</v>
      </c>
      <c r="AG173" s="1"/>
      <c r="AH173" s="1"/>
      <c r="AI173" s="1"/>
      <c r="AJ173" s="1"/>
      <c r="AK173" s="1"/>
      <c r="AL173" s="1"/>
      <c r="AM173" s="1" t="e">
        <v>#N/A</v>
      </c>
      <c r="AN173" s="92"/>
      <c r="AO173" s="92"/>
    </row>
    <row r="174" spans="1:41" x14ac:dyDescent="0.3">
      <c r="A174" s="91" t="s">
        <v>119</v>
      </c>
      <c r="B174" s="2" t="s">
        <v>576</v>
      </c>
      <c r="C174" s="1">
        <v>86</v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>
        <v>25500</v>
      </c>
      <c r="AM174" s="1">
        <v>25500</v>
      </c>
      <c r="AN174" s="92"/>
      <c r="AO174" s="92"/>
    </row>
    <row r="175" spans="1:41" ht="16.5" hidden="1" customHeight="1" x14ac:dyDescent="0.3">
      <c r="A175" s="91" t="s">
        <v>119</v>
      </c>
      <c r="B175" s="2" t="s">
        <v>574</v>
      </c>
      <c r="C175" s="1">
        <v>268</v>
      </c>
      <c r="D175" s="2">
        <v>26600</v>
      </c>
      <c r="E175" s="2">
        <v>27000</v>
      </c>
      <c r="F175" s="2">
        <v>26300</v>
      </c>
      <c r="G175" s="2">
        <v>30100</v>
      </c>
      <c r="H175" s="2">
        <v>30000</v>
      </c>
      <c r="I175" s="2">
        <v>30600</v>
      </c>
      <c r="J175" s="2">
        <v>32200</v>
      </c>
      <c r="K175" s="2">
        <v>29300</v>
      </c>
      <c r="L175" s="2">
        <v>32900</v>
      </c>
      <c r="M175" s="2">
        <v>29200</v>
      </c>
      <c r="N175" s="2">
        <v>27500</v>
      </c>
      <c r="O175" s="2">
        <v>29600</v>
      </c>
      <c r="P175" s="2">
        <v>28600</v>
      </c>
      <c r="Q175" s="2">
        <v>25200</v>
      </c>
      <c r="R175" s="1">
        <v>27800</v>
      </c>
      <c r="S175" s="1">
        <v>26200</v>
      </c>
      <c r="T175" s="1">
        <v>27800</v>
      </c>
      <c r="U175" s="1">
        <v>29300</v>
      </c>
      <c r="V175" s="1">
        <v>29500</v>
      </c>
      <c r="W175" s="1">
        <v>33100</v>
      </c>
      <c r="X175" s="1">
        <v>30900</v>
      </c>
      <c r="Y175" s="1">
        <v>30400</v>
      </c>
      <c r="Z175" s="1">
        <v>30100</v>
      </c>
      <c r="AA175" s="1">
        <v>32200</v>
      </c>
      <c r="AB175" s="1">
        <v>30000</v>
      </c>
      <c r="AC175" s="1"/>
      <c r="AD175" s="1"/>
      <c r="AE175" s="1" t="s">
        <v>9</v>
      </c>
      <c r="AF175" s="1" t="s">
        <v>9</v>
      </c>
      <c r="AG175" s="1"/>
      <c r="AH175" s="1"/>
      <c r="AI175" s="1"/>
      <c r="AJ175" s="1"/>
      <c r="AK175" s="1"/>
      <c r="AL175" s="1"/>
      <c r="AM175" s="1" t="e">
        <v>#N/A</v>
      </c>
      <c r="AN175" s="92"/>
      <c r="AO175" s="92"/>
    </row>
    <row r="176" spans="1:41" x14ac:dyDescent="0.3">
      <c r="A176" s="91" t="s">
        <v>119</v>
      </c>
      <c r="B176" s="2" t="s">
        <v>121</v>
      </c>
      <c r="C176" s="93">
        <v>2</v>
      </c>
      <c r="D176" s="2"/>
      <c r="E176" s="2"/>
      <c r="F176" s="2"/>
      <c r="G176" s="2"/>
      <c r="H176" s="2"/>
      <c r="I176" s="2">
        <v>34000</v>
      </c>
      <c r="J176" s="2">
        <v>36000</v>
      </c>
      <c r="K176" s="2" t="s">
        <v>7</v>
      </c>
      <c r="L176" s="2">
        <v>32700</v>
      </c>
      <c r="M176" s="2">
        <v>39600</v>
      </c>
      <c r="N176" s="2">
        <v>39400</v>
      </c>
      <c r="O176" s="2">
        <v>39600</v>
      </c>
      <c r="P176" s="2">
        <v>40400</v>
      </c>
      <c r="Q176" s="2">
        <v>37000</v>
      </c>
      <c r="R176" s="1">
        <v>38000</v>
      </c>
      <c r="S176" s="1">
        <v>37800</v>
      </c>
      <c r="T176" s="1">
        <v>40300</v>
      </c>
      <c r="U176" s="1">
        <v>41600</v>
      </c>
      <c r="V176" s="1">
        <v>42000</v>
      </c>
      <c r="W176" s="1">
        <v>43700</v>
      </c>
      <c r="X176" s="1">
        <v>44900</v>
      </c>
      <c r="Y176" s="1">
        <v>44300</v>
      </c>
      <c r="Z176" s="1">
        <v>42800</v>
      </c>
      <c r="AA176" s="1">
        <v>39700</v>
      </c>
      <c r="AB176" s="1">
        <v>38600</v>
      </c>
      <c r="AC176" s="1">
        <v>37800</v>
      </c>
      <c r="AD176" s="1">
        <v>37400</v>
      </c>
      <c r="AE176" s="1">
        <v>36600</v>
      </c>
      <c r="AF176" s="1">
        <v>37100</v>
      </c>
      <c r="AG176" s="1">
        <v>37800</v>
      </c>
      <c r="AH176" s="1">
        <v>38300</v>
      </c>
      <c r="AI176" s="1"/>
      <c r="AJ176" s="1"/>
      <c r="AK176" s="1">
        <f>VLOOKUP(C176,[1]DataDownloadReport_02082019!$A$2:$E$123,5,FALSE)</f>
        <v>40700</v>
      </c>
      <c r="AL176" s="1">
        <v>40700</v>
      </c>
      <c r="AM176" s="1">
        <v>36000</v>
      </c>
      <c r="AN176" s="92">
        <v>45800</v>
      </c>
      <c r="AO176" s="92"/>
    </row>
    <row r="177" spans="1:41" ht="16.5" hidden="1" customHeight="1" x14ac:dyDescent="0.3">
      <c r="A177" s="91" t="s">
        <v>119</v>
      </c>
      <c r="B177" s="2" t="s">
        <v>122</v>
      </c>
      <c r="C177" s="1">
        <v>515</v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>
        <v>44400</v>
      </c>
      <c r="R177" s="1">
        <v>41000</v>
      </c>
      <c r="S177" s="1">
        <v>48200</v>
      </c>
      <c r="T177" s="1">
        <v>45500</v>
      </c>
      <c r="U177" s="1">
        <v>47700</v>
      </c>
      <c r="V177" s="1">
        <v>51100</v>
      </c>
      <c r="W177" s="1">
        <v>53900</v>
      </c>
      <c r="X177" s="1">
        <v>49800</v>
      </c>
      <c r="Y177" s="1">
        <v>49900</v>
      </c>
      <c r="Z177" s="1">
        <v>47700</v>
      </c>
      <c r="AA177" s="1">
        <v>46700</v>
      </c>
      <c r="AB177" s="1">
        <v>49000</v>
      </c>
      <c r="AC177" s="1"/>
      <c r="AD177" s="1"/>
      <c r="AE177" s="1" t="s">
        <v>9</v>
      </c>
      <c r="AF177" s="1" t="s">
        <v>9</v>
      </c>
      <c r="AG177" s="1"/>
      <c r="AH177" s="1"/>
      <c r="AI177" s="1"/>
      <c r="AJ177" s="1"/>
      <c r="AK177" s="1"/>
      <c r="AL177" s="1"/>
      <c r="AM177" s="1" t="e">
        <v>#N/A</v>
      </c>
      <c r="AN177" s="92"/>
      <c r="AO177" s="92"/>
    </row>
    <row r="178" spans="1:41" ht="13.9" hidden="1" customHeight="1" x14ac:dyDescent="0.3">
      <c r="A178" s="91" t="s">
        <v>119</v>
      </c>
      <c r="B178" s="2" t="s">
        <v>123</v>
      </c>
      <c r="C178" s="1">
        <v>516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>
        <v>42800</v>
      </c>
      <c r="R178" s="1">
        <v>49100</v>
      </c>
      <c r="S178" s="1">
        <v>51300</v>
      </c>
      <c r="T178" s="1">
        <v>51700</v>
      </c>
      <c r="U178" s="1">
        <v>53800</v>
      </c>
      <c r="V178" s="1">
        <v>53900</v>
      </c>
      <c r="W178" s="1">
        <v>57700</v>
      </c>
      <c r="X178" s="1">
        <v>51000</v>
      </c>
      <c r="Y178" s="1">
        <v>58400</v>
      </c>
      <c r="Z178" s="1">
        <v>56000</v>
      </c>
      <c r="AA178" s="1">
        <v>49600</v>
      </c>
      <c r="AB178" s="1">
        <v>51300</v>
      </c>
      <c r="AC178" s="1"/>
      <c r="AD178" s="1"/>
      <c r="AE178" s="1" t="s">
        <v>9</v>
      </c>
      <c r="AF178" s="1" t="s">
        <v>9</v>
      </c>
      <c r="AG178" s="1"/>
      <c r="AH178" s="1"/>
      <c r="AI178" s="1"/>
      <c r="AJ178" s="1"/>
      <c r="AK178" s="1"/>
      <c r="AL178" s="1"/>
      <c r="AM178" s="1" t="e">
        <v>#N/A</v>
      </c>
      <c r="AN178" s="92"/>
      <c r="AO178" s="92"/>
    </row>
    <row r="179" spans="1:41" ht="16.5" hidden="1" customHeight="1" x14ac:dyDescent="0.3">
      <c r="A179" s="91" t="s">
        <v>119</v>
      </c>
      <c r="B179" s="2" t="s">
        <v>124</v>
      </c>
      <c r="C179" s="1"/>
      <c r="D179" s="2">
        <v>31500</v>
      </c>
      <c r="E179" s="2">
        <v>34500</v>
      </c>
      <c r="F179" s="2">
        <v>36600</v>
      </c>
      <c r="G179" s="2">
        <v>35200</v>
      </c>
      <c r="H179" s="2">
        <v>40100</v>
      </c>
      <c r="I179" s="2">
        <v>40300</v>
      </c>
      <c r="J179" s="2">
        <v>46100</v>
      </c>
      <c r="K179" s="2">
        <v>43900</v>
      </c>
      <c r="L179" s="2">
        <v>46300</v>
      </c>
      <c r="M179" s="2">
        <v>40200</v>
      </c>
      <c r="N179" s="2">
        <v>44500</v>
      </c>
      <c r="O179" s="2">
        <v>44100</v>
      </c>
      <c r="P179" s="2">
        <v>41900</v>
      </c>
      <c r="Q179" s="2">
        <v>46000</v>
      </c>
      <c r="R179" s="1">
        <v>48300</v>
      </c>
      <c r="S179" s="1">
        <v>50700</v>
      </c>
      <c r="T179" s="1">
        <v>48700</v>
      </c>
      <c r="U179" s="1"/>
      <c r="V179" s="1" t="s">
        <v>9</v>
      </c>
      <c r="W179" s="1"/>
      <c r="X179" s="1"/>
      <c r="Y179" s="1"/>
      <c r="Z179" s="1"/>
      <c r="AA179" s="1"/>
      <c r="AB179" s="1"/>
      <c r="AC179" s="1"/>
      <c r="AD179" s="1"/>
      <c r="AE179" s="1" t="s">
        <v>9</v>
      </c>
      <c r="AF179" s="1" t="s">
        <v>9</v>
      </c>
      <c r="AG179" s="1"/>
      <c r="AH179" s="1"/>
      <c r="AI179" s="1"/>
      <c r="AJ179" s="1"/>
      <c r="AK179" s="1"/>
      <c r="AL179" s="1"/>
      <c r="AM179" s="1" t="e">
        <v>#N/A</v>
      </c>
      <c r="AN179" s="92"/>
      <c r="AO179" s="92"/>
    </row>
    <row r="180" spans="1:41" x14ac:dyDescent="0.3">
      <c r="A180" s="91" t="s">
        <v>119</v>
      </c>
      <c r="B180" s="2" t="s">
        <v>575</v>
      </c>
      <c r="C180" s="93">
        <v>40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1"/>
      <c r="S180" s="1">
        <v>44800</v>
      </c>
      <c r="T180" s="1">
        <v>46100</v>
      </c>
      <c r="U180" s="1">
        <v>49800</v>
      </c>
      <c r="V180" s="1">
        <v>53700</v>
      </c>
      <c r="W180" s="1">
        <v>56800</v>
      </c>
      <c r="X180" s="1">
        <v>56700</v>
      </c>
      <c r="Y180" s="1">
        <v>55900</v>
      </c>
      <c r="Z180" s="1">
        <v>53000</v>
      </c>
      <c r="AA180" s="1">
        <v>50000</v>
      </c>
      <c r="AB180" s="1">
        <v>47100</v>
      </c>
      <c r="AC180" s="1">
        <v>48600</v>
      </c>
      <c r="AD180" s="1">
        <v>48300</v>
      </c>
      <c r="AE180" s="1">
        <v>45200</v>
      </c>
      <c r="AF180" s="1">
        <v>45800</v>
      </c>
      <c r="AG180" s="1">
        <v>46500</v>
      </c>
      <c r="AH180" s="1">
        <v>45600</v>
      </c>
      <c r="AI180" s="1">
        <v>46500</v>
      </c>
      <c r="AJ180" s="1">
        <v>46400</v>
      </c>
      <c r="AK180" s="1">
        <f>VLOOKUP(C180,[1]DataDownloadReport_02082019!$A$2:$E$123,5,FALSE)</f>
        <v>45200</v>
      </c>
      <c r="AL180" s="1">
        <v>45100</v>
      </c>
      <c r="AM180" s="1">
        <v>40400</v>
      </c>
      <c r="AN180" s="92">
        <v>45000</v>
      </c>
      <c r="AO180" s="92"/>
    </row>
    <row r="181" spans="1:41" ht="16.5" hidden="1" customHeight="1" x14ac:dyDescent="0.3">
      <c r="A181" s="91" t="s">
        <v>119</v>
      </c>
      <c r="B181" s="2" t="s">
        <v>125</v>
      </c>
      <c r="C181" s="1">
        <v>270</v>
      </c>
      <c r="D181" s="2">
        <v>21500</v>
      </c>
      <c r="E181" s="2">
        <v>28000</v>
      </c>
      <c r="F181" s="2">
        <v>26800</v>
      </c>
      <c r="G181" s="2">
        <v>28100</v>
      </c>
      <c r="H181" s="2">
        <v>32100</v>
      </c>
      <c r="I181" s="2">
        <v>35300</v>
      </c>
      <c r="J181" s="2">
        <v>28800</v>
      </c>
      <c r="K181" s="2">
        <v>33800</v>
      </c>
      <c r="L181" s="2">
        <v>36600</v>
      </c>
      <c r="M181" s="2">
        <v>35000</v>
      </c>
      <c r="N181" s="2">
        <v>33500</v>
      </c>
      <c r="O181" s="2">
        <v>31200</v>
      </c>
      <c r="P181" s="2">
        <v>31500</v>
      </c>
      <c r="Q181" s="2">
        <v>30200</v>
      </c>
      <c r="R181" s="1">
        <v>34000</v>
      </c>
      <c r="S181" s="1">
        <v>32700</v>
      </c>
      <c r="T181" s="1">
        <v>33500</v>
      </c>
      <c r="U181" s="1">
        <v>35100</v>
      </c>
      <c r="V181" s="1">
        <v>37400</v>
      </c>
      <c r="W181" s="1">
        <v>40500</v>
      </c>
      <c r="X181" s="1">
        <v>40700</v>
      </c>
      <c r="Y181" s="1">
        <v>42200</v>
      </c>
      <c r="Z181" s="1">
        <v>42900</v>
      </c>
      <c r="AA181" s="1">
        <v>46500</v>
      </c>
      <c r="AB181" s="1">
        <v>42600</v>
      </c>
      <c r="AC181" s="1"/>
      <c r="AD181" s="1"/>
      <c r="AE181" s="1" t="s">
        <v>9</v>
      </c>
      <c r="AF181" s="1" t="s">
        <v>9</v>
      </c>
      <c r="AG181" s="1"/>
      <c r="AH181" s="1"/>
      <c r="AI181" s="1"/>
      <c r="AJ181" s="1"/>
      <c r="AK181" s="1"/>
      <c r="AL181" s="1"/>
      <c r="AM181" s="1" t="e">
        <v>#N/A</v>
      </c>
      <c r="AN181" s="92"/>
      <c r="AO181" s="92"/>
    </row>
    <row r="182" spans="1:41" ht="16.5" hidden="1" customHeight="1" x14ac:dyDescent="0.3">
      <c r="A182" s="91" t="s">
        <v>119</v>
      </c>
      <c r="B182" s="2" t="s">
        <v>29</v>
      </c>
      <c r="C182" s="1">
        <v>267</v>
      </c>
      <c r="D182" s="2">
        <v>10600</v>
      </c>
      <c r="E182" s="2">
        <v>14200</v>
      </c>
      <c r="F182" s="2">
        <v>13300</v>
      </c>
      <c r="G182" s="2">
        <v>12200</v>
      </c>
      <c r="H182" s="2">
        <v>17000</v>
      </c>
      <c r="I182" s="2">
        <v>17800</v>
      </c>
      <c r="J182" s="2">
        <v>15700</v>
      </c>
      <c r="K182" s="2">
        <v>17300</v>
      </c>
      <c r="L182" s="2">
        <v>18200</v>
      </c>
      <c r="M182" s="2">
        <v>17100</v>
      </c>
      <c r="N182" s="2">
        <v>16700</v>
      </c>
      <c r="O182" s="2">
        <v>17200</v>
      </c>
      <c r="P182" s="2">
        <v>17400</v>
      </c>
      <c r="Q182" s="2">
        <v>19300</v>
      </c>
      <c r="R182" s="1">
        <v>20100</v>
      </c>
      <c r="S182" s="1">
        <v>21800</v>
      </c>
      <c r="T182" s="1">
        <v>20400</v>
      </c>
      <c r="U182" s="1">
        <v>20600</v>
      </c>
      <c r="V182" s="1">
        <v>22300</v>
      </c>
      <c r="W182" s="1">
        <v>25000</v>
      </c>
      <c r="X182" s="1">
        <v>27300</v>
      </c>
      <c r="Y182" s="1">
        <v>28700</v>
      </c>
      <c r="Z182" s="1">
        <v>30600</v>
      </c>
      <c r="AA182" s="1">
        <v>35500</v>
      </c>
      <c r="AB182" s="1">
        <v>29600</v>
      </c>
      <c r="AC182" s="1">
        <v>29000</v>
      </c>
      <c r="AD182" s="1"/>
      <c r="AE182" s="1" t="s">
        <v>9</v>
      </c>
      <c r="AF182" s="1" t="s">
        <v>9</v>
      </c>
      <c r="AG182" s="1"/>
      <c r="AH182" s="1"/>
      <c r="AI182" s="1"/>
      <c r="AJ182" s="1"/>
      <c r="AK182" s="1"/>
      <c r="AL182" s="1"/>
      <c r="AM182" s="1"/>
      <c r="AN182" s="92"/>
      <c r="AO182" s="92"/>
    </row>
    <row r="183" spans="1:41" ht="16.5" hidden="1" customHeight="1" x14ac:dyDescent="0.3">
      <c r="A183" s="91" t="s">
        <v>119</v>
      </c>
      <c r="B183" s="2" t="s">
        <v>62</v>
      </c>
      <c r="C183" s="1">
        <v>24</v>
      </c>
      <c r="D183" s="2"/>
      <c r="E183" s="2"/>
      <c r="F183" s="2"/>
      <c r="G183" s="2"/>
      <c r="H183" s="2"/>
      <c r="I183" s="2" t="s">
        <v>9</v>
      </c>
      <c r="J183" s="2" t="s">
        <v>9</v>
      </c>
      <c r="K183" s="2">
        <v>5700</v>
      </c>
      <c r="L183" s="2">
        <v>5300</v>
      </c>
      <c r="M183" s="2">
        <v>6300</v>
      </c>
      <c r="N183" s="2">
        <v>6900</v>
      </c>
      <c r="O183" s="2">
        <v>8400</v>
      </c>
      <c r="P183" s="2">
        <v>9300</v>
      </c>
      <c r="Q183" s="2">
        <v>10100</v>
      </c>
      <c r="R183" s="1">
        <v>11000</v>
      </c>
      <c r="S183" s="1">
        <v>12000</v>
      </c>
      <c r="T183" s="1">
        <v>12800</v>
      </c>
      <c r="U183" s="1">
        <v>13900</v>
      </c>
      <c r="V183" s="1">
        <v>14200</v>
      </c>
      <c r="W183" s="1">
        <v>16500</v>
      </c>
      <c r="X183" s="1">
        <v>18100</v>
      </c>
      <c r="Y183" s="1">
        <v>22100</v>
      </c>
      <c r="Z183" s="1">
        <v>23200</v>
      </c>
      <c r="AA183" s="1"/>
      <c r="AB183" s="1"/>
      <c r="AC183" s="1"/>
      <c r="AD183" s="1"/>
      <c r="AE183" s="1" t="s">
        <v>9</v>
      </c>
      <c r="AF183" s="1" t="s">
        <v>9</v>
      </c>
      <c r="AG183" s="1"/>
      <c r="AH183" s="1"/>
      <c r="AI183" s="1"/>
      <c r="AJ183" s="1"/>
      <c r="AK183" s="1"/>
      <c r="AL183" s="1"/>
      <c r="AM183" s="1" t="e">
        <v>#N/A</v>
      </c>
      <c r="AN183" s="92"/>
      <c r="AO183" s="92"/>
    </row>
    <row r="184" spans="1:41" x14ac:dyDescent="0.3">
      <c r="A184" s="91" t="s">
        <v>119</v>
      </c>
      <c r="B184" s="2" t="s">
        <v>16</v>
      </c>
      <c r="C184" s="1">
        <v>443</v>
      </c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1"/>
      <c r="S184" s="1">
        <v>2200</v>
      </c>
      <c r="T184" s="1">
        <v>3500</v>
      </c>
      <c r="U184" s="1">
        <v>4400</v>
      </c>
      <c r="V184" s="1">
        <v>5500</v>
      </c>
      <c r="W184" s="1">
        <v>4900</v>
      </c>
      <c r="X184" s="1">
        <v>4800</v>
      </c>
      <c r="Y184" s="1">
        <v>5800</v>
      </c>
      <c r="Z184" s="1">
        <v>5900</v>
      </c>
      <c r="AA184" s="1">
        <v>5000</v>
      </c>
      <c r="AB184" s="1">
        <v>4900</v>
      </c>
      <c r="AC184" s="1"/>
      <c r="AD184" s="1"/>
      <c r="AE184" s="1" t="s">
        <v>9</v>
      </c>
      <c r="AF184" s="1">
        <v>4700</v>
      </c>
      <c r="AG184" s="1">
        <v>5400</v>
      </c>
      <c r="AH184" s="1">
        <v>6000</v>
      </c>
      <c r="AI184" s="1">
        <v>6600</v>
      </c>
      <c r="AJ184" s="1">
        <v>7200</v>
      </c>
      <c r="AK184" s="1">
        <f>VLOOKUP(C184,[1]DataDownloadReport_02082019!$A$2:$E$123,5,FALSE)</f>
        <v>7800</v>
      </c>
      <c r="AL184" s="1">
        <v>7800</v>
      </c>
      <c r="AM184" s="1">
        <v>8800</v>
      </c>
      <c r="AN184" s="92"/>
      <c r="AO184" s="92"/>
    </row>
    <row r="185" spans="1:41" x14ac:dyDescent="0.3">
      <c r="A185" s="91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 t="s">
        <v>9</v>
      </c>
      <c r="AF185" s="1" t="s">
        <v>9</v>
      </c>
      <c r="AG185" s="1"/>
      <c r="AH185" s="1"/>
      <c r="AI185" s="1"/>
      <c r="AJ185" s="1"/>
      <c r="AK185" s="1"/>
      <c r="AL185" s="1"/>
      <c r="AM185" s="1"/>
      <c r="AN185" s="92"/>
      <c r="AO185" s="92"/>
    </row>
    <row r="186" spans="1:41" ht="16.5" hidden="1" customHeight="1" x14ac:dyDescent="0.3">
      <c r="A186" s="91" t="s">
        <v>126</v>
      </c>
      <c r="B186" s="2" t="s">
        <v>127</v>
      </c>
      <c r="C186" s="1">
        <v>475</v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>
        <v>300</v>
      </c>
      <c r="Q186" s="2">
        <v>200</v>
      </c>
      <c r="R186" s="1">
        <v>300</v>
      </c>
      <c r="S186" s="1">
        <v>300</v>
      </c>
      <c r="T186" s="1">
        <v>500</v>
      </c>
      <c r="U186" s="1">
        <v>400</v>
      </c>
      <c r="V186" s="1">
        <v>400</v>
      </c>
      <c r="W186" s="1"/>
      <c r="X186" s="1">
        <v>600</v>
      </c>
      <c r="Y186" s="1">
        <v>600</v>
      </c>
      <c r="Z186" s="1">
        <v>800</v>
      </c>
      <c r="AA186" s="1">
        <v>500</v>
      </c>
      <c r="AB186" s="1">
        <v>500</v>
      </c>
      <c r="AC186" s="1"/>
      <c r="AD186" s="1"/>
      <c r="AE186" s="1" t="s">
        <v>9</v>
      </c>
      <c r="AF186" s="1" t="s">
        <v>9</v>
      </c>
      <c r="AG186" s="1"/>
      <c r="AH186" s="1"/>
      <c r="AI186" s="1"/>
      <c r="AJ186" s="1"/>
      <c r="AK186" s="1"/>
      <c r="AL186" s="1"/>
      <c r="AM186" s="1"/>
      <c r="AN186" s="92"/>
      <c r="AO186" s="92"/>
    </row>
    <row r="187" spans="1:41" ht="16.5" hidden="1" customHeight="1" x14ac:dyDescent="0.3">
      <c r="A187" s="91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 t="s">
        <v>9</v>
      </c>
      <c r="AF187" s="1" t="s">
        <v>9</v>
      </c>
      <c r="AG187" s="1"/>
      <c r="AH187" s="1"/>
      <c r="AI187" s="1"/>
      <c r="AJ187" s="1"/>
      <c r="AK187" s="1"/>
      <c r="AL187" s="1"/>
      <c r="AM187" s="1"/>
      <c r="AN187" s="92"/>
      <c r="AO187" s="92"/>
    </row>
    <row r="188" spans="1:41" ht="16.5" hidden="1" customHeight="1" x14ac:dyDescent="0.3">
      <c r="A188" s="91" t="s">
        <v>128</v>
      </c>
      <c r="B188" s="2" t="s">
        <v>129</v>
      </c>
      <c r="C188" s="1">
        <v>271</v>
      </c>
      <c r="D188" s="2"/>
      <c r="E188" s="2"/>
      <c r="F188" s="2"/>
      <c r="G188" s="2"/>
      <c r="H188" s="2"/>
      <c r="I188" s="2">
        <v>900</v>
      </c>
      <c r="J188" s="2">
        <v>1600</v>
      </c>
      <c r="K188" s="2">
        <v>1500</v>
      </c>
      <c r="L188" s="2">
        <v>5100</v>
      </c>
      <c r="M188" s="2">
        <v>6000</v>
      </c>
      <c r="N188" s="2">
        <v>6400</v>
      </c>
      <c r="O188" s="2">
        <v>6900</v>
      </c>
      <c r="P188" s="2">
        <v>6100</v>
      </c>
      <c r="Q188" s="2">
        <v>6700</v>
      </c>
      <c r="R188" s="1">
        <v>7400</v>
      </c>
      <c r="S188" s="1">
        <v>9500</v>
      </c>
      <c r="T188" s="1">
        <v>8800</v>
      </c>
      <c r="U188" s="1">
        <v>11200</v>
      </c>
      <c r="V188" s="1">
        <v>9900</v>
      </c>
      <c r="W188" s="1">
        <v>12000</v>
      </c>
      <c r="X188" s="1">
        <v>13800</v>
      </c>
      <c r="Y188" s="1" t="s">
        <v>8</v>
      </c>
      <c r="Z188" s="1">
        <v>10000</v>
      </c>
      <c r="AA188" s="1">
        <v>13000</v>
      </c>
      <c r="AB188" s="1">
        <v>11900</v>
      </c>
      <c r="AC188" s="1"/>
      <c r="AD188" s="1"/>
      <c r="AE188" s="1" t="s">
        <v>9</v>
      </c>
      <c r="AF188" s="1" t="s">
        <v>9</v>
      </c>
      <c r="AG188" s="1"/>
      <c r="AH188" s="1"/>
      <c r="AI188" s="1"/>
      <c r="AJ188" s="1"/>
      <c r="AK188" s="1"/>
      <c r="AL188" s="1"/>
      <c r="AM188" s="1"/>
      <c r="AN188" s="92"/>
      <c r="AO188" s="92"/>
    </row>
    <row r="189" spans="1:41" ht="16.5" hidden="1" customHeight="1" x14ac:dyDescent="0.3">
      <c r="A189" s="91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 t="s">
        <v>9</v>
      </c>
      <c r="AF189" s="1" t="s">
        <v>9</v>
      </c>
      <c r="AG189" s="1"/>
      <c r="AH189" s="1"/>
      <c r="AI189" s="1"/>
      <c r="AJ189" s="1"/>
      <c r="AK189" s="1"/>
      <c r="AL189" s="1"/>
      <c r="AM189" s="1"/>
      <c r="AN189" s="92"/>
      <c r="AO189" s="92"/>
    </row>
    <row r="190" spans="1:41" ht="16.5" hidden="1" customHeight="1" x14ac:dyDescent="0.3">
      <c r="A190" s="91" t="s">
        <v>130</v>
      </c>
      <c r="B190" s="2" t="s">
        <v>131</v>
      </c>
      <c r="C190" s="1">
        <v>632</v>
      </c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1"/>
      <c r="S190" s="1"/>
      <c r="T190" s="1"/>
      <c r="U190" s="1"/>
      <c r="V190" s="1">
        <v>1600</v>
      </c>
      <c r="W190" s="1">
        <v>1600</v>
      </c>
      <c r="X190" s="1">
        <v>1600</v>
      </c>
      <c r="Y190" s="1">
        <v>2000</v>
      </c>
      <c r="Z190" s="1">
        <v>1500</v>
      </c>
      <c r="AA190" s="1">
        <v>1500</v>
      </c>
      <c r="AB190" s="1">
        <v>1100</v>
      </c>
      <c r="AC190" s="1"/>
      <c r="AD190" s="1"/>
      <c r="AE190" s="1" t="s">
        <v>9</v>
      </c>
      <c r="AF190" s="1" t="s">
        <v>9</v>
      </c>
      <c r="AG190" s="1"/>
      <c r="AH190" s="1"/>
      <c r="AI190" s="1"/>
      <c r="AJ190" s="1"/>
      <c r="AK190" s="1"/>
      <c r="AL190" s="1"/>
      <c r="AM190" s="1"/>
      <c r="AN190" s="92"/>
      <c r="AO190" s="92"/>
    </row>
    <row r="191" spans="1:41" ht="16.5" hidden="1" customHeight="1" x14ac:dyDescent="0.3">
      <c r="A191" s="91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 t="s">
        <v>9</v>
      </c>
      <c r="AF191" s="1" t="s">
        <v>9</v>
      </c>
      <c r="AG191" s="1"/>
      <c r="AH191" s="1"/>
      <c r="AI191" s="1"/>
      <c r="AJ191" s="1"/>
      <c r="AK191" s="1"/>
      <c r="AL191" s="1"/>
      <c r="AM191" s="1"/>
      <c r="AN191" s="92"/>
      <c r="AO191" s="92"/>
    </row>
    <row r="192" spans="1:41" ht="15.6" hidden="1" customHeight="1" x14ac:dyDescent="0.3">
      <c r="A192" s="91" t="s">
        <v>132</v>
      </c>
      <c r="B192" s="2" t="s">
        <v>133</v>
      </c>
      <c r="C192" s="1">
        <v>604</v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>
        <v>5800</v>
      </c>
      <c r="U192" s="1">
        <v>4200</v>
      </c>
      <c r="V192" s="1">
        <v>3900</v>
      </c>
      <c r="W192" s="1">
        <v>4100</v>
      </c>
      <c r="X192" s="1">
        <v>4500</v>
      </c>
      <c r="Y192" s="1">
        <v>5100</v>
      </c>
      <c r="Z192" s="1">
        <v>3400</v>
      </c>
      <c r="AA192" s="1">
        <v>3800</v>
      </c>
      <c r="AB192" s="1">
        <v>2800</v>
      </c>
      <c r="AC192" s="1"/>
      <c r="AD192" s="1"/>
      <c r="AE192" s="1" t="s">
        <v>9</v>
      </c>
      <c r="AF192" s="1" t="s">
        <v>9</v>
      </c>
      <c r="AG192" s="1"/>
      <c r="AH192" s="1"/>
      <c r="AI192" s="1"/>
      <c r="AJ192" s="1"/>
      <c r="AK192" s="1"/>
      <c r="AL192" s="1"/>
      <c r="AM192" s="1"/>
      <c r="AN192" s="92"/>
      <c r="AO192" s="92"/>
    </row>
    <row r="193" spans="1:41" ht="16.5" hidden="1" customHeight="1" x14ac:dyDescent="0.3">
      <c r="A193" s="91" t="s">
        <v>132</v>
      </c>
      <c r="B193" s="2" t="s">
        <v>134</v>
      </c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>
        <v>7200</v>
      </c>
      <c r="Q193" s="2">
        <v>11500</v>
      </c>
      <c r="R193" s="1">
        <v>10400</v>
      </c>
      <c r="S193" s="1">
        <v>11900</v>
      </c>
      <c r="T193" s="1" t="s">
        <v>9</v>
      </c>
      <c r="U193" s="1" t="s">
        <v>7</v>
      </c>
      <c r="V193" s="1" t="s">
        <v>9</v>
      </c>
      <c r="W193" s="1"/>
      <c r="X193" s="1"/>
      <c r="Y193" s="1"/>
      <c r="Z193" s="1"/>
      <c r="AA193" s="1"/>
      <c r="AB193" s="1"/>
      <c r="AC193" s="1"/>
      <c r="AD193" s="1"/>
      <c r="AE193" s="1" t="s">
        <v>9</v>
      </c>
      <c r="AF193" s="1" t="s">
        <v>9</v>
      </c>
      <c r="AG193" s="1"/>
      <c r="AH193" s="1"/>
      <c r="AI193" s="1"/>
      <c r="AJ193" s="1"/>
      <c r="AK193" s="1"/>
      <c r="AL193" s="1"/>
      <c r="AM193" s="1"/>
      <c r="AN193" s="92"/>
      <c r="AO193" s="92"/>
    </row>
    <row r="194" spans="1:41" ht="16.5" hidden="1" customHeight="1" x14ac:dyDescent="0.3">
      <c r="A194" s="91" t="s">
        <v>132</v>
      </c>
      <c r="B194" s="2" t="s">
        <v>93</v>
      </c>
      <c r="C194" s="1">
        <v>512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>
        <v>5700</v>
      </c>
      <c r="AC194" s="1"/>
      <c r="AD194" s="1"/>
      <c r="AE194" s="1" t="s">
        <v>9</v>
      </c>
      <c r="AF194" s="1" t="s">
        <v>9</v>
      </c>
      <c r="AG194" s="1"/>
      <c r="AH194" s="1"/>
      <c r="AI194" s="1"/>
      <c r="AJ194" s="1"/>
      <c r="AK194" s="1"/>
      <c r="AL194" s="1"/>
      <c r="AM194" s="1"/>
      <c r="AN194" s="92"/>
      <c r="AO194" s="92"/>
    </row>
    <row r="195" spans="1:41" ht="16.5" hidden="1" customHeight="1" x14ac:dyDescent="0.3">
      <c r="A195" s="91" t="s">
        <v>132</v>
      </c>
      <c r="B195" s="2" t="s">
        <v>135</v>
      </c>
      <c r="C195" s="1">
        <v>603</v>
      </c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1"/>
      <c r="S195" s="1">
        <v>8000</v>
      </c>
      <c r="T195" s="1">
        <v>8000</v>
      </c>
      <c r="U195" s="1">
        <v>6400</v>
      </c>
      <c r="V195" s="1">
        <v>7100</v>
      </c>
      <c r="W195" s="1">
        <v>8100</v>
      </c>
      <c r="X195" s="1">
        <v>7100</v>
      </c>
      <c r="Y195" s="1">
        <v>8600</v>
      </c>
      <c r="Z195" s="1">
        <v>5600</v>
      </c>
      <c r="AA195" s="1">
        <v>6700</v>
      </c>
      <c r="AB195" s="1">
        <v>5700</v>
      </c>
      <c r="AC195" s="1"/>
      <c r="AD195" s="1"/>
      <c r="AE195" s="1" t="s">
        <v>9</v>
      </c>
      <c r="AF195" s="1" t="s">
        <v>9</v>
      </c>
      <c r="AG195" s="1"/>
      <c r="AH195" s="1"/>
      <c r="AI195" s="1"/>
      <c r="AJ195" s="1"/>
      <c r="AK195" s="1"/>
      <c r="AL195" s="1"/>
      <c r="AM195" s="1"/>
      <c r="AN195" s="92"/>
      <c r="AO195" s="92"/>
    </row>
    <row r="196" spans="1:41" ht="16.5" hidden="1" customHeight="1" x14ac:dyDescent="0.3">
      <c r="A196" s="91" t="s">
        <v>132</v>
      </c>
      <c r="B196" s="2" t="s">
        <v>16</v>
      </c>
      <c r="C196" s="1">
        <v>602</v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>
        <v>4900</v>
      </c>
      <c r="T196" s="1">
        <v>4500</v>
      </c>
      <c r="U196" s="1">
        <v>4800</v>
      </c>
      <c r="V196" s="1">
        <v>4800</v>
      </c>
      <c r="W196" s="1">
        <v>5900</v>
      </c>
      <c r="X196" s="1">
        <v>5100</v>
      </c>
      <c r="Y196" s="1">
        <v>5500</v>
      </c>
      <c r="Z196" s="1">
        <v>4300</v>
      </c>
      <c r="AA196" s="1">
        <v>5600</v>
      </c>
      <c r="AB196" s="1">
        <v>4700</v>
      </c>
      <c r="AC196" s="1"/>
      <c r="AD196" s="1"/>
      <c r="AE196" s="1" t="s">
        <v>9</v>
      </c>
      <c r="AF196" s="1" t="s">
        <v>9</v>
      </c>
      <c r="AG196" s="1"/>
      <c r="AH196" s="1"/>
      <c r="AI196" s="1"/>
      <c r="AJ196" s="1"/>
      <c r="AK196" s="1"/>
      <c r="AL196" s="1"/>
      <c r="AM196" s="1"/>
      <c r="AN196" s="92"/>
      <c r="AO196" s="92"/>
    </row>
    <row r="197" spans="1:41" ht="16.5" hidden="1" customHeight="1" x14ac:dyDescent="0.3">
      <c r="A197" s="91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/>
      <c r="T197" s="1" t="s">
        <v>9</v>
      </c>
      <c r="U197" s="1" t="s">
        <v>7</v>
      </c>
      <c r="V197" s="1" t="s">
        <v>9</v>
      </c>
      <c r="W197" s="1"/>
      <c r="X197" s="1"/>
      <c r="Y197" s="1"/>
      <c r="Z197" s="1"/>
      <c r="AA197" s="1"/>
      <c r="AB197" s="1"/>
      <c r="AC197" s="1"/>
      <c r="AD197" s="1"/>
      <c r="AE197" s="1" t="s">
        <v>9</v>
      </c>
      <c r="AF197" s="1" t="s">
        <v>9</v>
      </c>
      <c r="AG197" s="1"/>
      <c r="AH197" s="1"/>
      <c r="AI197" s="1"/>
      <c r="AJ197" s="1"/>
      <c r="AK197" s="1"/>
      <c r="AL197" s="1"/>
      <c r="AM197" s="1"/>
      <c r="AN197" s="92"/>
      <c r="AO197" s="92"/>
    </row>
    <row r="198" spans="1:41" x14ac:dyDescent="0.3">
      <c r="A198" s="91" t="s">
        <v>136</v>
      </c>
      <c r="B198" s="2" t="s">
        <v>137</v>
      </c>
      <c r="C198" s="1">
        <v>274</v>
      </c>
      <c r="D198" s="2">
        <v>7900</v>
      </c>
      <c r="E198" s="2">
        <v>6100</v>
      </c>
      <c r="F198" s="2">
        <v>6200</v>
      </c>
      <c r="G198" s="2">
        <v>6600</v>
      </c>
      <c r="H198" s="2">
        <v>5900</v>
      </c>
      <c r="I198" s="2">
        <v>6100</v>
      </c>
      <c r="J198" s="2">
        <v>6200</v>
      </c>
      <c r="K198" s="2">
        <v>6700</v>
      </c>
      <c r="L198" s="2">
        <v>6400</v>
      </c>
      <c r="M198" s="2">
        <v>7100</v>
      </c>
      <c r="N198" s="2">
        <v>7600</v>
      </c>
      <c r="O198" s="2">
        <v>6400</v>
      </c>
      <c r="P198" s="2">
        <v>7200</v>
      </c>
      <c r="Q198" s="2">
        <v>7500</v>
      </c>
      <c r="R198" s="1">
        <v>7300</v>
      </c>
      <c r="S198" s="1">
        <v>8100</v>
      </c>
      <c r="T198" s="1">
        <v>7100</v>
      </c>
      <c r="U198" s="1">
        <v>7700</v>
      </c>
      <c r="V198" s="1">
        <v>7900</v>
      </c>
      <c r="W198" s="1">
        <v>8300</v>
      </c>
      <c r="X198" s="1">
        <v>7800</v>
      </c>
      <c r="Y198" s="1">
        <v>9200</v>
      </c>
      <c r="Z198" s="1">
        <v>8100</v>
      </c>
      <c r="AA198" s="1">
        <v>6200</v>
      </c>
      <c r="AB198" s="1">
        <v>6500</v>
      </c>
      <c r="AC198" s="1">
        <v>9100</v>
      </c>
      <c r="AD198" s="1"/>
      <c r="AE198" s="1" t="s">
        <v>9</v>
      </c>
      <c r="AF198" s="1">
        <v>9600</v>
      </c>
      <c r="AG198" s="1"/>
      <c r="AH198" s="1"/>
      <c r="AI198" s="1"/>
      <c r="AJ198" s="1">
        <v>9400</v>
      </c>
      <c r="AK198" s="1"/>
      <c r="AL198" s="1">
        <v>10200</v>
      </c>
      <c r="AM198" s="1"/>
      <c r="AN198" s="92"/>
      <c r="AO198" s="92"/>
    </row>
    <row r="199" spans="1:41" ht="16.5" hidden="1" customHeight="1" x14ac:dyDescent="0.3">
      <c r="A199" s="91" t="s">
        <v>136</v>
      </c>
      <c r="B199" s="2" t="s">
        <v>138</v>
      </c>
      <c r="C199" s="1">
        <v>272</v>
      </c>
      <c r="D199" s="2"/>
      <c r="E199" s="2">
        <v>12000</v>
      </c>
      <c r="F199" s="2">
        <v>10800</v>
      </c>
      <c r="G199" s="2">
        <v>12000</v>
      </c>
      <c r="H199" s="2">
        <v>14300</v>
      </c>
      <c r="I199" s="2">
        <v>14200</v>
      </c>
      <c r="J199" s="2">
        <v>14100</v>
      </c>
      <c r="K199" s="2">
        <v>15000</v>
      </c>
      <c r="L199" s="2">
        <v>13200</v>
      </c>
      <c r="M199" s="2">
        <v>14400</v>
      </c>
      <c r="N199" s="2">
        <v>14700</v>
      </c>
      <c r="O199" s="2">
        <v>13500</v>
      </c>
      <c r="P199" s="2">
        <v>13400</v>
      </c>
      <c r="Q199" s="2">
        <v>13500</v>
      </c>
      <c r="R199" s="1">
        <v>13400</v>
      </c>
      <c r="S199" s="1">
        <v>14000</v>
      </c>
      <c r="T199" s="1">
        <v>15000</v>
      </c>
      <c r="U199" s="1">
        <v>14100</v>
      </c>
      <c r="V199" s="1">
        <v>13800</v>
      </c>
      <c r="W199" s="1">
        <v>13900</v>
      </c>
      <c r="X199" s="1">
        <v>13900</v>
      </c>
      <c r="Y199" s="1">
        <v>14700</v>
      </c>
      <c r="Z199" s="1">
        <v>13900</v>
      </c>
      <c r="AA199" s="1">
        <v>12300</v>
      </c>
      <c r="AB199" s="1">
        <v>12000</v>
      </c>
      <c r="AC199" s="1">
        <v>12600</v>
      </c>
      <c r="AD199" s="1"/>
      <c r="AE199" s="1" t="s">
        <v>9</v>
      </c>
      <c r="AF199" s="1" t="s">
        <v>9</v>
      </c>
      <c r="AG199" s="1"/>
      <c r="AH199" s="1"/>
      <c r="AI199" s="1"/>
      <c r="AJ199" s="1"/>
      <c r="AK199" s="1"/>
      <c r="AL199" s="1"/>
      <c r="AM199" s="1"/>
      <c r="AN199" s="92"/>
      <c r="AO199" s="92"/>
    </row>
    <row r="200" spans="1:41" ht="16.5" hidden="1" customHeight="1" x14ac:dyDescent="0.3">
      <c r="A200" s="91" t="s">
        <v>136</v>
      </c>
      <c r="B200" s="2" t="s">
        <v>139</v>
      </c>
      <c r="C200" s="1"/>
      <c r="D200" s="2">
        <v>18900</v>
      </c>
      <c r="E200" s="2">
        <v>26600</v>
      </c>
      <c r="F200" s="2">
        <v>13900</v>
      </c>
      <c r="G200" s="2">
        <v>16600</v>
      </c>
      <c r="H200" s="2">
        <v>16700</v>
      </c>
      <c r="I200" s="2">
        <v>17600</v>
      </c>
      <c r="J200" s="2">
        <v>16800</v>
      </c>
      <c r="K200" s="2">
        <v>18500</v>
      </c>
      <c r="L200" s="2">
        <v>16500</v>
      </c>
      <c r="M200" s="2">
        <v>17000</v>
      </c>
      <c r="N200" s="2">
        <v>17500</v>
      </c>
      <c r="O200" s="2"/>
      <c r="P200" s="2"/>
      <c r="Q200" s="2"/>
      <c r="R200" s="1"/>
      <c r="S200" s="1" t="s">
        <v>7</v>
      </c>
      <c r="T200" s="1" t="s">
        <v>9</v>
      </c>
      <c r="U200" s="1" t="s">
        <v>7</v>
      </c>
      <c r="V200" s="1" t="s">
        <v>9</v>
      </c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 t="e">
        <v>#N/A</v>
      </c>
      <c r="AN200" s="92"/>
      <c r="AO200" s="92"/>
    </row>
    <row r="201" spans="1:41" x14ac:dyDescent="0.3">
      <c r="A201" s="91" t="s">
        <v>136</v>
      </c>
      <c r="B201" s="2" t="s">
        <v>139</v>
      </c>
      <c r="C201" s="93">
        <v>44</v>
      </c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>
        <v>16900</v>
      </c>
      <c r="P201" s="2">
        <v>16700</v>
      </c>
      <c r="Q201" s="2">
        <v>16700</v>
      </c>
      <c r="R201" s="1">
        <v>16800</v>
      </c>
      <c r="S201" s="1">
        <v>16700</v>
      </c>
      <c r="T201" s="1">
        <v>16500</v>
      </c>
      <c r="U201" s="1">
        <v>16300</v>
      </c>
      <c r="V201" s="1">
        <v>16100</v>
      </c>
      <c r="W201" s="1">
        <v>16100</v>
      </c>
      <c r="X201" s="1">
        <v>16400</v>
      </c>
      <c r="Y201" s="1">
        <v>15300</v>
      </c>
      <c r="Z201" s="1">
        <v>14900</v>
      </c>
      <c r="AA201" s="1">
        <v>14200</v>
      </c>
      <c r="AB201" s="1">
        <v>14200</v>
      </c>
      <c r="AC201" s="1">
        <v>13700</v>
      </c>
      <c r="AD201" s="1">
        <v>13500</v>
      </c>
      <c r="AE201" s="1">
        <v>13700</v>
      </c>
      <c r="AF201" s="1">
        <v>13500</v>
      </c>
      <c r="AG201" s="1">
        <v>13500</v>
      </c>
      <c r="AH201" s="1">
        <v>12700</v>
      </c>
      <c r="AI201" s="1">
        <v>12400</v>
      </c>
      <c r="AJ201" s="1"/>
      <c r="AK201" s="1"/>
      <c r="AL201" s="1">
        <v>11000</v>
      </c>
      <c r="AM201" s="1">
        <v>11400</v>
      </c>
      <c r="AN201" s="92">
        <v>13400</v>
      </c>
      <c r="AO201" s="92"/>
    </row>
    <row r="202" spans="1:41" ht="16.5" hidden="1" customHeight="1" x14ac:dyDescent="0.3">
      <c r="A202" s="91" t="s">
        <v>136</v>
      </c>
      <c r="B202" s="2" t="s">
        <v>140</v>
      </c>
      <c r="C202" s="1">
        <v>520</v>
      </c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1">
        <v>19200</v>
      </c>
      <c r="S202" s="1">
        <v>19900</v>
      </c>
      <c r="T202" s="1">
        <v>19000</v>
      </c>
      <c r="U202" s="1">
        <v>18400</v>
      </c>
      <c r="V202" s="1">
        <v>18000</v>
      </c>
      <c r="W202" s="1">
        <v>17400</v>
      </c>
      <c r="X202" s="1">
        <v>16200</v>
      </c>
      <c r="Y202" s="1">
        <v>16400</v>
      </c>
      <c r="Z202" s="1">
        <v>18500</v>
      </c>
      <c r="AA202" s="1">
        <v>16600</v>
      </c>
      <c r="AB202" s="1">
        <v>15600</v>
      </c>
      <c r="AC202" s="1">
        <v>14500</v>
      </c>
      <c r="AD202" s="1"/>
      <c r="AE202" s="1" t="s">
        <v>9</v>
      </c>
      <c r="AF202" s="1" t="s">
        <v>9</v>
      </c>
      <c r="AG202" s="1"/>
      <c r="AH202" s="1"/>
      <c r="AI202" s="1"/>
      <c r="AJ202" s="1"/>
      <c r="AK202" s="1"/>
      <c r="AL202" s="1"/>
      <c r="AM202" s="1"/>
      <c r="AN202" s="92"/>
      <c r="AO202" s="92"/>
    </row>
    <row r="203" spans="1:41" x14ac:dyDescent="0.3">
      <c r="A203" s="91"/>
      <c r="B203" s="2"/>
      <c r="C203" s="1"/>
      <c r="D203" s="2"/>
      <c r="E203" s="2"/>
      <c r="F203" s="2"/>
      <c r="G203" s="2"/>
      <c r="H203" s="2"/>
      <c r="I203" s="2" t="s">
        <v>9</v>
      </c>
      <c r="J203" s="2" t="s">
        <v>9</v>
      </c>
      <c r="K203" s="2" t="s">
        <v>9</v>
      </c>
      <c r="L203" s="2"/>
      <c r="M203" s="2"/>
      <c r="N203" s="2"/>
      <c r="O203" s="2"/>
      <c r="P203" s="2"/>
      <c r="Q203" s="2"/>
      <c r="R203" s="1"/>
      <c r="S203" s="1" t="s">
        <v>7</v>
      </c>
      <c r="T203" s="1" t="s">
        <v>9</v>
      </c>
      <c r="U203" s="1" t="s">
        <v>7</v>
      </c>
      <c r="V203" s="1" t="s">
        <v>9</v>
      </c>
      <c r="W203" s="1"/>
      <c r="X203" s="1"/>
      <c r="Y203" s="1"/>
      <c r="Z203" s="1"/>
      <c r="AA203" s="1"/>
      <c r="AB203" s="1"/>
      <c r="AC203" s="1"/>
      <c r="AD203" s="1"/>
      <c r="AE203" s="1" t="s">
        <v>9</v>
      </c>
      <c r="AF203" s="1" t="s">
        <v>9</v>
      </c>
      <c r="AG203" s="1"/>
      <c r="AH203" s="1"/>
      <c r="AI203" s="1"/>
      <c r="AJ203" s="1"/>
      <c r="AK203" s="1"/>
      <c r="AL203" s="1"/>
      <c r="AM203" s="1"/>
      <c r="AN203" s="92"/>
      <c r="AO203" s="92"/>
    </row>
    <row r="204" spans="1:41" x14ac:dyDescent="0.3">
      <c r="A204" s="91" t="s">
        <v>141</v>
      </c>
      <c r="B204" s="2" t="s">
        <v>410</v>
      </c>
      <c r="C204" s="1">
        <v>459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>
        <v>9100</v>
      </c>
      <c r="AC204" s="1">
        <v>9400</v>
      </c>
      <c r="AD204" s="1">
        <v>11800</v>
      </c>
      <c r="AE204" s="1" t="s">
        <v>9</v>
      </c>
      <c r="AF204" s="1">
        <v>15700</v>
      </c>
      <c r="AG204" s="1"/>
      <c r="AH204" s="1">
        <v>15800</v>
      </c>
      <c r="AI204" s="1"/>
      <c r="AJ204" s="1">
        <v>19500</v>
      </c>
      <c r="AK204" s="1"/>
      <c r="AL204" s="1">
        <v>17400</v>
      </c>
      <c r="AM204" s="1"/>
      <c r="AN204" s="92">
        <v>12500</v>
      </c>
      <c r="AO204" s="92"/>
    </row>
    <row r="205" spans="1:41" x14ac:dyDescent="0.3">
      <c r="A205" s="91" t="s">
        <v>141</v>
      </c>
      <c r="B205" s="2" t="s">
        <v>16</v>
      </c>
      <c r="C205" s="1">
        <v>465</v>
      </c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>
        <v>1800</v>
      </c>
      <c r="Q205" s="2">
        <v>1700</v>
      </c>
      <c r="R205" s="1">
        <v>2100</v>
      </c>
      <c r="S205" s="1">
        <v>2400</v>
      </c>
      <c r="T205" s="1">
        <v>2100</v>
      </c>
      <c r="U205" s="1">
        <v>2900</v>
      </c>
      <c r="V205" s="1">
        <v>3700</v>
      </c>
      <c r="W205" s="1">
        <v>5900</v>
      </c>
      <c r="X205" s="1">
        <v>5900</v>
      </c>
      <c r="Y205" s="1">
        <v>7000</v>
      </c>
      <c r="Z205" s="1">
        <v>6700</v>
      </c>
      <c r="AA205" s="1">
        <v>6600</v>
      </c>
      <c r="AB205" s="1">
        <v>8300</v>
      </c>
      <c r="AC205" s="1">
        <v>9000</v>
      </c>
      <c r="AD205" s="1">
        <v>8300</v>
      </c>
      <c r="AE205" s="1" t="s">
        <v>9</v>
      </c>
      <c r="AF205" s="1">
        <v>8200</v>
      </c>
      <c r="AG205" s="1"/>
      <c r="AH205" s="1">
        <v>11500</v>
      </c>
      <c r="AI205" s="1"/>
      <c r="AJ205" s="1">
        <v>16200</v>
      </c>
      <c r="AK205" s="1"/>
      <c r="AL205" s="1">
        <v>15700</v>
      </c>
      <c r="AM205" s="1"/>
      <c r="AN205" s="92">
        <v>17100</v>
      </c>
      <c r="AO205" s="92"/>
    </row>
    <row r="206" spans="1:41" x14ac:dyDescent="0.3">
      <c r="A206" s="91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 t="s">
        <v>7</v>
      </c>
      <c r="T206" s="1" t="s">
        <v>9</v>
      </c>
      <c r="U206" s="1" t="s">
        <v>7</v>
      </c>
      <c r="V206" s="1" t="s">
        <v>9</v>
      </c>
      <c r="W206" s="1"/>
      <c r="X206" s="1"/>
      <c r="Y206" s="1"/>
      <c r="Z206" s="1"/>
      <c r="AA206" s="1"/>
      <c r="AB206" s="1"/>
      <c r="AC206" s="1"/>
      <c r="AD206" s="1"/>
      <c r="AE206" s="1" t="s">
        <v>9</v>
      </c>
      <c r="AF206" s="1" t="s">
        <v>9</v>
      </c>
      <c r="AG206" s="1"/>
      <c r="AH206" s="1"/>
      <c r="AI206" s="1"/>
      <c r="AJ206" s="1"/>
      <c r="AK206" s="1"/>
      <c r="AL206" s="1"/>
      <c r="AM206" s="1"/>
      <c r="AN206" s="92"/>
      <c r="AO206" s="92"/>
    </row>
    <row r="207" spans="1:41" ht="16.5" hidden="1" customHeight="1" x14ac:dyDescent="0.3">
      <c r="A207" s="91" t="s">
        <v>142</v>
      </c>
      <c r="B207" s="2" t="s">
        <v>143</v>
      </c>
      <c r="C207" s="1">
        <v>625</v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1"/>
      <c r="S207" s="1">
        <v>5400</v>
      </c>
      <c r="T207" s="1">
        <v>5600</v>
      </c>
      <c r="U207" s="1">
        <v>5200</v>
      </c>
      <c r="V207" s="1">
        <v>5100</v>
      </c>
      <c r="W207" s="1">
        <v>5800</v>
      </c>
      <c r="X207" s="1">
        <v>5900</v>
      </c>
      <c r="Y207" s="1">
        <v>6800</v>
      </c>
      <c r="Z207" s="1">
        <v>3400</v>
      </c>
      <c r="AA207" s="1"/>
      <c r="AB207" s="1">
        <v>4000</v>
      </c>
      <c r="AC207" s="1"/>
      <c r="AD207" s="1"/>
      <c r="AE207" s="1" t="s">
        <v>9</v>
      </c>
      <c r="AF207" s="1" t="s">
        <v>9</v>
      </c>
      <c r="AG207" s="1"/>
      <c r="AH207" s="1"/>
      <c r="AI207" s="1"/>
      <c r="AJ207" s="1"/>
      <c r="AK207" s="1"/>
      <c r="AL207" s="1"/>
      <c r="AM207" s="1"/>
      <c r="AN207" s="92"/>
      <c r="AO207" s="92"/>
    </row>
    <row r="208" spans="1:41" ht="16.5" hidden="1" customHeight="1" x14ac:dyDescent="0.3">
      <c r="A208" s="91" t="s">
        <v>142</v>
      </c>
      <c r="B208" s="2" t="s">
        <v>144</v>
      </c>
      <c r="C208" s="1">
        <v>626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>
        <v>8100</v>
      </c>
      <c r="T208" s="1">
        <v>8700</v>
      </c>
      <c r="U208" s="1">
        <v>9300</v>
      </c>
      <c r="V208" s="1">
        <v>8200</v>
      </c>
      <c r="W208" s="1">
        <v>8600</v>
      </c>
      <c r="X208" s="1">
        <v>8900</v>
      </c>
      <c r="Y208" s="1">
        <v>9800</v>
      </c>
      <c r="Z208" s="1">
        <v>8200</v>
      </c>
      <c r="AA208" s="1">
        <v>6800</v>
      </c>
      <c r="AB208" s="1">
        <v>6600</v>
      </c>
      <c r="AC208" s="1"/>
      <c r="AD208" s="1"/>
      <c r="AE208" s="1" t="s">
        <v>9</v>
      </c>
      <c r="AF208" s="1" t="s">
        <v>9</v>
      </c>
      <c r="AG208" s="1"/>
      <c r="AH208" s="1"/>
      <c r="AI208" s="1"/>
      <c r="AJ208" s="1"/>
      <c r="AK208" s="1"/>
      <c r="AL208" s="1"/>
      <c r="AM208" s="1"/>
      <c r="AN208" s="92"/>
      <c r="AO208" s="92"/>
    </row>
    <row r="209" spans="1:41" ht="16.5" hidden="1" customHeight="1" x14ac:dyDescent="0.3">
      <c r="A209" s="91" t="s">
        <v>142</v>
      </c>
      <c r="B209" s="2" t="s">
        <v>145</v>
      </c>
      <c r="C209" s="1">
        <v>627</v>
      </c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>
        <v>7000</v>
      </c>
      <c r="T209" s="1">
        <v>7200</v>
      </c>
      <c r="U209" s="1">
        <v>6700</v>
      </c>
      <c r="V209" s="1">
        <v>6600</v>
      </c>
      <c r="W209" s="1">
        <v>7000</v>
      </c>
      <c r="X209" s="1">
        <v>6200</v>
      </c>
      <c r="Y209" s="1">
        <v>7600</v>
      </c>
      <c r="Z209" s="1">
        <v>6700</v>
      </c>
      <c r="AA209" s="1">
        <v>5000</v>
      </c>
      <c r="AB209" s="1">
        <v>4600</v>
      </c>
      <c r="AC209" s="1"/>
      <c r="AD209" s="1"/>
      <c r="AE209" s="1" t="s">
        <v>9</v>
      </c>
      <c r="AF209" s="1" t="s">
        <v>9</v>
      </c>
      <c r="AG209" s="1"/>
      <c r="AH209" s="1"/>
      <c r="AI209" s="1"/>
      <c r="AJ209" s="1"/>
      <c r="AK209" s="1"/>
      <c r="AL209" s="1"/>
      <c r="AM209" s="1"/>
      <c r="AN209" s="92"/>
      <c r="AO209" s="92"/>
    </row>
    <row r="210" spans="1:41" ht="16.5" hidden="1" customHeight="1" x14ac:dyDescent="0.3">
      <c r="A210" s="91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 t="s">
        <v>7</v>
      </c>
      <c r="T210" s="1" t="s">
        <v>9</v>
      </c>
      <c r="U210" s="1" t="s">
        <v>7</v>
      </c>
      <c r="V210" s="1" t="s">
        <v>9</v>
      </c>
      <c r="W210" s="1"/>
      <c r="X210" s="1"/>
      <c r="Y210" s="1"/>
      <c r="Z210" s="1"/>
      <c r="AA210" s="1"/>
      <c r="AB210" s="1"/>
      <c r="AC210" s="1"/>
      <c r="AD210" s="1"/>
      <c r="AE210" s="1" t="s">
        <v>9</v>
      </c>
      <c r="AF210" s="1" t="s">
        <v>9</v>
      </c>
      <c r="AG210" s="1"/>
      <c r="AH210" s="1"/>
      <c r="AI210" s="1"/>
      <c r="AJ210" s="1"/>
      <c r="AK210" s="1"/>
      <c r="AL210" s="1"/>
      <c r="AM210" s="1"/>
      <c r="AN210" s="92"/>
      <c r="AO210" s="92"/>
    </row>
    <row r="211" spans="1:41" ht="16.5" hidden="1" customHeight="1" x14ac:dyDescent="0.3">
      <c r="A211" s="91" t="s">
        <v>146</v>
      </c>
      <c r="B211" s="2" t="s">
        <v>147</v>
      </c>
      <c r="C211" s="1">
        <v>499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>
        <v>1600</v>
      </c>
      <c r="Q211" s="2">
        <v>1500</v>
      </c>
      <c r="R211" s="1">
        <v>2100</v>
      </c>
      <c r="S211" s="1">
        <v>1500</v>
      </c>
      <c r="T211" s="1">
        <v>1100</v>
      </c>
      <c r="U211" s="1">
        <v>1300</v>
      </c>
      <c r="V211" s="1">
        <v>1500</v>
      </c>
      <c r="W211" s="1">
        <v>1600</v>
      </c>
      <c r="X211" s="1"/>
      <c r="Y211" s="1">
        <v>1800</v>
      </c>
      <c r="Z211" s="1">
        <v>1400</v>
      </c>
      <c r="AA211" s="1">
        <v>1200</v>
      </c>
      <c r="AB211" s="1">
        <v>1400</v>
      </c>
      <c r="AC211" s="1"/>
      <c r="AD211" s="1"/>
      <c r="AE211" s="1" t="s">
        <v>9</v>
      </c>
      <c r="AF211" s="1" t="s">
        <v>9</v>
      </c>
      <c r="AG211" s="1"/>
      <c r="AH211" s="1"/>
      <c r="AI211" s="1"/>
      <c r="AJ211" s="1"/>
      <c r="AK211" s="1"/>
      <c r="AL211" s="1"/>
      <c r="AM211" s="1"/>
      <c r="AN211" s="92"/>
      <c r="AO211" s="92"/>
    </row>
    <row r="212" spans="1:41" ht="15" hidden="1" customHeight="1" x14ac:dyDescent="0.3">
      <c r="A212" s="91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 t="s">
        <v>7</v>
      </c>
      <c r="T212" s="1" t="s">
        <v>9</v>
      </c>
      <c r="U212" s="1" t="s">
        <v>7</v>
      </c>
      <c r="V212" s="1" t="s">
        <v>9</v>
      </c>
      <c r="W212" s="1"/>
      <c r="X212" s="1"/>
      <c r="Y212" s="1"/>
      <c r="Z212" s="1"/>
      <c r="AA212" s="1"/>
      <c r="AB212" s="1"/>
      <c r="AC212" s="1"/>
      <c r="AD212" s="1"/>
      <c r="AE212" s="1" t="s">
        <v>9</v>
      </c>
      <c r="AF212" s="1" t="s">
        <v>9</v>
      </c>
      <c r="AG212" s="1"/>
      <c r="AH212" s="1"/>
      <c r="AI212" s="1"/>
      <c r="AJ212" s="1"/>
      <c r="AK212" s="1"/>
      <c r="AL212" s="1"/>
      <c r="AM212" s="1"/>
      <c r="AN212" s="92"/>
      <c r="AO212" s="92"/>
    </row>
    <row r="213" spans="1:41" x14ac:dyDescent="0.3">
      <c r="A213" s="91" t="s">
        <v>148</v>
      </c>
      <c r="B213" s="2" t="s">
        <v>81</v>
      </c>
      <c r="C213" s="1">
        <v>276</v>
      </c>
      <c r="D213" s="2"/>
      <c r="E213" s="2"/>
      <c r="F213" s="2"/>
      <c r="G213" s="2"/>
      <c r="H213" s="2"/>
      <c r="I213" s="2">
        <v>2600</v>
      </c>
      <c r="J213" s="2">
        <v>3000</v>
      </c>
      <c r="K213" s="2">
        <v>3700</v>
      </c>
      <c r="L213" s="2">
        <v>4400</v>
      </c>
      <c r="M213" s="2">
        <v>4200</v>
      </c>
      <c r="N213" s="2">
        <v>4400</v>
      </c>
      <c r="O213" s="2">
        <v>4100</v>
      </c>
      <c r="P213" s="2">
        <v>4600</v>
      </c>
      <c r="Q213" s="2">
        <v>4500</v>
      </c>
      <c r="R213" s="1">
        <v>5500</v>
      </c>
      <c r="S213" s="1">
        <v>6000</v>
      </c>
      <c r="T213" s="1" t="s">
        <v>22</v>
      </c>
      <c r="U213" s="1">
        <v>7700</v>
      </c>
      <c r="V213" s="1">
        <v>7500</v>
      </c>
      <c r="W213" s="1">
        <v>8500</v>
      </c>
      <c r="X213" s="1">
        <v>9000</v>
      </c>
      <c r="Y213" s="1">
        <v>8000</v>
      </c>
      <c r="Z213" s="1">
        <v>8100</v>
      </c>
      <c r="AA213" s="1">
        <v>6800</v>
      </c>
      <c r="AB213" s="1">
        <v>8000</v>
      </c>
      <c r="AC213" s="1">
        <v>6900</v>
      </c>
      <c r="AD213" s="1"/>
      <c r="AE213" s="1" t="s">
        <v>9</v>
      </c>
      <c r="AF213" s="1" t="s">
        <v>9</v>
      </c>
      <c r="AG213" s="1">
        <v>7200</v>
      </c>
      <c r="AH213" s="1"/>
      <c r="AI213" s="1">
        <v>7700</v>
      </c>
      <c r="AJ213" s="1"/>
      <c r="AK213" s="1">
        <f>VLOOKUP(C213,[1]DataDownloadReport_02082019!$A$2:$E$123,5,FALSE)</f>
        <v>7800</v>
      </c>
      <c r="AL213" s="1"/>
      <c r="AM213" s="1">
        <v>7700</v>
      </c>
      <c r="AN213" s="92"/>
      <c r="AO213" s="92"/>
    </row>
    <row r="214" spans="1:41" ht="16.5" hidden="1" customHeight="1" x14ac:dyDescent="0.3">
      <c r="A214" s="91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/>
      <c r="T214" s="1"/>
      <c r="U214" s="1"/>
      <c r="V214" s="1" t="s">
        <v>9</v>
      </c>
      <c r="W214" s="1"/>
      <c r="X214" s="1"/>
      <c r="Y214" s="1"/>
      <c r="Z214" s="1"/>
      <c r="AA214" s="1"/>
      <c r="AB214" s="1"/>
      <c r="AC214" s="1"/>
      <c r="AD214" s="1"/>
      <c r="AE214" s="1" t="s">
        <v>9</v>
      </c>
      <c r="AF214" s="1" t="s">
        <v>9</v>
      </c>
      <c r="AG214" s="1"/>
      <c r="AH214" s="1"/>
      <c r="AI214" s="1"/>
      <c r="AJ214" s="1"/>
      <c r="AK214" s="1"/>
      <c r="AL214" s="1"/>
      <c r="AM214" s="1"/>
      <c r="AN214" s="92"/>
      <c r="AO214" s="92"/>
    </row>
    <row r="215" spans="1:41" ht="16.5" hidden="1" customHeight="1" x14ac:dyDescent="0.3">
      <c r="A215" s="91" t="s">
        <v>149</v>
      </c>
      <c r="B215" s="2" t="s">
        <v>150</v>
      </c>
      <c r="C215" s="1">
        <v>630</v>
      </c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1"/>
      <c r="S215" s="1"/>
      <c r="T215" s="1"/>
      <c r="U215" s="1"/>
      <c r="V215" s="1">
        <v>4700</v>
      </c>
      <c r="W215" s="1">
        <v>4900</v>
      </c>
      <c r="X215" s="1">
        <v>4800</v>
      </c>
      <c r="Y215" s="1">
        <v>4400</v>
      </c>
      <c r="Z215" s="1">
        <v>3100</v>
      </c>
      <c r="AA215" s="1">
        <v>4500</v>
      </c>
      <c r="AB215" s="1">
        <v>3400</v>
      </c>
      <c r="AC215" s="1"/>
      <c r="AD215" s="1"/>
      <c r="AE215" s="1" t="s">
        <v>9</v>
      </c>
      <c r="AF215" s="1" t="s">
        <v>9</v>
      </c>
      <c r="AG215" s="1"/>
      <c r="AH215" s="1"/>
      <c r="AI215" s="1"/>
      <c r="AJ215" s="1"/>
      <c r="AK215" s="1"/>
      <c r="AL215" s="1"/>
      <c r="AM215" s="1"/>
      <c r="AN215" s="92"/>
      <c r="AO215" s="92"/>
    </row>
    <row r="216" spans="1:41" ht="16.5" hidden="1" customHeight="1" x14ac:dyDescent="0.3">
      <c r="A216" s="91" t="s">
        <v>149</v>
      </c>
      <c r="B216" s="2" t="s">
        <v>151</v>
      </c>
      <c r="C216" s="1">
        <v>631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>
        <v>14100</v>
      </c>
      <c r="W216" s="1">
        <v>14800</v>
      </c>
      <c r="X216" s="1">
        <v>14900</v>
      </c>
      <c r="Y216" s="1">
        <v>16300</v>
      </c>
      <c r="Z216" s="1" t="s">
        <v>8</v>
      </c>
      <c r="AA216" s="1" t="s">
        <v>8</v>
      </c>
      <c r="AB216" s="1">
        <v>8200</v>
      </c>
      <c r="AC216" s="1"/>
      <c r="AD216" s="1"/>
      <c r="AE216" s="1" t="s">
        <v>9</v>
      </c>
      <c r="AF216" s="1" t="s">
        <v>9</v>
      </c>
      <c r="AG216" s="1"/>
      <c r="AH216" s="1"/>
      <c r="AI216" s="1"/>
      <c r="AJ216" s="1"/>
      <c r="AK216" s="1"/>
      <c r="AL216" s="1"/>
      <c r="AM216" s="1"/>
      <c r="AN216" s="92"/>
      <c r="AO216" s="92"/>
    </row>
    <row r="217" spans="1:41" ht="16.5" hidden="1" customHeight="1" x14ac:dyDescent="0.3">
      <c r="A217" s="91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 t="s">
        <v>7</v>
      </c>
      <c r="T217" s="1" t="s">
        <v>9</v>
      </c>
      <c r="U217" s="1" t="s">
        <v>7</v>
      </c>
      <c r="V217" s="1" t="s">
        <v>9</v>
      </c>
      <c r="W217" s="1"/>
      <c r="X217" s="1"/>
      <c r="Y217" s="1"/>
      <c r="Z217" s="1"/>
      <c r="AA217" s="1"/>
      <c r="AB217" s="1"/>
      <c r="AC217" s="1"/>
      <c r="AD217" s="1"/>
      <c r="AE217" s="1" t="s">
        <v>9</v>
      </c>
      <c r="AF217" s="1" t="s">
        <v>9</v>
      </c>
      <c r="AG217" s="1"/>
      <c r="AH217" s="1"/>
      <c r="AI217" s="1"/>
      <c r="AJ217" s="1"/>
      <c r="AK217" s="1"/>
      <c r="AL217" s="1"/>
      <c r="AM217" s="1"/>
      <c r="AN217" s="92"/>
      <c r="AO217" s="92"/>
    </row>
    <row r="218" spans="1:41" ht="16.5" hidden="1" customHeight="1" x14ac:dyDescent="0.3">
      <c r="A218" s="91" t="s">
        <v>152</v>
      </c>
      <c r="B218" s="2" t="s">
        <v>54</v>
      </c>
      <c r="C218" s="1">
        <v>611</v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>
        <v>5300</v>
      </c>
      <c r="T218" s="1">
        <v>5200</v>
      </c>
      <c r="U218" s="1">
        <v>6900</v>
      </c>
      <c r="V218" s="1">
        <v>8300</v>
      </c>
      <c r="W218" s="1">
        <v>9800</v>
      </c>
      <c r="X218" s="1">
        <v>10600</v>
      </c>
      <c r="Y218" s="1">
        <v>12000</v>
      </c>
      <c r="Z218" s="1">
        <v>7800</v>
      </c>
      <c r="AA218" s="1">
        <v>5400</v>
      </c>
      <c r="AB218" s="1">
        <v>5200</v>
      </c>
      <c r="AC218" s="1"/>
      <c r="AD218" s="1"/>
      <c r="AE218" s="1" t="s">
        <v>9</v>
      </c>
      <c r="AF218" s="1" t="s">
        <v>9</v>
      </c>
      <c r="AG218" s="1"/>
      <c r="AH218" s="1"/>
      <c r="AI218" s="1"/>
      <c r="AJ218" s="1"/>
      <c r="AK218" s="1"/>
      <c r="AL218" s="1"/>
      <c r="AM218" s="1"/>
      <c r="AN218" s="92"/>
      <c r="AO218" s="92"/>
    </row>
    <row r="219" spans="1:41" ht="16.5" hidden="1" customHeight="1" x14ac:dyDescent="0.3">
      <c r="A219" s="91" t="s">
        <v>152</v>
      </c>
      <c r="B219" s="2" t="s">
        <v>153</v>
      </c>
      <c r="C219" s="1">
        <v>612</v>
      </c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>
        <v>8200</v>
      </c>
      <c r="T219" s="1">
        <v>8400</v>
      </c>
      <c r="U219" s="1">
        <v>8700</v>
      </c>
      <c r="V219" s="1">
        <v>9700</v>
      </c>
      <c r="W219" s="1">
        <v>11000</v>
      </c>
      <c r="X219" s="1">
        <v>10300</v>
      </c>
      <c r="Y219" s="1">
        <v>12700</v>
      </c>
      <c r="Z219" s="1">
        <v>8300</v>
      </c>
      <c r="AA219" s="1">
        <v>6400</v>
      </c>
      <c r="AB219" s="1">
        <v>5400</v>
      </c>
      <c r="AC219" s="1"/>
      <c r="AD219" s="1"/>
      <c r="AE219" s="1" t="s">
        <v>9</v>
      </c>
      <c r="AF219" s="1" t="s">
        <v>9</v>
      </c>
      <c r="AG219" s="1"/>
      <c r="AH219" s="1"/>
      <c r="AI219" s="1"/>
      <c r="AJ219" s="1"/>
      <c r="AK219" s="1"/>
      <c r="AL219" s="1"/>
      <c r="AM219" s="1"/>
      <c r="AN219" s="92"/>
      <c r="AO219" s="92"/>
    </row>
    <row r="220" spans="1:41" ht="16.5" hidden="1" customHeight="1" x14ac:dyDescent="0.3">
      <c r="A220" s="91" t="s">
        <v>152</v>
      </c>
      <c r="B220" s="2" t="s">
        <v>145</v>
      </c>
      <c r="C220" s="1">
        <v>613</v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>
        <v>1400</v>
      </c>
      <c r="T220" s="1">
        <v>1300</v>
      </c>
      <c r="U220" s="1">
        <v>1400</v>
      </c>
      <c r="V220" s="1">
        <v>1400</v>
      </c>
      <c r="W220" s="1">
        <v>2000</v>
      </c>
      <c r="X220" s="1">
        <v>2000</v>
      </c>
      <c r="Y220" s="1">
        <v>2900</v>
      </c>
      <c r="Z220" s="1">
        <v>1800</v>
      </c>
      <c r="AA220" s="1">
        <v>2500</v>
      </c>
      <c r="AB220" s="1">
        <v>2300</v>
      </c>
      <c r="AC220" s="1"/>
      <c r="AD220" s="1"/>
      <c r="AE220" s="1" t="s">
        <v>9</v>
      </c>
      <c r="AF220" s="1" t="s">
        <v>9</v>
      </c>
      <c r="AG220" s="1"/>
      <c r="AH220" s="1"/>
      <c r="AI220" s="1"/>
      <c r="AJ220" s="1"/>
      <c r="AK220" s="1"/>
      <c r="AL220" s="1"/>
      <c r="AM220" s="1"/>
      <c r="AN220" s="92"/>
      <c r="AO220" s="92"/>
    </row>
    <row r="221" spans="1:41" ht="16.5" hidden="1" customHeight="1" x14ac:dyDescent="0.3">
      <c r="A221" s="91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 t="s">
        <v>9</v>
      </c>
      <c r="AF221" s="1" t="s">
        <v>9</v>
      </c>
      <c r="AG221" s="1"/>
      <c r="AH221" s="1"/>
      <c r="AI221" s="1"/>
      <c r="AJ221" s="1"/>
      <c r="AK221" s="1"/>
      <c r="AL221" s="1"/>
      <c r="AM221" s="1"/>
      <c r="AN221" s="92"/>
      <c r="AO221" s="92"/>
    </row>
    <row r="222" spans="1:41" ht="16.5" hidden="1" customHeight="1" x14ac:dyDescent="0.3">
      <c r="A222" s="91" t="s">
        <v>154</v>
      </c>
      <c r="B222" s="2" t="s">
        <v>145</v>
      </c>
      <c r="C222" s="1">
        <v>629</v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>
        <v>1000</v>
      </c>
      <c r="T222" s="1">
        <v>1000</v>
      </c>
      <c r="U222" s="1">
        <v>1100</v>
      </c>
      <c r="V222" s="1">
        <v>1500</v>
      </c>
      <c r="W222" s="1">
        <v>2300</v>
      </c>
      <c r="X222" s="1">
        <v>6400</v>
      </c>
      <c r="Y222" s="1">
        <v>6200</v>
      </c>
      <c r="Z222" s="1">
        <v>7700</v>
      </c>
      <c r="AA222" s="1">
        <v>4700</v>
      </c>
      <c r="AB222" s="1">
        <v>4400</v>
      </c>
      <c r="AC222" s="1"/>
      <c r="AD222" s="1"/>
      <c r="AE222" s="1" t="s">
        <v>9</v>
      </c>
      <c r="AF222" s="1" t="s">
        <v>9</v>
      </c>
      <c r="AG222" s="1"/>
      <c r="AH222" s="1"/>
      <c r="AI222" s="1"/>
      <c r="AJ222" s="1"/>
      <c r="AK222" s="1"/>
      <c r="AL222" s="1"/>
      <c r="AM222" s="1"/>
      <c r="AN222" s="92"/>
      <c r="AO222" s="92"/>
    </row>
    <row r="223" spans="1:41" x14ac:dyDescent="0.3">
      <c r="A223" s="91"/>
      <c r="B223" s="2"/>
      <c r="C223" s="1"/>
      <c r="D223" s="2"/>
      <c r="E223" s="2"/>
      <c r="F223" s="2"/>
      <c r="G223" s="2"/>
      <c r="H223" s="2"/>
      <c r="I223" s="2" t="s">
        <v>9</v>
      </c>
      <c r="J223" s="2" t="s">
        <v>9</v>
      </c>
      <c r="K223" s="2" t="s">
        <v>9</v>
      </c>
      <c r="L223" s="2"/>
      <c r="M223" s="2"/>
      <c r="N223" s="2"/>
      <c r="O223" s="2"/>
      <c r="P223" s="2"/>
      <c r="Q223" s="2"/>
      <c r="R223" s="1"/>
      <c r="S223" s="1" t="s">
        <v>7</v>
      </c>
      <c r="T223" s="1" t="s">
        <v>9</v>
      </c>
      <c r="U223" s="1" t="s">
        <v>7</v>
      </c>
      <c r="V223" s="1" t="s">
        <v>9</v>
      </c>
      <c r="W223" s="1"/>
      <c r="X223" s="1"/>
      <c r="Y223" s="1"/>
      <c r="Z223" s="1"/>
      <c r="AA223" s="1"/>
      <c r="AB223" s="1"/>
      <c r="AC223" s="1"/>
      <c r="AD223" s="1"/>
      <c r="AE223" s="1" t="s">
        <v>9</v>
      </c>
      <c r="AF223" s="1" t="s">
        <v>9</v>
      </c>
      <c r="AG223" s="1"/>
      <c r="AH223" s="1"/>
      <c r="AI223" s="1"/>
      <c r="AJ223" s="1"/>
      <c r="AK223" s="1"/>
      <c r="AL223" s="1"/>
      <c r="AM223" s="1"/>
      <c r="AN223" s="92"/>
      <c r="AO223" s="92"/>
    </row>
    <row r="224" spans="1:41" x14ac:dyDescent="0.3">
      <c r="A224" s="91" t="s">
        <v>155</v>
      </c>
      <c r="B224" s="2" t="s">
        <v>16</v>
      </c>
      <c r="C224" s="1">
        <v>511</v>
      </c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>
        <v>25600</v>
      </c>
      <c r="Q224" s="2">
        <v>21600</v>
      </c>
      <c r="R224" s="1">
        <v>23500</v>
      </c>
      <c r="S224" s="1">
        <v>20000</v>
      </c>
      <c r="T224" s="1">
        <v>19600</v>
      </c>
      <c r="U224" s="1">
        <v>23000</v>
      </c>
      <c r="V224" s="1">
        <v>23600</v>
      </c>
      <c r="W224" s="1">
        <v>27900</v>
      </c>
      <c r="X224" s="1">
        <v>27700</v>
      </c>
      <c r="Y224" s="1">
        <v>32000</v>
      </c>
      <c r="Z224" s="1">
        <v>26400</v>
      </c>
      <c r="AA224" s="1">
        <v>21300</v>
      </c>
      <c r="AB224" s="1">
        <v>22500</v>
      </c>
      <c r="AC224" s="1">
        <v>19800</v>
      </c>
      <c r="AD224" s="1"/>
      <c r="AE224" s="1" t="s">
        <v>9</v>
      </c>
      <c r="AF224" s="1" t="s">
        <v>9</v>
      </c>
      <c r="AG224" s="1">
        <v>20700</v>
      </c>
      <c r="AH224" s="1"/>
      <c r="AI224" s="1">
        <v>23300</v>
      </c>
      <c r="AJ224" s="1"/>
      <c r="AK224" s="1">
        <f>VLOOKUP(C224,[1]DataDownloadReport_02082019!$A$2:$E$123,5,FALSE)</f>
        <v>22100</v>
      </c>
      <c r="AL224" s="1"/>
      <c r="AM224" s="1">
        <v>18800</v>
      </c>
      <c r="AN224" s="92"/>
      <c r="AO224" s="92"/>
    </row>
    <row r="225" spans="1:41" ht="16.5" hidden="1" customHeight="1" x14ac:dyDescent="0.3">
      <c r="A225" s="91" t="s">
        <v>155</v>
      </c>
      <c r="B225" s="2" t="s">
        <v>156</v>
      </c>
      <c r="C225" s="1">
        <v>280</v>
      </c>
      <c r="D225" s="2">
        <v>12200</v>
      </c>
      <c r="E225" s="2">
        <v>14300</v>
      </c>
      <c r="F225" s="2">
        <v>14300</v>
      </c>
      <c r="G225" s="2">
        <v>18200</v>
      </c>
      <c r="H225" s="2">
        <v>21200</v>
      </c>
      <c r="I225" s="2">
        <v>21700</v>
      </c>
      <c r="J225" s="2">
        <v>18900</v>
      </c>
      <c r="K225" s="2">
        <v>18000</v>
      </c>
      <c r="L225" s="2">
        <v>17000</v>
      </c>
      <c r="M225" s="2">
        <v>14100</v>
      </c>
      <c r="N225" s="2">
        <v>14800</v>
      </c>
      <c r="O225" s="2">
        <v>15200</v>
      </c>
      <c r="P225" s="2">
        <v>28200</v>
      </c>
      <c r="Q225" s="2">
        <v>24500</v>
      </c>
      <c r="R225" s="1">
        <v>24500</v>
      </c>
      <c r="S225" s="1">
        <v>23700</v>
      </c>
      <c r="T225" s="1">
        <v>24100</v>
      </c>
      <c r="U225" s="1">
        <v>26300</v>
      </c>
      <c r="V225" s="1">
        <v>27700</v>
      </c>
      <c r="W225" s="1">
        <v>29100</v>
      </c>
      <c r="X225" s="1">
        <v>31800</v>
      </c>
      <c r="Y225" s="1">
        <v>34700</v>
      </c>
      <c r="Z225" s="1">
        <v>29100</v>
      </c>
      <c r="AA225" s="1">
        <v>26600</v>
      </c>
      <c r="AB225" s="1">
        <v>22300</v>
      </c>
      <c r="AC225" s="1">
        <v>22100</v>
      </c>
      <c r="AD225" s="1"/>
      <c r="AE225" s="1" t="s">
        <v>9</v>
      </c>
      <c r="AF225" s="1" t="s">
        <v>9</v>
      </c>
      <c r="AG225" s="1"/>
      <c r="AH225" s="1"/>
      <c r="AI225" s="1"/>
      <c r="AJ225" s="1"/>
      <c r="AK225" s="1"/>
      <c r="AL225" s="1"/>
      <c r="AM225" s="1"/>
      <c r="AN225" s="92"/>
      <c r="AO225" s="92"/>
    </row>
    <row r="226" spans="1:41" ht="16.5" hidden="1" customHeight="1" x14ac:dyDescent="0.3">
      <c r="A226" s="91" t="s">
        <v>155</v>
      </c>
      <c r="B226" s="2" t="s">
        <v>145</v>
      </c>
      <c r="C226" s="1">
        <v>278</v>
      </c>
      <c r="D226" s="2">
        <v>21900</v>
      </c>
      <c r="E226" s="2">
        <v>21700</v>
      </c>
      <c r="F226" s="2">
        <v>22300</v>
      </c>
      <c r="G226" s="2">
        <v>21700</v>
      </c>
      <c r="H226" s="2">
        <v>22200</v>
      </c>
      <c r="I226" s="2">
        <v>22600</v>
      </c>
      <c r="J226" s="2">
        <v>19900</v>
      </c>
      <c r="K226" s="2">
        <v>21200</v>
      </c>
      <c r="L226" s="2">
        <v>18800</v>
      </c>
      <c r="M226" s="2">
        <v>15800</v>
      </c>
      <c r="N226" s="2">
        <v>17500</v>
      </c>
      <c r="O226" s="2">
        <v>18400</v>
      </c>
      <c r="P226" s="2">
        <v>24700</v>
      </c>
      <c r="Q226" s="2">
        <v>25000</v>
      </c>
      <c r="R226" s="1">
        <v>25400</v>
      </c>
      <c r="S226" s="1">
        <v>21100</v>
      </c>
      <c r="T226" s="1">
        <v>20000</v>
      </c>
      <c r="U226" s="1">
        <v>24600</v>
      </c>
      <c r="V226" s="1">
        <v>25100</v>
      </c>
      <c r="W226" s="1">
        <v>26600</v>
      </c>
      <c r="X226" s="1">
        <v>26400</v>
      </c>
      <c r="Y226" s="1">
        <v>30700</v>
      </c>
      <c r="Z226" s="1">
        <v>26000</v>
      </c>
      <c r="AA226" s="1">
        <v>23800</v>
      </c>
      <c r="AB226" s="1">
        <v>22200</v>
      </c>
      <c r="AC226" s="1">
        <v>18400</v>
      </c>
      <c r="AD226" s="1"/>
      <c r="AE226" s="1" t="s">
        <v>9</v>
      </c>
      <c r="AF226" s="1" t="s">
        <v>9</v>
      </c>
      <c r="AG226" s="1"/>
      <c r="AH226" s="1"/>
      <c r="AI226" s="1"/>
      <c r="AJ226" s="1"/>
      <c r="AK226" s="1"/>
      <c r="AL226" s="1"/>
      <c r="AM226" s="1"/>
      <c r="AN226" s="92"/>
      <c r="AO226" s="92"/>
    </row>
    <row r="227" spans="1:41" x14ac:dyDescent="0.3">
      <c r="A227" s="91" t="s">
        <v>155</v>
      </c>
      <c r="B227" s="2" t="s">
        <v>459</v>
      </c>
      <c r="C227" s="93">
        <v>28</v>
      </c>
      <c r="D227" s="2"/>
      <c r="E227" s="2"/>
      <c r="F227" s="2"/>
      <c r="G227" s="2"/>
      <c r="H227" s="2"/>
      <c r="I227" s="2" t="s">
        <v>9</v>
      </c>
      <c r="J227" s="2" t="s">
        <v>9</v>
      </c>
      <c r="K227" s="2">
        <v>20900</v>
      </c>
      <c r="L227" s="2">
        <v>19600</v>
      </c>
      <c r="M227" s="2">
        <v>17500</v>
      </c>
      <c r="N227" s="2">
        <v>18200</v>
      </c>
      <c r="O227" s="2">
        <v>20700</v>
      </c>
      <c r="P227" s="2">
        <v>23200</v>
      </c>
      <c r="Q227" s="2">
        <v>24100</v>
      </c>
      <c r="R227" s="1">
        <v>25100</v>
      </c>
      <c r="S227" s="1">
        <v>24600</v>
      </c>
      <c r="T227" s="1">
        <v>25800</v>
      </c>
      <c r="U227" s="1">
        <v>25900</v>
      </c>
      <c r="V227" s="1">
        <v>25400</v>
      </c>
      <c r="W227" s="1">
        <v>26900</v>
      </c>
      <c r="X227" s="1">
        <v>26200</v>
      </c>
      <c r="Y227" s="1">
        <v>31400</v>
      </c>
      <c r="Z227" s="1">
        <v>32000</v>
      </c>
      <c r="AA227" s="1" t="s">
        <v>8</v>
      </c>
      <c r="AB227" s="1">
        <v>22700</v>
      </c>
      <c r="AC227" s="1">
        <v>19300</v>
      </c>
      <c r="AD227" s="1">
        <v>19000</v>
      </c>
      <c r="AE227" s="1">
        <v>19400</v>
      </c>
      <c r="AF227" s="1">
        <v>21700</v>
      </c>
      <c r="AG227" s="1">
        <v>23000</v>
      </c>
      <c r="AH227" s="1">
        <v>24500</v>
      </c>
      <c r="AI227" s="1">
        <v>23700</v>
      </c>
      <c r="AJ227" s="1">
        <v>24900</v>
      </c>
      <c r="AK227" s="1">
        <f>VLOOKUP(C227,[1]DataDownloadReport_02082019!$A$2:$E$123,5,FALSE)</f>
        <v>23900</v>
      </c>
      <c r="AL227" s="1">
        <v>27400</v>
      </c>
      <c r="AM227" s="1">
        <v>24800</v>
      </c>
      <c r="AN227" s="92">
        <v>27700</v>
      </c>
      <c r="AO227" s="92"/>
    </row>
    <row r="228" spans="1:41" ht="16.5" hidden="1" customHeight="1" x14ac:dyDescent="0.3">
      <c r="A228" s="91" t="s">
        <v>155</v>
      </c>
      <c r="B228" s="2" t="s">
        <v>143</v>
      </c>
      <c r="C228" s="1">
        <v>282</v>
      </c>
      <c r="D228" s="2">
        <v>21300</v>
      </c>
      <c r="E228" s="2">
        <v>20900</v>
      </c>
      <c r="F228" s="2">
        <v>20800</v>
      </c>
      <c r="G228" s="2">
        <v>22200</v>
      </c>
      <c r="H228" s="2">
        <v>26100</v>
      </c>
      <c r="I228" s="2">
        <v>23800</v>
      </c>
      <c r="J228" s="2">
        <v>23300</v>
      </c>
      <c r="K228" s="2">
        <v>23800</v>
      </c>
      <c r="L228" s="2">
        <v>21500</v>
      </c>
      <c r="M228" s="2">
        <v>16100</v>
      </c>
      <c r="N228" s="2">
        <v>19400</v>
      </c>
      <c r="O228" s="2">
        <v>20700</v>
      </c>
      <c r="P228" s="2">
        <v>23300</v>
      </c>
      <c r="Q228" s="2">
        <v>23600</v>
      </c>
      <c r="R228" s="1">
        <v>23700</v>
      </c>
      <c r="S228" s="1">
        <v>23200</v>
      </c>
      <c r="T228" s="1">
        <v>24300</v>
      </c>
      <c r="U228" s="1">
        <v>23300</v>
      </c>
      <c r="V228" s="1">
        <v>23300</v>
      </c>
      <c r="W228" s="1">
        <v>26200</v>
      </c>
      <c r="X228" s="1">
        <v>26600</v>
      </c>
      <c r="Y228" s="1">
        <v>31400</v>
      </c>
      <c r="Z228" s="1">
        <v>27300</v>
      </c>
      <c r="AA228" s="1">
        <v>22600</v>
      </c>
      <c r="AB228" s="1">
        <v>18600</v>
      </c>
      <c r="AC228" s="1"/>
      <c r="AD228" s="1"/>
      <c r="AE228" s="1" t="s">
        <v>9</v>
      </c>
      <c r="AF228" s="1" t="s">
        <v>9</v>
      </c>
      <c r="AG228" s="1"/>
      <c r="AH228" s="1"/>
      <c r="AI228" s="1"/>
      <c r="AJ228" s="1"/>
      <c r="AK228" s="1"/>
      <c r="AL228" s="1"/>
      <c r="AM228" s="1" t="e">
        <v>#N/A</v>
      </c>
      <c r="AN228" s="92"/>
      <c r="AO228" s="92"/>
    </row>
    <row r="229" spans="1:41" ht="16.5" hidden="1" customHeight="1" x14ac:dyDescent="0.3">
      <c r="A229" s="91" t="s">
        <v>155</v>
      </c>
      <c r="B229" s="2" t="s">
        <v>54</v>
      </c>
      <c r="C229" s="1">
        <v>279</v>
      </c>
      <c r="D229" s="2">
        <v>16200</v>
      </c>
      <c r="E229" s="2">
        <v>14900</v>
      </c>
      <c r="F229" s="2">
        <v>15000</v>
      </c>
      <c r="G229" s="2">
        <v>18000</v>
      </c>
      <c r="H229" s="2">
        <v>19000</v>
      </c>
      <c r="I229" s="2">
        <v>19600</v>
      </c>
      <c r="J229" s="2">
        <v>19900</v>
      </c>
      <c r="K229" s="2">
        <v>19900</v>
      </c>
      <c r="L229" s="2">
        <v>16900</v>
      </c>
      <c r="M229" s="2">
        <v>11600</v>
      </c>
      <c r="N229" s="2">
        <v>12500</v>
      </c>
      <c r="O229" s="2">
        <v>16500</v>
      </c>
      <c r="P229" s="2">
        <v>19700</v>
      </c>
      <c r="Q229" s="2">
        <v>19700</v>
      </c>
      <c r="R229" s="1">
        <v>20100</v>
      </c>
      <c r="S229" s="1">
        <v>17900</v>
      </c>
      <c r="T229" s="1">
        <v>20900</v>
      </c>
      <c r="U229" s="1">
        <v>20400</v>
      </c>
      <c r="V229" s="1">
        <v>20800</v>
      </c>
      <c r="W229" s="1">
        <v>25400</v>
      </c>
      <c r="X229" s="1">
        <v>23600</v>
      </c>
      <c r="Y229" s="1">
        <v>26600</v>
      </c>
      <c r="Z229" s="1">
        <v>20800</v>
      </c>
      <c r="AA229" s="1">
        <v>17200</v>
      </c>
      <c r="AB229" s="1">
        <v>13300</v>
      </c>
      <c r="AC229" s="1"/>
      <c r="AD229" s="1"/>
      <c r="AE229" s="1" t="s">
        <v>9</v>
      </c>
      <c r="AF229" s="1" t="s">
        <v>9</v>
      </c>
      <c r="AG229" s="1"/>
      <c r="AH229" s="1"/>
      <c r="AI229" s="1"/>
      <c r="AJ229" s="1"/>
      <c r="AK229" s="1"/>
      <c r="AL229" s="1"/>
      <c r="AM229" s="1" t="e">
        <v>#N/A</v>
      </c>
      <c r="AN229" s="92"/>
      <c r="AO229" s="92"/>
    </row>
    <row r="230" spans="1:41" x14ac:dyDescent="0.3">
      <c r="A230" s="91" t="s">
        <v>155</v>
      </c>
      <c r="B230" s="2" t="s">
        <v>54</v>
      </c>
      <c r="C230" s="93">
        <v>119</v>
      </c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>
        <v>14400</v>
      </c>
      <c r="AN230" s="92">
        <v>17400</v>
      </c>
      <c r="AO230" s="92"/>
    </row>
    <row r="231" spans="1:41" x14ac:dyDescent="0.3">
      <c r="A231" s="91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1"/>
      <c r="S231" s="1" t="s">
        <v>7</v>
      </c>
      <c r="T231" s="1" t="s">
        <v>9</v>
      </c>
      <c r="U231" s="1" t="s">
        <v>7</v>
      </c>
      <c r="V231" s="1" t="s">
        <v>9</v>
      </c>
      <c r="W231" s="1"/>
      <c r="X231" s="1"/>
      <c r="Y231" s="1"/>
      <c r="Z231" s="1"/>
      <c r="AA231" s="1"/>
      <c r="AB231" s="1"/>
      <c r="AC231" s="1"/>
      <c r="AD231" s="1"/>
      <c r="AE231" s="1" t="s">
        <v>9</v>
      </c>
      <c r="AF231" s="1" t="s">
        <v>9</v>
      </c>
      <c r="AG231" s="1"/>
      <c r="AH231" s="1"/>
      <c r="AI231" s="1"/>
      <c r="AJ231" s="1"/>
      <c r="AK231" s="1"/>
      <c r="AL231" s="1"/>
      <c r="AM231" s="1"/>
      <c r="AN231" s="92"/>
      <c r="AO231" s="92"/>
    </row>
    <row r="232" spans="1:41" x14ac:dyDescent="0.3">
      <c r="A232" s="91" t="s">
        <v>157</v>
      </c>
      <c r="B232" s="2" t="s">
        <v>63</v>
      </c>
      <c r="C232" s="1">
        <v>510</v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>
        <v>4100</v>
      </c>
      <c r="Q232" s="2">
        <v>4300</v>
      </c>
      <c r="R232" s="1">
        <v>4300</v>
      </c>
      <c r="S232" s="1">
        <v>4900</v>
      </c>
      <c r="T232" s="1">
        <v>3800</v>
      </c>
      <c r="U232" s="1">
        <v>4800</v>
      </c>
      <c r="V232" s="1">
        <v>4800</v>
      </c>
      <c r="W232" s="1">
        <v>4600</v>
      </c>
      <c r="X232" s="1">
        <v>4100</v>
      </c>
      <c r="Y232" s="1"/>
      <c r="Z232" s="1">
        <v>4700</v>
      </c>
      <c r="AA232" s="1">
        <v>5300</v>
      </c>
      <c r="AB232" s="1">
        <v>6000</v>
      </c>
      <c r="AC232" s="1">
        <v>6600</v>
      </c>
      <c r="AD232" s="1"/>
      <c r="AE232" s="1" t="s">
        <v>9</v>
      </c>
      <c r="AF232" s="1" t="s">
        <v>9</v>
      </c>
      <c r="AG232" s="1">
        <v>6500</v>
      </c>
      <c r="AH232" s="1"/>
      <c r="AI232" s="1"/>
      <c r="AJ232" s="1"/>
      <c r="AK232" s="1"/>
      <c r="AL232" s="1"/>
      <c r="AM232" s="1"/>
      <c r="AN232" s="92"/>
      <c r="AO232" s="92"/>
    </row>
    <row r="233" spans="1:41" x14ac:dyDescent="0.3">
      <c r="A233" s="91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92"/>
      <c r="AO233" s="92"/>
    </row>
    <row r="234" spans="1:41" ht="16.5" hidden="1" customHeight="1" x14ac:dyDescent="0.3">
      <c r="A234" s="91" t="s">
        <v>559</v>
      </c>
      <c r="B234" s="2" t="s">
        <v>560</v>
      </c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98"/>
      <c r="AM234" s="1"/>
      <c r="AN234" s="92"/>
      <c r="AO234" s="92"/>
    </row>
    <row r="235" spans="1:41" x14ac:dyDescent="0.3">
      <c r="A235" s="91" t="s">
        <v>559</v>
      </c>
      <c r="B235" s="2" t="s">
        <v>582</v>
      </c>
      <c r="C235" s="1">
        <v>536</v>
      </c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04">
        <v>22460</v>
      </c>
      <c r="AM235" s="1"/>
      <c r="AN235" s="92"/>
      <c r="AO235" s="92"/>
    </row>
    <row r="236" spans="1:41" x14ac:dyDescent="0.3">
      <c r="A236" s="91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 t="s">
        <v>7</v>
      </c>
      <c r="T236" s="1" t="s">
        <v>9</v>
      </c>
      <c r="U236" s="1" t="s">
        <v>7</v>
      </c>
      <c r="V236" s="1" t="s">
        <v>9</v>
      </c>
      <c r="W236" s="1"/>
      <c r="X236" s="1"/>
      <c r="Y236" s="1"/>
      <c r="Z236" s="1"/>
      <c r="AA236" s="1"/>
      <c r="AB236" s="1"/>
      <c r="AC236" s="1"/>
      <c r="AD236" s="1"/>
      <c r="AE236" s="1" t="s">
        <v>9</v>
      </c>
      <c r="AF236" s="1" t="s">
        <v>9</v>
      </c>
      <c r="AG236" s="1"/>
      <c r="AH236" s="1"/>
      <c r="AI236" s="1"/>
      <c r="AJ236" s="1"/>
      <c r="AK236" s="1"/>
      <c r="AL236" s="1"/>
      <c r="AM236" s="1"/>
      <c r="AN236" s="92"/>
      <c r="AO236" s="92"/>
    </row>
    <row r="237" spans="1:41" ht="14.45" customHeight="1" x14ac:dyDescent="0.3">
      <c r="A237" s="91" t="s">
        <v>632</v>
      </c>
      <c r="B237" s="2" t="s">
        <v>633</v>
      </c>
      <c r="C237" s="1">
        <v>535</v>
      </c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04"/>
      <c r="AM237" s="1"/>
      <c r="AN237" s="92">
        <v>13500</v>
      </c>
      <c r="AO237" s="92"/>
    </row>
    <row r="238" spans="1:41" x14ac:dyDescent="0.3">
      <c r="A238" s="91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92"/>
      <c r="AO238" s="92"/>
    </row>
    <row r="239" spans="1:41" ht="14.45" hidden="1" customHeight="1" x14ac:dyDescent="0.3">
      <c r="A239" s="91" t="s">
        <v>158</v>
      </c>
      <c r="B239" s="2" t="s">
        <v>88</v>
      </c>
      <c r="C239" s="1"/>
      <c r="D239" s="2">
        <v>8200</v>
      </c>
      <c r="E239" s="2">
        <v>9300</v>
      </c>
      <c r="F239" s="2">
        <v>11300</v>
      </c>
      <c r="G239" s="2">
        <v>9700</v>
      </c>
      <c r="H239" s="2">
        <v>10500</v>
      </c>
      <c r="I239" s="2">
        <v>9400</v>
      </c>
      <c r="J239" s="2">
        <v>11000</v>
      </c>
      <c r="K239" s="2">
        <v>8900</v>
      </c>
      <c r="L239" s="2">
        <v>9900</v>
      </c>
      <c r="M239" s="2">
        <v>9000</v>
      </c>
      <c r="N239" s="2">
        <v>7300</v>
      </c>
      <c r="O239" s="2">
        <v>8300</v>
      </c>
      <c r="P239" s="2"/>
      <c r="Q239" s="2"/>
      <c r="R239" s="1"/>
      <c r="S239" s="1" t="s">
        <v>7</v>
      </c>
      <c r="T239" s="1" t="s">
        <v>9</v>
      </c>
      <c r="U239" s="1" t="s">
        <v>7</v>
      </c>
      <c r="V239" s="1" t="s">
        <v>9</v>
      </c>
      <c r="W239" s="1"/>
      <c r="X239" s="1"/>
      <c r="Y239" s="1"/>
      <c r="Z239" s="1"/>
      <c r="AA239" s="1"/>
      <c r="AB239" s="1"/>
      <c r="AC239" s="1"/>
      <c r="AD239" s="1"/>
      <c r="AE239" s="1" t="s">
        <v>9</v>
      </c>
      <c r="AF239" s="1" t="s">
        <v>9</v>
      </c>
      <c r="AG239" s="1"/>
      <c r="AH239" s="1"/>
      <c r="AI239" s="1"/>
      <c r="AJ239" s="1"/>
      <c r="AK239" s="1"/>
      <c r="AL239" s="1"/>
      <c r="AM239" s="1"/>
      <c r="AN239" s="92"/>
      <c r="AO239" s="92"/>
    </row>
    <row r="240" spans="1:41" x14ac:dyDescent="0.3">
      <c r="A240" s="91" t="s">
        <v>158</v>
      </c>
      <c r="B240" s="2" t="s">
        <v>159</v>
      </c>
      <c r="C240" s="1">
        <v>284</v>
      </c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>
        <v>11500</v>
      </c>
      <c r="Q240" s="2">
        <v>9300</v>
      </c>
      <c r="R240" s="1">
        <v>10800</v>
      </c>
      <c r="S240" s="1">
        <v>10900</v>
      </c>
      <c r="T240" s="1">
        <v>9900</v>
      </c>
      <c r="U240" s="1">
        <v>9800</v>
      </c>
      <c r="V240" s="1">
        <v>9800</v>
      </c>
      <c r="W240" s="1">
        <v>10700</v>
      </c>
      <c r="X240" s="1">
        <v>10500</v>
      </c>
      <c r="Y240" s="1">
        <v>10300</v>
      </c>
      <c r="Z240" s="1">
        <v>11600</v>
      </c>
      <c r="AA240" s="1">
        <v>11300</v>
      </c>
      <c r="AB240" s="1">
        <v>7200</v>
      </c>
      <c r="AC240" s="1">
        <v>8900</v>
      </c>
      <c r="AD240" s="1">
        <v>10200</v>
      </c>
      <c r="AE240" s="1" t="s">
        <v>9</v>
      </c>
      <c r="AF240" s="1">
        <v>7600</v>
      </c>
      <c r="AG240" s="1"/>
      <c r="AH240" s="1">
        <v>13100</v>
      </c>
      <c r="AI240" s="1"/>
      <c r="AJ240" s="1">
        <v>13100</v>
      </c>
      <c r="AK240" s="1"/>
      <c r="AL240" s="1">
        <v>11000</v>
      </c>
      <c r="AM240" s="1"/>
      <c r="AN240" s="92">
        <v>11400</v>
      </c>
      <c r="AO240" s="92"/>
    </row>
    <row r="241" spans="1:41" ht="16.5" hidden="1" customHeight="1" x14ac:dyDescent="0.3">
      <c r="A241" s="91" t="s">
        <v>158</v>
      </c>
      <c r="B241" s="2" t="s">
        <v>417</v>
      </c>
      <c r="C241" s="1">
        <v>283</v>
      </c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>
        <v>13600</v>
      </c>
      <c r="AD241" s="1"/>
      <c r="AE241" s="1" t="s">
        <v>9</v>
      </c>
      <c r="AF241" s="1" t="s">
        <v>9</v>
      </c>
      <c r="AG241" s="1"/>
      <c r="AH241" s="1"/>
      <c r="AI241" s="1"/>
      <c r="AJ241" s="1"/>
      <c r="AK241" s="1"/>
      <c r="AL241" s="1"/>
      <c r="AM241" s="1"/>
      <c r="AN241" s="92"/>
      <c r="AO241" s="92"/>
    </row>
    <row r="242" spans="1:41" x14ac:dyDescent="0.3">
      <c r="A242" s="91" t="s">
        <v>158</v>
      </c>
      <c r="B242" s="2" t="s">
        <v>160</v>
      </c>
      <c r="C242" s="93">
        <v>39</v>
      </c>
      <c r="D242" s="2"/>
      <c r="E242" s="2"/>
      <c r="F242" s="2"/>
      <c r="G242" s="2"/>
      <c r="H242" s="2"/>
      <c r="I242" s="2">
        <v>10500</v>
      </c>
      <c r="J242" s="2">
        <v>10800</v>
      </c>
      <c r="K242" s="2">
        <v>11100</v>
      </c>
      <c r="L242" s="2">
        <v>11400</v>
      </c>
      <c r="M242" s="2">
        <v>12500</v>
      </c>
      <c r="N242" s="2">
        <v>11700</v>
      </c>
      <c r="O242" s="2">
        <v>13200</v>
      </c>
      <c r="P242" s="2">
        <v>15200</v>
      </c>
      <c r="Q242" s="2">
        <v>15700</v>
      </c>
      <c r="R242" s="1">
        <v>16900</v>
      </c>
      <c r="S242" s="1">
        <v>16900</v>
      </c>
      <c r="T242" s="1">
        <v>17500</v>
      </c>
      <c r="U242" s="1">
        <v>16600</v>
      </c>
      <c r="V242" s="1">
        <v>17100</v>
      </c>
      <c r="W242" s="1">
        <v>17200</v>
      </c>
      <c r="X242" s="1">
        <v>15700</v>
      </c>
      <c r="Y242" s="1">
        <v>15200</v>
      </c>
      <c r="Z242" s="1">
        <v>14500</v>
      </c>
      <c r="AA242" s="1" t="s">
        <v>8</v>
      </c>
      <c r="AB242" s="1"/>
      <c r="AC242" s="1"/>
      <c r="AD242" s="1">
        <v>18600</v>
      </c>
      <c r="AE242" s="1">
        <v>19200</v>
      </c>
      <c r="AF242" s="1">
        <v>19800</v>
      </c>
      <c r="AG242" s="1">
        <v>20500</v>
      </c>
      <c r="AH242" s="1">
        <v>21900</v>
      </c>
      <c r="AI242" s="1">
        <v>22600</v>
      </c>
      <c r="AJ242" s="1">
        <v>23000</v>
      </c>
      <c r="AK242" s="1">
        <f>VLOOKUP(C242,[1]DataDownloadReport_02082019!$A$2:$E$123,5,FALSE)</f>
        <v>22500</v>
      </c>
      <c r="AL242" s="1">
        <v>23200</v>
      </c>
      <c r="AM242" s="1">
        <v>19800</v>
      </c>
      <c r="AN242" s="92">
        <v>21900</v>
      </c>
      <c r="AO242" s="92"/>
    </row>
    <row r="243" spans="1:41" ht="13.9" hidden="1" customHeight="1" x14ac:dyDescent="0.3">
      <c r="A243" s="91" t="s">
        <v>158</v>
      </c>
      <c r="B243" s="2" t="s">
        <v>352</v>
      </c>
      <c r="C243" s="1">
        <v>285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>
        <v>12700</v>
      </c>
      <c r="P243" s="2">
        <v>15100</v>
      </c>
      <c r="Q243" s="2">
        <v>16300</v>
      </c>
      <c r="R243" s="1">
        <v>16700</v>
      </c>
      <c r="S243" s="1">
        <v>18300</v>
      </c>
      <c r="T243" s="1">
        <v>18600</v>
      </c>
      <c r="U243" s="1">
        <v>18400</v>
      </c>
      <c r="V243" s="1">
        <v>19500</v>
      </c>
      <c r="W243" s="1">
        <v>22400</v>
      </c>
      <c r="X243" s="1"/>
      <c r="Y243" s="1"/>
      <c r="Z243" s="1"/>
      <c r="AA243" s="1"/>
      <c r="AB243" s="1"/>
      <c r="AC243" s="1">
        <v>21700</v>
      </c>
      <c r="AD243" s="1"/>
      <c r="AE243" s="1" t="s">
        <v>9</v>
      </c>
      <c r="AF243" s="1" t="s">
        <v>9</v>
      </c>
      <c r="AG243" s="1"/>
      <c r="AH243" s="1"/>
      <c r="AI243" s="1"/>
      <c r="AJ243" s="1"/>
      <c r="AK243" s="1"/>
      <c r="AL243" s="1"/>
      <c r="AM243" s="1"/>
      <c r="AN243" s="92"/>
      <c r="AO243" s="92"/>
    </row>
    <row r="244" spans="1:41" ht="16.5" hidden="1" customHeight="1" x14ac:dyDescent="0.3">
      <c r="A244" s="91" t="s">
        <v>158</v>
      </c>
      <c r="B244" s="2" t="s">
        <v>48</v>
      </c>
      <c r="C244" s="1"/>
      <c r="D244" s="2">
        <v>15300</v>
      </c>
      <c r="E244" s="2">
        <v>21200</v>
      </c>
      <c r="F244" s="2">
        <v>23200</v>
      </c>
      <c r="G244" s="2">
        <v>21100</v>
      </c>
      <c r="H244" s="2">
        <v>26400</v>
      </c>
      <c r="I244" s="2">
        <v>25900</v>
      </c>
      <c r="J244" s="2">
        <v>27400</v>
      </c>
      <c r="K244" s="2">
        <v>27100</v>
      </c>
      <c r="L244" s="2">
        <v>29200</v>
      </c>
      <c r="M244" s="2">
        <v>28900</v>
      </c>
      <c r="N244" s="2">
        <v>25400</v>
      </c>
      <c r="O244" s="2"/>
      <c r="P244" s="2"/>
      <c r="Q244" s="2"/>
      <c r="R244" s="1"/>
      <c r="S244" s="1" t="s">
        <v>7</v>
      </c>
      <c r="T244" s="1" t="s">
        <v>9</v>
      </c>
      <c r="U244" s="1" t="s">
        <v>7</v>
      </c>
      <c r="V244" s="1" t="s">
        <v>9</v>
      </c>
      <c r="W244" s="1"/>
      <c r="X244" s="1"/>
      <c r="Y244" s="1"/>
      <c r="Z244" s="1"/>
      <c r="AA244" s="1" t="e">
        <v>#N/A</v>
      </c>
      <c r="AB244" s="1"/>
      <c r="AC244" s="1" t="e">
        <v>#N/A</v>
      </c>
      <c r="AD244" s="1" t="e">
        <v>#N/A</v>
      </c>
      <c r="AE244" s="1" t="s">
        <v>9</v>
      </c>
      <c r="AF244" s="1" t="s">
        <v>9</v>
      </c>
      <c r="AG244" s="1"/>
      <c r="AH244" s="1"/>
      <c r="AI244" s="1"/>
      <c r="AJ244" s="1"/>
      <c r="AK244" s="1"/>
      <c r="AL244" s="1"/>
      <c r="AM244" s="1"/>
      <c r="AN244" s="92"/>
      <c r="AO244" s="92"/>
    </row>
    <row r="245" spans="1:41" x14ac:dyDescent="0.3">
      <c r="A245" s="91" t="s">
        <v>158</v>
      </c>
      <c r="B245" s="2" t="s">
        <v>48</v>
      </c>
      <c r="C245" s="93">
        <v>46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>
        <v>28100</v>
      </c>
      <c r="P245" s="2">
        <v>32900</v>
      </c>
      <c r="Q245" s="2">
        <v>32400</v>
      </c>
      <c r="R245" s="1">
        <v>34600</v>
      </c>
      <c r="S245" s="1">
        <v>37100</v>
      </c>
      <c r="T245" s="1">
        <v>39900</v>
      </c>
      <c r="U245" s="1">
        <v>40700</v>
      </c>
      <c r="V245" s="1">
        <v>39400</v>
      </c>
      <c r="W245" s="1">
        <v>35900</v>
      </c>
      <c r="X245" s="1">
        <v>32700</v>
      </c>
      <c r="Y245" s="1">
        <v>34800</v>
      </c>
      <c r="Z245" s="1">
        <v>35200</v>
      </c>
      <c r="AA245" s="1">
        <v>33500</v>
      </c>
      <c r="AB245" s="1">
        <v>35900</v>
      </c>
      <c r="AC245" s="1">
        <v>39100</v>
      </c>
      <c r="AD245" s="1">
        <v>37800</v>
      </c>
      <c r="AE245" s="1">
        <v>40800</v>
      </c>
      <c r="AF245" s="1">
        <v>37600</v>
      </c>
      <c r="AG245" s="1">
        <v>38900</v>
      </c>
      <c r="AH245" s="1">
        <v>40600</v>
      </c>
      <c r="AI245" s="1">
        <v>42000</v>
      </c>
      <c r="AJ245" s="1">
        <v>42700</v>
      </c>
      <c r="AK245" s="1">
        <f>VLOOKUP(C245,[1]DataDownloadReport_02082019!$A$2:$E$123,5,FALSE)</f>
        <v>41500</v>
      </c>
      <c r="AL245" s="1">
        <v>43200</v>
      </c>
      <c r="AM245" s="1">
        <v>39000</v>
      </c>
      <c r="AN245" s="92">
        <v>44900</v>
      </c>
      <c r="AO245" s="92"/>
    </row>
    <row r="246" spans="1:41" ht="14.25" customHeight="1" x14ac:dyDescent="0.3">
      <c r="A246" s="91"/>
      <c r="B246" s="2"/>
      <c r="C246" s="1"/>
      <c r="D246" s="2"/>
      <c r="E246" s="2"/>
      <c r="F246" s="2"/>
      <c r="G246" s="2"/>
      <c r="H246" s="2"/>
      <c r="I246" s="2" t="s">
        <v>9</v>
      </c>
      <c r="J246" s="2" t="s">
        <v>9</v>
      </c>
      <c r="K246" s="2" t="s">
        <v>9</v>
      </c>
      <c r="L246" s="2"/>
      <c r="M246" s="2"/>
      <c r="N246" s="2"/>
      <c r="O246" s="2"/>
      <c r="P246" s="2"/>
      <c r="Q246" s="2"/>
      <c r="R246" s="1"/>
      <c r="S246" s="1" t="s">
        <v>7</v>
      </c>
      <c r="T246" s="1" t="s">
        <v>9</v>
      </c>
      <c r="U246" s="1" t="s">
        <v>7</v>
      </c>
      <c r="V246" s="1" t="s">
        <v>9</v>
      </c>
      <c r="W246" s="1"/>
      <c r="X246" s="1"/>
      <c r="Y246" s="1"/>
      <c r="Z246" s="1"/>
      <c r="AA246" s="1"/>
      <c r="AB246" s="1"/>
      <c r="AC246" s="1"/>
      <c r="AD246" s="1"/>
      <c r="AE246" s="1" t="s">
        <v>9</v>
      </c>
      <c r="AF246" s="1" t="s">
        <v>9</v>
      </c>
      <c r="AG246" s="1"/>
      <c r="AH246" s="1"/>
      <c r="AI246" s="1"/>
      <c r="AJ246" s="1"/>
      <c r="AK246" s="1"/>
      <c r="AL246" s="1"/>
      <c r="AM246" s="1"/>
      <c r="AN246" s="92"/>
      <c r="AO246" s="92"/>
    </row>
    <row r="247" spans="1:41" ht="16.5" hidden="1" customHeight="1" x14ac:dyDescent="0.3">
      <c r="A247" s="91" t="s">
        <v>161</v>
      </c>
      <c r="B247" s="2" t="s">
        <v>162</v>
      </c>
      <c r="C247" s="1">
        <v>476</v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>
        <v>300</v>
      </c>
      <c r="Q247" s="2">
        <v>400</v>
      </c>
      <c r="R247" s="1">
        <v>400</v>
      </c>
      <c r="S247" s="1">
        <v>400</v>
      </c>
      <c r="T247" s="1">
        <v>600</v>
      </c>
      <c r="U247" s="1">
        <v>500</v>
      </c>
      <c r="V247" s="1">
        <v>600</v>
      </c>
      <c r="W247" s="1"/>
      <c r="X247" s="1">
        <v>1100</v>
      </c>
      <c r="Y247" s="1">
        <v>2700</v>
      </c>
      <c r="Z247" s="1">
        <v>1200</v>
      </c>
      <c r="AA247" s="1">
        <v>1100</v>
      </c>
      <c r="AB247" s="1">
        <v>1400</v>
      </c>
      <c r="AC247" s="1"/>
      <c r="AD247" s="1"/>
      <c r="AE247" s="1" t="s">
        <v>9</v>
      </c>
      <c r="AF247" s="1" t="s">
        <v>9</v>
      </c>
      <c r="AG247" s="1"/>
      <c r="AH247" s="1"/>
      <c r="AI247" s="1"/>
      <c r="AJ247" s="1"/>
      <c r="AK247" s="1"/>
      <c r="AL247" s="1"/>
      <c r="AM247" s="1"/>
      <c r="AN247" s="92"/>
      <c r="AO247" s="92"/>
    </row>
    <row r="248" spans="1:41" ht="16.5" hidden="1" customHeight="1" x14ac:dyDescent="0.3">
      <c r="A248" s="91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92"/>
      <c r="AO248" s="92"/>
    </row>
    <row r="249" spans="1:41" x14ac:dyDescent="0.3">
      <c r="A249" s="91" t="s">
        <v>561</v>
      </c>
      <c r="B249" s="2" t="s">
        <v>562</v>
      </c>
      <c r="C249" s="1">
        <v>534</v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04">
        <v>8000</v>
      </c>
      <c r="AM249" s="1"/>
      <c r="AN249" s="92"/>
      <c r="AO249" s="92"/>
    </row>
    <row r="250" spans="1:41" x14ac:dyDescent="0.3">
      <c r="A250" s="91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 t="s">
        <v>7</v>
      </c>
      <c r="T250" s="1" t="s">
        <v>9</v>
      </c>
      <c r="U250" s="1" t="s">
        <v>7</v>
      </c>
      <c r="V250" s="1" t="s">
        <v>9</v>
      </c>
      <c r="W250" s="1"/>
      <c r="X250" s="1"/>
      <c r="Y250" s="1"/>
      <c r="Z250" s="1"/>
      <c r="AA250" s="1"/>
      <c r="AB250" s="1"/>
      <c r="AC250" s="1"/>
      <c r="AD250" s="1"/>
      <c r="AE250" s="1" t="s">
        <v>9</v>
      </c>
      <c r="AF250" s="1" t="s">
        <v>9</v>
      </c>
      <c r="AG250" s="1"/>
      <c r="AH250" s="1"/>
      <c r="AI250" s="1"/>
      <c r="AJ250" s="1"/>
      <c r="AK250" s="1"/>
      <c r="AL250" s="1"/>
      <c r="AM250" s="1"/>
      <c r="AN250" s="92"/>
      <c r="AO250" s="92"/>
    </row>
    <row r="251" spans="1:41" x14ac:dyDescent="0.3">
      <c r="A251" s="91" t="s">
        <v>163</v>
      </c>
      <c r="B251" s="2" t="s">
        <v>11</v>
      </c>
      <c r="C251" s="1">
        <v>290</v>
      </c>
      <c r="D251" s="2"/>
      <c r="E251" s="2"/>
      <c r="F251" s="2"/>
      <c r="G251" s="2"/>
      <c r="H251" s="2"/>
      <c r="I251" s="2">
        <v>1500</v>
      </c>
      <c r="J251" s="2">
        <v>1300</v>
      </c>
      <c r="K251" s="2">
        <v>1400</v>
      </c>
      <c r="L251" s="2">
        <v>1400</v>
      </c>
      <c r="M251" s="2">
        <v>1600</v>
      </c>
      <c r="N251" s="2">
        <v>1700</v>
      </c>
      <c r="O251" s="2">
        <v>1700</v>
      </c>
      <c r="P251" s="2">
        <v>2300</v>
      </c>
      <c r="Q251" s="2">
        <v>2700</v>
      </c>
      <c r="R251" s="1">
        <v>2500</v>
      </c>
      <c r="S251" s="1">
        <v>2600</v>
      </c>
      <c r="T251" s="1">
        <v>6000</v>
      </c>
      <c r="U251" s="1">
        <v>9300</v>
      </c>
      <c r="V251" s="1">
        <v>9900</v>
      </c>
      <c r="W251" s="1">
        <v>13900</v>
      </c>
      <c r="X251" s="1">
        <v>15400</v>
      </c>
      <c r="Y251" s="1">
        <v>9200</v>
      </c>
      <c r="Z251" s="1">
        <v>17700</v>
      </c>
      <c r="AA251" s="1">
        <v>15600</v>
      </c>
      <c r="AB251" s="1">
        <v>14900</v>
      </c>
      <c r="AC251" s="1">
        <v>17700</v>
      </c>
      <c r="AD251" s="1">
        <v>17300</v>
      </c>
      <c r="AE251" s="1">
        <v>20200</v>
      </c>
      <c r="AF251" s="1">
        <v>17600</v>
      </c>
      <c r="AG251" s="1">
        <v>18300</v>
      </c>
      <c r="AH251" s="1">
        <v>19100</v>
      </c>
      <c r="AI251" s="1">
        <v>21500</v>
      </c>
      <c r="AJ251" s="1">
        <v>20400</v>
      </c>
      <c r="AK251" s="1"/>
      <c r="AL251" s="1"/>
      <c r="AM251" s="1">
        <v>26300</v>
      </c>
      <c r="AN251" s="92">
        <v>25800</v>
      </c>
      <c r="AO251" s="92"/>
    </row>
    <row r="252" spans="1:41" x14ac:dyDescent="0.3">
      <c r="A252" s="91" t="s">
        <v>163</v>
      </c>
      <c r="B252" s="2" t="s">
        <v>164</v>
      </c>
      <c r="C252" s="1">
        <v>289</v>
      </c>
      <c r="D252" s="2"/>
      <c r="E252" s="2"/>
      <c r="F252" s="2"/>
      <c r="G252" s="2">
        <v>3100</v>
      </c>
      <c r="H252" s="2">
        <v>3000</v>
      </c>
      <c r="I252" s="2">
        <v>3200</v>
      </c>
      <c r="J252" s="2">
        <v>3400</v>
      </c>
      <c r="K252" s="2">
        <v>3400</v>
      </c>
      <c r="L252" s="2">
        <v>3600</v>
      </c>
      <c r="M252" s="2">
        <v>2500</v>
      </c>
      <c r="N252" s="2">
        <v>4100</v>
      </c>
      <c r="O252" s="2">
        <v>4800</v>
      </c>
      <c r="P252" s="2">
        <v>5100</v>
      </c>
      <c r="Q252" s="2">
        <v>4700</v>
      </c>
      <c r="R252" s="1">
        <v>5800</v>
      </c>
      <c r="S252" s="1">
        <v>7200</v>
      </c>
      <c r="T252" s="1">
        <v>7700</v>
      </c>
      <c r="U252" s="1">
        <v>12400</v>
      </c>
      <c r="V252" s="1">
        <v>11200</v>
      </c>
      <c r="W252" s="1">
        <v>13700</v>
      </c>
      <c r="X252" s="1">
        <v>14600</v>
      </c>
      <c r="Y252" s="1">
        <v>15900</v>
      </c>
      <c r="Z252" s="1">
        <v>15100</v>
      </c>
      <c r="AA252" s="1">
        <v>10200</v>
      </c>
      <c r="AB252" s="1">
        <v>9500</v>
      </c>
      <c r="AC252" s="1">
        <v>12700</v>
      </c>
      <c r="AD252" s="1">
        <v>14700</v>
      </c>
      <c r="AE252" s="1">
        <v>15800</v>
      </c>
      <c r="AF252" s="1">
        <v>13600</v>
      </c>
      <c r="AG252" s="1">
        <v>13600</v>
      </c>
      <c r="AH252" s="1">
        <v>15100</v>
      </c>
      <c r="AI252" s="1">
        <v>14800</v>
      </c>
      <c r="AJ252" s="1">
        <v>15500</v>
      </c>
      <c r="AK252" s="1">
        <f>VLOOKUP(C252,[1]DataDownloadReport_02082019!$A$2:$E$123,5,FALSE)</f>
        <v>15800</v>
      </c>
      <c r="AL252" s="1">
        <v>15700</v>
      </c>
      <c r="AM252" s="1">
        <v>16700</v>
      </c>
      <c r="AN252" s="92"/>
      <c r="AO252" s="92"/>
    </row>
    <row r="253" spans="1:41" x14ac:dyDescent="0.3">
      <c r="A253" s="91" t="s">
        <v>163</v>
      </c>
      <c r="B253" s="2" t="s">
        <v>448</v>
      </c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>
        <v>7800</v>
      </c>
      <c r="AI253" s="1"/>
      <c r="AJ253" s="1"/>
      <c r="AK253" s="1"/>
      <c r="AL253" s="1"/>
      <c r="AM253" s="1"/>
      <c r="AN253" s="92"/>
      <c r="AO253" s="92"/>
    </row>
    <row r="254" spans="1:41" x14ac:dyDescent="0.3">
      <c r="A254" s="91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92"/>
      <c r="AO254" s="92"/>
    </row>
    <row r="255" spans="1:41" ht="15.75" customHeight="1" x14ac:dyDescent="0.3">
      <c r="A255" s="91" t="s">
        <v>429</v>
      </c>
      <c r="B255" s="2" t="s">
        <v>165</v>
      </c>
      <c r="C255" s="93">
        <v>17</v>
      </c>
      <c r="D255" s="2"/>
      <c r="E255" s="2">
        <v>34100</v>
      </c>
      <c r="F255" s="2"/>
      <c r="G255" s="2"/>
      <c r="H255" s="2"/>
      <c r="I255" s="2">
        <v>34000</v>
      </c>
      <c r="J255" s="2">
        <v>33800</v>
      </c>
      <c r="K255" s="2">
        <v>34400</v>
      </c>
      <c r="L255" s="2">
        <v>31900</v>
      </c>
      <c r="M255" s="2">
        <v>34200</v>
      </c>
      <c r="N255" s="2" t="s">
        <v>166</v>
      </c>
      <c r="O255" s="2">
        <v>32600</v>
      </c>
      <c r="P255" s="2">
        <v>32500</v>
      </c>
      <c r="Q255" s="2">
        <v>25600</v>
      </c>
      <c r="R255" s="1">
        <v>23200</v>
      </c>
      <c r="S255" s="1">
        <v>22800</v>
      </c>
      <c r="T255" s="1">
        <v>23100</v>
      </c>
      <c r="U255" s="1">
        <v>25100</v>
      </c>
      <c r="V255" s="1">
        <v>25700</v>
      </c>
      <c r="W255" s="1">
        <v>27900</v>
      </c>
      <c r="X255" s="1">
        <v>27200</v>
      </c>
      <c r="Y255" s="1">
        <v>28300</v>
      </c>
      <c r="Z255" s="1">
        <v>23200</v>
      </c>
      <c r="AA255" s="1">
        <v>23900</v>
      </c>
      <c r="AB255" s="1">
        <v>21200</v>
      </c>
      <c r="AC255" s="1">
        <v>20700</v>
      </c>
      <c r="AD255" s="1">
        <v>20000</v>
      </c>
      <c r="AE255" s="1">
        <v>17900</v>
      </c>
      <c r="AF255" s="1">
        <v>18400</v>
      </c>
      <c r="AG255" s="1">
        <v>20600</v>
      </c>
      <c r="AH255" s="1">
        <v>21500</v>
      </c>
      <c r="AI255" s="1">
        <v>22000</v>
      </c>
      <c r="AJ255" s="1">
        <v>22200</v>
      </c>
      <c r="AK255" s="1">
        <f>VLOOKUP(C255,[1]DataDownloadReport_02082019!$A$2:$E$123,5,FALSE)</f>
        <v>23700</v>
      </c>
      <c r="AL255" s="1">
        <v>22900</v>
      </c>
      <c r="AM255" s="1">
        <v>19700</v>
      </c>
      <c r="AN255" s="92">
        <v>21100</v>
      </c>
      <c r="AO255" s="92"/>
    </row>
    <row r="256" spans="1:41" ht="16.5" hidden="1" customHeight="1" x14ac:dyDescent="0.3">
      <c r="A256" s="91" t="s">
        <v>429</v>
      </c>
      <c r="B256" s="2" t="s">
        <v>167</v>
      </c>
      <c r="C256" s="1">
        <v>291</v>
      </c>
      <c r="D256" s="2">
        <v>25700</v>
      </c>
      <c r="E256" s="2">
        <v>29300</v>
      </c>
      <c r="F256" s="2">
        <v>30500</v>
      </c>
      <c r="G256" s="2">
        <v>32500</v>
      </c>
      <c r="H256" s="2">
        <v>34800</v>
      </c>
      <c r="I256" s="2">
        <v>36500</v>
      </c>
      <c r="J256" s="2">
        <v>35500</v>
      </c>
      <c r="K256" s="2">
        <v>36000</v>
      </c>
      <c r="L256" s="2">
        <v>36000</v>
      </c>
      <c r="M256" s="2">
        <v>34000</v>
      </c>
      <c r="N256" s="2">
        <v>31500</v>
      </c>
      <c r="O256" s="2">
        <v>29700</v>
      </c>
      <c r="P256" s="2">
        <v>31900</v>
      </c>
      <c r="Q256" s="2">
        <v>24500</v>
      </c>
      <c r="R256" s="1">
        <v>22100</v>
      </c>
      <c r="S256" s="1">
        <v>21600</v>
      </c>
      <c r="T256" s="1">
        <v>23000</v>
      </c>
      <c r="U256" s="1">
        <v>23700</v>
      </c>
      <c r="V256" s="1">
        <v>25700</v>
      </c>
      <c r="W256" s="1">
        <v>25800</v>
      </c>
      <c r="X256" s="1">
        <v>25600</v>
      </c>
      <c r="Y256" s="1">
        <v>26100</v>
      </c>
      <c r="Z256" s="1">
        <v>23300</v>
      </c>
      <c r="AA256" s="1">
        <v>21000</v>
      </c>
      <c r="AB256" s="1">
        <v>21300</v>
      </c>
      <c r="AC256" s="1"/>
      <c r="AD256" s="1"/>
      <c r="AE256" s="1" t="s">
        <v>9</v>
      </c>
      <c r="AF256" s="1" t="s">
        <v>9</v>
      </c>
      <c r="AG256" s="1"/>
      <c r="AH256" s="1"/>
      <c r="AI256" s="1"/>
      <c r="AJ256" s="1"/>
      <c r="AK256" s="1"/>
      <c r="AL256" s="1"/>
      <c r="AM256" s="1"/>
      <c r="AN256" s="92"/>
      <c r="AO256" s="92"/>
    </row>
    <row r="257" spans="1:41" x14ac:dyDescent="0.3">
      <c r="A257" s="124" t="s">
        <v>429</v>
      </c>
      <c r="B257" s="105" t="s">
        <v>306</v>
      </c>
      <c r="C257" s="1">
        <v>116</v>
      </c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>
        <v>15900</v>
      </c>
      <c r="AN257" s="92"/>
      <c r="AO257" s="92"/>
    </row>
    <row r="258" spans="1:41" x14ac:dyDescent="0.3">
      <c r="A258" s="91" t="s">
        <v>429</v>
      </c>
      <c r="B258" s="2" t="s">
        <v>168</v>
      </c>
      <c r="C258" s="1">
        <v>292</v>
      </c>
      <c r="D258" s="2"/>
      <c r="E258" s="2"/>
      <c r="F258" s="2"/>
      <c r="G258" s="2"/>
      <c r="H258" s="2"/>
      <c r="I258" s="2">
        <v>33000</v>
      </c>
      <c r="J258" s="2">
        <v>37800</v>
      </c>
      <c r="K258" s="2">
        <v>34000</v>
      </c>
      <c r="L258" s="2">
        <v>34900</v>
      </c>
      <c r="M258" s="2">
        <v>30100</v>
      </c>
      <c r="N258" s="2">
        <v>32100</v>
      </c>
      <c r="O258" s="2">
        <v>31700</v>
      </c>
      <c r="P258" s="2">
        <v>29600</v>
      </c>
      <c r="Q258" s="2">
        <v>24200</v>
      </c>
      <c r="R258" s="1">
        <v>22100</v>
      </c>
      <c r="S258" s="1">
        <v>21000</v>
      </c>
      <c r="T258" s="1">
        <v>23200</v>
      </c>
      <c r="U258" s="1">
        <v>24900</v>
      </c>
      <c r="V258" s="1">
        <v>28600</v>
      </c>
      <c r="W258" s="1">
        <v>26600</v>
      </c>
      <c r="X258" s="1">
        <v>25400</v>
      </c>
      <c r="Y258" s="1">
        <v>26500</v>
      </c>
      <c r="Z258" s="1">
        <v>27000</v>
      </c>
      <c r="AA258" s="1">
        <v>20600</v>
      </c>
      <c r="AB258" s="1">
        <v>22500</v>
      </c>
      <c r="AC258" s="1">
        <v>23200</v>
      </c>
      <c r="AD258" s="1">
        <v>22500</v>
      </c>
      <c r="AE258" s="1" t="s">
        <v>9</v>
      </c>
      <c r="AF258" s="1">
        <v>20900</v>
      </c>
      <c r="AG258" s="1">
        <v>20900</v>
      </c>
      <c r="AH258" s="1">
        <v>20900</v>
      </c>
      <c r="AI258" s="1">
        <v>23800</v>
      </c>
      <c r="AJ258" s="1">
        <v>21300</v>
      </c>
      <c r="AK258" s="1">
        <f>VLOOKUP(C258,[1]DataDownloadReport_02082019!$A$2:$E$123,5,FALSE)</f>
        <v>23800</v>
      </c>
      <c r="AL258" s="1">
        <v>23700</v>
      </c>
      <c r="AM258" s="1">
        <v>21400</v>
      </c>
      <c r="AN258" s="92">
        <v>22700</v>
      </c>
      <c r="AO258" s="92"/>
    </row>
    <row r="259" spans="1:41" ht="16.5" hidden="1" customHeight="1" x14ac:dyDescent="0.3">
      <c r="A259" s="91" t="s">
        <v>429</v>
      </c>
      <c r="B259" s="2" t="s">
        <v>169</v>
      </c>
      <c r="C259" s="1">
        <v>293</v>
      </c>
      <c r="D259" s="2">
        <v>14700</v>
      </c>
      <c r="E259" s="2">
        <v>20800</v>
      </c>
      <c r="F259" s="2">
        <v>21000</v>
      </c>
      <c r="G259" s="2">
        <v>25500</v>
      </c>
      <c r="H259" s="2">
        <v>26200</v>
      </c>
      <c r="I259" s="2">
        <v>28600</v>
      </c>
      <c r="J259" s="2">
        <v>26600</v>
      </c>
      <c r="K259" s="2">
        <v>33800</v>
      </c>
      <c r="L259" s="2">
        <v>26000</v>
      </c>
      <c r="M259" s="2">
        <v>24100</v>
      </c>
      <c r="N259" s="2">
        <v>23800</v>
      </c>
      <c r="O259" s="2">
        <v>24400</v>
      </c>
      <c r="P259" s="2">
        <v>22600</v>
      </c>
      <c r="Q259" s="2">
        <v>21200</v>
      </c>
      <c r="R259" s="1">
        <v>18300</v>
      </c>
      <c r="S259" s="1">
        <v>17900</v>
      </c>
      <c r="T259" s="1">
        <v>19700</v>
      </c>
      <c r="U259" s="1">
        <v>19600</v>
      </c>
      <c r="V259" s="1">
        <v>22900</v>
      </c>
      <c r="W259" s="1">
        <v>22000</v>
      </c>
      <c r="X259" s="1">
        <v>21600</v>
      </c>
      <c r="Y259" s="1">
        <v>22900</v>
      </c>
      <c r="Z259" s="1">
        <v>20900</v>
      </c>
      <c r="AA259" s="1">
        <v>17900</v>
      </c>
      <c r="AB259" s="1">
        <v>18800</v>
      </c>
      <c r="AC259" s="1"/>
      <c r="AD259" s="1"/>
      <c r="AE259" s="1" t="s">
        <v>9</v>
      </c>
      <c r="AF259" s="1" t="s">
        <v>9</v>
      </c>
      <c r="AG259" s="1"/>
      <c r="AH259" s="1"/>
      <c r="AI259" s="1"/>
      <c r="AJ259" s="1"/>
      <c r="AK259" s="1"/>
      <c r="AL259" s="1"/>
      <c r="AM259" s="1"/>
      <c r="AN259" s="92"/>
      <c r="AO259" s="92"/>
    </row>
    <row r="260" spans="1:41" ht="15" hidden="1" customHeight="1" x14ac:dyDescent="0.3">
      <c r="A260" s="91" t="s">
        <v>429</v>
      </c>
      <c r="B260" s="2" t="s">
        <v>169</v>
      </c>
      <c r="C260" s="1">
        <v>115</v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92"/>
      <c r="AO260" s="92"/>
    </row>
    <row r="261" spans="1:41" ht="15.75" hidden="1" customHeight="1" x14ac:dyDescent="0.3">
      <c r="A261" s="91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 t="s">
        <v>9</v>
      </c>
      <c r="AF261" s="1" t="s">
        <v>9</v>
      </c>
      <c r="AG261" s="1"/>
      <c r="AH261" s="1"/>
      <c r="AI261" s="1"/>
      <c r="AJ261" s="1"/>
      <c r="AK261" s="1"/>
      <c r="AL261" s="1"/>
      <c r="AM261" s="1"/>
      <c r="AN261" s="92"/>
      <c r="AO261" s="92"/>
    </row>
    <row r="262" spans="1:41" ht="16.5" hidden="1" customHeight="1" x14ac:dyDescent="0.3">
      <c r="A262" s="91" t="s">
        <v>170</v>
      </c>
      <c r="B262" s="2" t="s">
        <v>16</v>
      </c>
      <c r="C262" s="1">
        <v>294</v>
      </c>
      <c r="D262" s="2"/>
      <c r="E262" s="2"/>
      <c r="F262" s="2"/>
      <c r="G262" s="2"/>
      <c r="H262" s="2"/>
      <c r="I262" s="2">
        <v>10800</v>
      </c>
      <c r="J262" s="2">
        <v>11600</v>
      </c>
      <c r="K262" s="2">
        <v>13100</v>
      </c>
      <c r="L262" s="2">
        <v>10800</v>
      </c>
      <c r="M262" s="2">
        <v>11300</v>
      </c>
      <c r="N262" s="2">
        <v>10100</v>
      </c>
      <c r="O262" s="2">
        <v>8900</v>
      </c>
      <c r="P262" s="2">
        <v>8700</v>
      </c>
      <c r="Q262" s="2">
        <v>7500</v>
      </c>
      <c r="R262" s="1">
        <v>7600</v>
      </c>
      <c r="S262" s="1">
        <v>8000</v>
      </c>
      <c r="T262" s="1">
        <v>8000</v>
      </c>
      <c r="U262" s="1">
        <v>6700</v>
      </c>
      <c r="V262" s="1">
        <v>7600</v>
      </c>
      <c r="W262" s="1">
        <v>8000</v>
      </c>
      <c r="X262" s="1"/>
      <c r="Y262" s="1">
        <v>7200</v>
      </c>
      <c r="Z262" s="1">
        <v>7500</v>
      </c>
      <c r="AA262" s="1">
        <v>5900</v>
      </c>
      <c r="AB262" s="1">
        <v>5000</v>
      </c>
      <c r="AC262" s="1"/>
      <c r="AD262" s="1"/>
      <c r="AE262" s="1" t="s">
        <v>9</v>
      </c>
      <c r="AF262" s="1" t="s">
        <v>9</v>
      </c>
      <c r="AG262" s="1"/>
      <c r="AH262" s="1"/>
      <c r="AI262" s="1"/>
      <c r="AJ262" s="1"/>
      <c r="AK262" s="1"/>
      <c r="AL262" s="1"/>
      <c r="AM262" s="1"/>
      <c r="AN262" s="92"/>
      <c r="AO262" s="92"/>
    </row>
    <row r="263" spans="1:41" ht="16.5" hidden="1" customHeight="1" x14ac:dyDescent="0.3">
      <c r="A263" s="91" t="s">
        <v>170</v>
      </c>
      <c r="B263" s="2" t="s">
        <v>135</v>
      </c>
      <c r="C263" s="1">
        <v>624</v>
      </c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>
        <v>9400</v>
      </c>
      <c r="T263" s="1">
        <v>9500</v>
      </c>
      <c r="U263" s="1">
        <v>8200</v>
      </c>
      <c r="V263" s="1">
        <v>8400</v>
      </c>
      <c r="W263" s="1">
        <v>9900</v>
      </c>
      <c r="X263" s="1">
        <v>9300</v>
      </c>
      <c r="Y263" s="1">
        <v>8000</v>
      </c>
      <c r="Z263" s="1"/>
      <c r="AA263" s="1">
        <v>6600</v>
      </c>
      <c r="AB263" s="1">
        <v>5700</v>
      </c>
      <c r="AC263" s="1"/>
      <c r="AD263" s="1"/>
      <c r="AE263" s="1" t="s">
        <v>9</v>
      </c>
      <c r="AF263" s="1" t="s">
        <v>9</v>
      </c>
      <c r="AG263" s="1"/>
      <c r="AH263" s="1"/>
      <c r="AI263" s="1"/>
      <c r="AJ263" s="1"/>
      <c r="AK263" s="1"/>
      <c r="AL263" s="1"/>
      <c r="AM263" s="1"/>
      <c r="AN263" s="92"/>
      <c r="AO263" s="92"/>
    </row>
    <row r="264" spans="1:41" ht="16.5" hidden="1" customHeight="1" x14ac:dyDescent="0.3">
      <c r="A264" s="91" t="s">
        <v>170</v>
      </c>
      <c r="B264" s="2" t="s">
        <v>151</v>
      </c>
      <c r="C264" s="1">
        <v>297</v>
      </c>
      <c r="D264" s="2"/>
      <c r="E264" s="2"/>
      <c r="F264" s="2"/>
      <c r="G264" s="2"/>
      <c r="H264" s="2"/>
      <c r="I264" s="2">
        <v>15000</v>
      </c>
      <c r="J264" s="2">
        <v>15400</v>
      </c>
      <c r="K264" s="2">
        <v>14100</v>
      </c>
      <c r="L264" s="2">
        <v>17500</v>
      </c>
      <c r="M264" s="2">
        <v>12700</v>
      </c>
      <c r="N264" s="2">
        <v>12000</v>
      </c>
      <c r="O264" s="2">
        <v>12000</v>
      </c>
      <c r="P264" s="2">
        <v>14100</v>
      </c>
      <c r="Q264" s="2">
        <v>12000</v>
      </c>
      <c r="R264" s="1">
        <v>12100</v>
      </c>
      <c r="S264" s="1">
        <v>11100</v>
      </c>
      <c r="T264" s="1">
        <v>12400</v>
      </c>
      <c r="U264" s="1" t="s">
        <v>22</v>
      </c>
      <c r="V264" s="1">
        <v>11500</v>
      </c>
      <c r="W264" s="1"/>
      <c r="X264" s="1"/>
      <c r="Y264" s="1">
        <v>10000</v>
      </c>
      <c r="Z264" s="1">
        <v>13700</v>
      </c>
      <c r="AA264" s="1" t="s">
        <v>8</v>
      </c>
      <c r="AB264" s="1">
        <v>10000</v>
      </c>
      <c r="AC264" s="1"/>
      <c r="AD264" s="1"/>
      <c r="AE264" s="1" t="s">
        <v>9</v>
      </c>
      <c r="AF264" s="1" t="s">
        <v>9</v>
      </c>
      <c r="AG264" s="1"/>
      <c r="AH264" s="1"/>
      <c r="AI264" s="1"/>
      <c r="AJ264" s="1"/>
      <c r="AK264" s="1"/>
      <c r="AL264" s="1"/>
      <c r="AM264" s="1"/>
      <c r="AN264" s="92"/>
      <c r="AO264" s="92"/>
    </row>
    <row r="265" spans="1:41" x14ac:dyDescent="0.3">
      <c r="A265" s="91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 t="s">
        <v>9</v>
      </c>
      <c r="AF265" s="1" t="s">
        <v>9</v>
      </c>
      <c r="AG265" s="1"/>
      <c r="AH265" s="1"/>
      <c r="AI265" s="1"/>
      <c r="AJ265" s="1"/>
      <c r="AK265" s="1"/>
      <c r="AL265" s="1"/>
      <c r="AM265" s="1"/>
      <c r="AN265" s="92"/>
      <c r="AO265" s="92"/>
    </row>
    <row r="266" spans="1:41" x14ac:dyDescent="0.3">
      <c r="A266" s="91" t="s">
        <v>171</v>
      </c>
      <c r="B266" s="2" t="s">
        <v>172</v>
      </c>
      <c r="C266" s="1">
        <v>298</v>
      </c>
      <c r="D266" s="2">
        <v>6000</v>
      </c>
      <c r="E266" s="2">
        <v>7400</v>
      </c>
      <c r="F266" s="2">
        <v>6800</v>
      </c>
      <c r="G266" s="2">
        <v>7200</v>
      </c>
      <c r="H266" s="2">
        <v>8700</v>
      </c>
      <c r="I266" s="2">
        <v>8200</v>
      </c>
      <c r="J266" s="2">
        <v>7700</v>
      </c>
      <c r="K266" s="2">
        <v>7300</v>
      </c>
      <c r="L266" s="2">
        <v>4700</v>
      </c>
      <c r="M266" s="2">
        <v>6600</v>
      </c>
      <c r="N266" s="2">
        <v>7900</v>
      </c>
      <c r="O266" s="2">
        <v>7700</v>
      </c>
      <c r="P266" s="2">
        <v>7000</v>
      </c>
      <c r="Q266" s="2">
        <v>7400</v>
      </c>
      <c r="R266" s="1">
        <v>8200</v>
      </c>
      <c r="S266" s="1">
        <v>7000</v>
      </c>
      <c r="T266" s="1">
        <v>7500</v>
      </c>
      <c r="U266" s="1">
        <v>7400</v>
      </c>
      <c r="V266" s="1">
        <v>7200</v>
      </c>
      <c r="W266" s="1">
        <v>7600</v>
      </c>
      <c r="X266" s="1">
        <v>6000</v>
      </c>
      <c r="Y266" s="1">
        <v>7500</v>
      </c>
      <c r="Z266" s="1">
        <v>6500</v>
      </c>
      <c r="AA266" s="1">
        <v>6100</v>
      </c>
      <c r="AB266" s="1">
        <v>6100</v>
      </c>
      <c r="AC266" s="1"/>
      <c r="AD266" s="1">
        <v>5700</v>
      </c>
      <c r="AE266" s="1" t="s">
        <v>9</v>
      </c>
      <c r="AF266" s="1">
        <v>6000</v>
      </c>
      <c r="AG266" s="1"/>
      <c r="AH266" s="1">
        <v>6500</v>
      </c>
      <c r="AI266" s="1"/>
      <c r="AJ266" s="1">
        <v>6800</v>
      </c>
      <c r="AK266" s="1"/>
      <c r="AL266" s="98"/>
      <c r="AM266" s="1"/>
      <c r="AN266" s="92"/>
      <c r="AO266" s="92"/>
    </row>
    <row r="267" spans="1:41" x14ac:dyDescent="0.3">
      <c r="A267" s="91"/>
      <c r="B267" s="2"/>
      <c r="C267" s="1"/>
      <c r="D267" s="2"/>
      <c r="E267" s="2"/>
      <c r="F267" s="2"/>
      <c r="G267" s="2"/>
      <c r="H267" s="2"/>
      <c r="I267" s="2" t="s">
        <v>9</v>
      </c>
      <c r="J267" s="2" t="s">
        <v>9</v>
      </c>
      <c r="K267" s="2" t="s">
        <v>9</v>
      </c>
      <c r="L267" s="2"/>
      <c r="M267" s="2"/>
      <c r="N267" s="2"/>
      <c r="O267" s="2"/>
      <c r="P267" s="2"/>
      <c r="Q267" s="2"/>
      <c r="R267" s="1"/>
      <c r="S267" s="1" t="s">
        <v>7</v>
      </c>
      <c r="T267" s="1" t="s">
        <v>9</v>
      </c>
      <c r="U267" s="1" t="s">
        <v>7</v>
      </c>
      <c r="V267" s="1" t="s">
        <v>9</v>
      </c>
      <c r="W267" s="1"/>
      <c r="X267" s="1"/>
      <c r="Y267" s="1"/>
      <c r="Z267" s="1"/>
      <c r="AA267" s="1"/>
      <c r="AB267" s="1"/>
      <c r="AC267" s="1"/>
      <c r="AD267" s="1"/>
      <c r="AE267" s="1" t="s">
        <v>9</v>
      </c>
      <c r="AF267" s="1" t="s">
        <v>9</v>
      </c>
      <c r="AG267" s="1"/>
      <c r="AH267" s="1"/>
      <c r="AI267" s="1"/>
      <c r="AJ267" s="1"/>
      <c r="AK267" s="1"/>
      <c r="AL267" s="1"/>
      <c r="AM267" s="1"/>
      <c r="AN267" s="92"/>
      <c r="AO267" s="92"/>
    </row>
    <row r="268" spans="1:41" ht="16.5" hidden="1" customHeight="1" x14ac:dyDescent="0.3">
      <c r="A268" s="91" t="s">
        <v>173</v>
      </c>
      <c r="B268" s="2" t="s">
        <v>29</v>
      </c>
      <c r="C268" s="1">
        <v>500</v>
      </c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100</v>
      </c>
      <c r="Q268" s="2">
        <v>200</v>
      </c>
      <c r="R268" s="1">
        <v>200</v>
      </c>
      <c r="S268" s="1">
        <v>100</v>
      </c>
      <c r="T268" s="1" t="s">
        <v>174</v>
      </c>
      <c r="U268" s="1">
        <v>200</v>
      </c>
      <c r="V268" s="1">
        <v>200</v>
      </c>
      <c r="W268" s="1">
        <v>200</v>
      </c>
      <c r="X268" s="1">
        <v>200</v>
      </c>
      <c r="Y268" s="1">
        <v>200</v>
      </c>
      <c r="Z268" s="1">
        <v>200</v>
      </c>
      <c r="AA268" s="1">
        <v>200</v>
      </c>
      <c r="AB268" s="1"/>
      <c r="AC268" s="1"/>
      <c r="AD268" s="1"/>
      <c r="AE268" s="1" t="s">
        <v>9</v>
      </c>
      <c r="AF268" s="1" t="s">
        <v>9</v>
      </c>
      <c r="AG268" s="1"/>
      <c r="AH268" s="1"/>
      <c r="AI268" s="1"/>
      <c r="AJ268" s="1"/>
      <c r="AK268" s="1"/>
      <c r="AL268" s="1"/>
      <c r="AM268" s="1"/>
      <c r="AN268" s="92"/>
      <c r="AO268" s="92"/>
    </row>
    <row r="269" spans="1:41" ht="15.75" hidden="1" customHeight="1" x14ac:dyDescent="0.3">
      <c r="A269" s="91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1"/>
      <c r="S269" s="1" t="s">
        <v>7</v>
      </c>
      <c r="T269" s="1" t="s">
        <v>9</v>
      </c>
      <c r="U269" s="1" t="s">
        <v>7</v>
      </c>
      <c r="V269" s="1" t="s">
        <v>9</v>
      </c>
      <c r="W269" s="1"/>
      <c r="X269" s="1"/>
      <c r="Y269" s="1"/>
      <c r="Z269" s="1"/>
      <c r="AA269" s="1"/>
      <c r="AB269" s="1"/>
      <c r="AC269" s="1"/>
      <c r="AD269" s="1"/>
      <c r="AE269" s="1" t="s">
        <v>9</v>
      </c>
      <c r="AF269" s="1" t="s">
        <v>9</v>
      </c>
      <c r="AG269" s="1"/>
      <c r="AH269" s="1"/>
      <c r="AI269" s="1"/>
      <c r="AJ269" s="1"/>
      <c r="AK269" s="1"/>
      <c r="AL269" s="1"/>
      <c r="AM269" s="1"/>
      <c r="AN269" s="92"/>
      <c r="AO269" s="92"/>
    </row>
    <row r="270" spans="1:41" ht="16.5" hidden="1" customHeight="1" x14ac:dyDescent="0.3">
      <c r="A270" s="91" t="s">
        <v>175</v>
      </c>
      <c r="B270" s="2" t="s">
        <v>176</v>
      </c>
      <c r="C270" s="1">
        <v>299</v>
      </c>
      <c r="D270" s="2"/>
      <c r="E270" s="2"/>
      <c r="F270" s="2"/>
      <c r="G270" s="2"/>
      <c r="H270" s="2"/>
      <c r="I270" s="2">
        <v>12000</v>
      </c>
      <c r="J270" s="2">
        <v>13300</v>
      </c>
      <c r="K270" s="2">
        <v>14200</v>
      </c>
      <c r="L270" s="2">
        <v>13500</v>
      </c>
      <c r="M270" s="2">
        <v>13600</v>
      </c>
      <c r="N270" s="2">
        <v>14500</v>
      </c>
      <c r="O270" s="2">
        <v>13200</v>
      </c>
      <c r="P270" s="2">
        <v>13600</v>
      </c>
      <c r="Q270" s="2">
        <v>12900</v>
      </c>
      <c r="R270" s="1">
        <v>11700</v>
      </c>
      <c r="S270" s="1">
        <v>13700</v>
      </c>
      <c r="T270" s="1">
        <v>12000</v>
      </c>
      <c r="U270" s="1">
        <v>12800</v>
      </c>
      <c r="V270" s="1">
        <v>12800</v>
      </c>
      <c r="W270" s="1">
        <v>13100</v>
      </c>
      <c r="X270" s="1">
        <v>13100</v>
      </c>
      <c r="Y270" s="1">
        <v>14400</v>
      </c>
      <c r="Z270" s="1">
        <v>13100</v>
      </c>
      <c r="AA270" s="1">
        <v>9300</v>
      </c>
      <c r="AB270" s="1">
        <v>10000</v>
      </c>
      <c r="AC270" s="1">
        <v>14600</v>
      </c>
      <c r="AD270" s="1"/>
      <c r="AE270" s="1" t="s">
        <v>9</v>
      </c>
      <c r="AF270" s="1" t="s">
        <v>9</v>
      </c>
      <c r="AG270" s="1"/>
      <c r="AH270" s="1"/>
      <c r="AI270" s="1"/>
      <c r="AJ270" s="1"/>
      <c r="AK270" s="1"/>
      <c r="AL270" s="1"/>
      <c r="AM270" s="1"/>
      <c r="AN270" s="92"/>
      <c r="AO270" s="92"/>
    </row>
    <row r="271" spans="1:41" ht="16.5" hidden="1" customHeight="1" x14ac:dyDescent="0.3">
      <c r="A271" s="91" t="s">
        <v>175</v>
      </c>
      <c r="B271" s="2" t="s">
        <v>177</v>
      </c>
      <c r="C271" s="1">
        <v>300</v>
      </c>
      <c r="D271" s="2"/>
      <c r="E271" s="2"/>
      <c r="F271" s="2"/>
      <c r="G271" s="2">
        <v>10200</v>
      </c>
      <c r="H271" s="2">
        <v>11100</v>
      </c>
      <c r="I271" s="2">
        <v>8300</v>
      </c>
      <c r="J271" s="2">
        <v>8800</v>
      </c>
      <c r="K271" s="2">
        <v>8600</v>
      </c>
      <c r="L271" s="2">
        <v>8700</v>
      </c>
      <c r="M271" s="2">
        <v>8800</v>
      </c>
      <c r="N271" s="2">
        <v>9600</v>
      </c>
      <c r="O271" s="2">
        <v>9000</v>
      </c>
      <c r="P271" s="2">
        <v>9400</v>
      </c>
      <c r="Q271" s="2">
        <v>10300</v>
      </c>
      <c r="R271" s="1">
        <v>9300</v>
      </c>
      <c r="S271" s="1">
        <v>10300</v>
      </c>
      <c r="T271" s="1">
        <v>10200</v>
      </c>
      <c r="U271" s="1">
        <v>9500</v>
      </c>
      <c r="V271" s="1">
        <v>10100</v>
      </c>
      <c r="W271" s="1">
        <v>10600</v>
      </c>
      <c r="X271" s="1">
        <v>10500</v>
      </c>
      <c r="Y271" s="1">
        <v>11600</v>
      </c>
      <c r="Z271" s="1">
        <v>10900</v>
      </c>
      <c r="AA271" s="1">
        <v>7200</v>
      </c>
      <c r="AB271" s="1">
        <v>8400</v>
      </c>
      <c r="AC271" s="1">
        <v>12000</v>
      </c>
      <c r="AD271" s="1"/>
      <c r="AE271" s="1" t="s">
        <v>9</v>
      </c>
      <c r="AF271" s="1" t="s">
        <v>9</v>
      </c>
      <c r="AG271" s="1"/>
      <c r="AH271" s="1"/>
      <c r="AI271" s="1"/>
      <c r="AJ271" s="1"/>
      <c r="AK271" s="1"/>
      <c r="AL271" s="1"/>
      <c r="AM271" s="1"/>
      <c r="AN271" s="92"/>
      <c r="AO271" s="92"/>
    </row>
    <row r="272" spans="1:41" ht="12" hidden="1" customHeight="1" x14ac:dyDescent="0.3">
      <c r="A272" s="91" t="s">
        <v>175</v>
      </c>
      <c r="B272" s="2" t="s">
        <v>178</v>
      </c>
      <c r="C272" s="1">
        <v>225</v>
      </c>
      <c r="D272" s="2">
        <v>7000</v>
      </c>
      <c r="E272" s="2">
        <v>5800</v>
      </c>
      <c r="F272" s="2">
        <v>5300</v>
      </c>
      <c r="G272" s="2">
        <v>5600</v>
      </c>
      <c r="H272" s="2">
        <v>5400</v>
      </c>
      <c r="I272" s="2">
        <v>6200</v>
      </c>
      <c r="J272" s="2">
        <v>5800</v>
      </c>
      <c r="K272" s="2">
        <v>5900</v>
      </c>
      <c r="L272" s="2">
        <v>6100</v>
      </c>
      <c r="M272" s="2">
        <v>6500</v>
      </c>
      <c r="N272" s="2">
        <v>6900</v>
      </c>
      <c r="O272" s="2">
        <v>6500</v>
      </c>
      <c r="P272" s="2">
        <v>6800</v>
      </c>
      <c r="Q272" s="2">
        <v>7700</v>
      </c>
      <c r="R272" s="1">
        <v>7100</v>
      </c>
      <c r="S272" s="1">
        <v>8100</v>
      </c>
      <c r="T272" s="1">
        <v>7400</v>
      </c>
      <c r="U272" s="1">
        <v>7500</v>
      </c>
      <c r="V272" s="1">
        <v>7700</v>
      </c>
      <c r="W272" s="1">
        <v>7900</v>
      </c>
      <c r="X272" s="1">
        <v>8000</v>
      </c>
      <c r="Y272" s="1">
        <v>7500</v>
      </c>
      <c r="Z272" s="1">
        <v>7900</v>
      </c>
      <c r="AA272" s="1">
        <v>5900</v>
      </c>
      <c r="AB272" s="1">
        <v>6300</v>
      </c>
      <c r="AC272" s="1">
        <v>8600</v>
      </c>
      <c r="AD272" s="1"/>
      <c r="AE272" s="1" t="s">
        <v>9</v>
      </c>
      <c r="AF272" s="1" t="s">
        <v>9</v>
      </c>
      <c r="AG272" s="1"/>
      <c r="AH272" s="1"/>
      <c r="AI272" s="1"/>
      <c r="AJ272" s="1"/>
      <c r="AK272" s="1"/>
      <c r="AL272" s="1"/>
      <c r="AM272" s="1"/>
      <c r="AN272" s="92"/>
      <c r="AO272" s="92"/>
    </row>
    <row r="273" spans="1:41" ht="16.5" hidden="1" customHeight="1" x14ac:dyDescent="0.3">
      <c r="A273" s="91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1"/>
      <c r="S273" s="1" t="s">
        <v>7</v>
      </c>
      <c r="T273" s="1" t="s">
        <v>9</v>
      </c>
      <c r="U273" s="1" t="s">
        <v>7</v>
      </c>
      <c r="V273" s="1" t="s">
        <v>9</v>
      </c>
      <c r="W273" s="1"/>
      <c r="X273" s="1"/>
      <c r="Y273" s="1"/>
      <c r="Z273" s="1"/>
      <c r="AA273" s="1"/>
      <c r="AB273" s="1"/>
      <c r="AC273" s="1"/>
      <c r="AD273" s="1"/>
      <c r="AE273" s="1" t="s">
        <v>9</v>
      </c>
      <c r="AF273" s="1" t="s">
        <v>9</v>
      </c>
      <c r="AG273" s="1"/>
      <c r="AH273" s="1"/>
      <c r="AI273" s="1"/>
      <c r="AJ273" s="1"/>
      <c r="AK273" s="1"/>
      <c r="AL273" s="1"/>
      <c r="AM273" s="1"/>
      <c r="AN273" s="92"/>
      <c r="AO273" s="92"/>
    </row>
    <row r="274" spans="1:41" ht="16.5" hidden="1" customHeight="1" x14ac:dyDescent="0.3">
      <c r="A274" s="91" t="s">
        <v>179</v>
      </c>
      <c r="B274" s="2" t="s">
        <v>48</v>
      </c>
      <c r="C274" s="1">
        <v>617</v>
      </c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1"/>
      <c r="S274" s="1">
        <v>1800</v>
      </c>
      <c r="T274" s="1">
        <v>1700</v>
      </c>
      <c r="U274" s="1">
        <v>1700</v>
      </c>
      <c r="V274" s="1">
        <v>1700</v>
      </c>
      <c r="W274" s="1">
        <v>2000</v>
      </c>
      <c r="X274" s="1">
        <v>900</v>
      </c>
      <c r="Y274" s="1">
        <v>1900</v>
      </c>
      <c r="Z274" s="1">
        <v>2100</v>
      </c>
      <c r="AA274" s="1">
        <v>1700</v>
      </c>
      <c r="AB274" s="1">
        <v>1700</v>
      </c>
      <c r="AC274" s="1"/>
      <c r="AD274" s="1"/>
      <c r="AE274" s="1" t="s">
        <v>9</v>
      </c>
      <c r="AF274" s="1" t="s">
        <v>9</v>
      </c>
      <c r="AG274" s="1"/>
      <c r="AH274" s="1"/>
      <c r="AI274" s="1"/>
      <c r="AJ274" s="1"/>
      <c r="AK274" s="1"/>
      <c r="AL274" s="1"/>
      <c r="AM274" s="1"/>
      <c r="AN274" s="92"/>
      <c r="AO274" s="92"/>
    </row>
    <row r="275" spans="1:41" ht="16.5" hidden="1" customHeight="1" x14ac:dyDescent="0.3">
      <c r="A275" s="91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 t="s">
        <v>7</v>
      </c>
      <c r="T275" s="1" t="s">
        <v>9</v>
      </c>
      <c r="U275" s="1" t="s">
        <v>7</v>
      </c>
      <c r="V275" s="1" t="s">
        <v>9</v>
      </c>
      <c r="W275" s="1"/>
      <c r="X275" s="1"/>
      <c r="Y275" s="1"/>
      <c r="Z275" s="1"/>
      <c r="AA275" s="1"/>
      <c r="AB275" s="1"/>
      <c r="AC275" s="1"/>
      <c r="AD275" s="1"/>
      <c r="AE275" s="1" t="s">
        <v>9</v>
      </c>
      <c r="AF275" s="1" t="s">
        <v>9</v>
      </c>
      <c r="AG275" s="1"/>
      <c r="AH275" s="1"/>
      <c r="AI275" s="1"/>
      <c r="AJ275" s="1"/>
      <c r="AK275" s="1"/>
      <c r="AL275" s="1"/>
      <c r="AM275" s="1"/>
      <c r="AN275" s="92"/>
      <c r="AO275" s="92"/>
    </row>
    <row r="276" spans="1:41" x14ac:dyDescent="0.3">
      <c r="A276" s="91" t="s">
        <v>180</v>
      </c>
      <c r="B276" s="2" t="s">
        <v>181</v>
      </c>
      <c r="C276" s="93">
        <v>6</v>
      </c>
      <c r="D276" s="2"/>
      <c r="E276" s="2"/>
      <c r="F276" s="2"/>
      <c r="G276" s="2"/>
      <c r="H276" s="2"/>
      <c r="I276" s="2">
        <v>20100</v>
      </c>
      <c r="J276" s="2">
        <v>19300</v>
      </c>
      <c r="K276" s="2">
        <v>18000</v>
      </c>
      <c r="L276" s="2">
        <v>18000</v>
      </c>
      <c r="M276" s="2">
        <v>18600</v>
      </c>
      <c r="N276" s="2">
        <v>18600</v>
      </c>
      <c r="O276" s="2">
        <v>19600</v>
      </c>
      <c r="P276" s="2">
        <v>20900</v>
      </c>
      <c r="Q276" s="2">
        <v>21700</v>
      </c>
      <c r="R276" s="1">
        <v>22800</v>
      </c>
      <c r="S276" s="1">
        <v>20800</v>
      </c>
      <c r="T276" s="1">
        <v>22000</v>
      </c>
      <c r="U276" s="1">
        <v>23700</v>
      </c>
      <c r="V276" s="1">
        <v>24600</v>
      </c>
      <c r="W276" s="1">
        <v>22800</v>
      </c>
      <c r="X276" s="1">
        <v>26200</v>
      </c>
      <c r="Y276" s="1">
        <v>25000</v>
      </c>
      <c r="Z276" s="1">
        <v>24400</v>
      </c>
      <c r="AA276" s="1">
        <v>23700</v>
      </c>
      <c r="AB276" s="1">
        <v>24300</v>
      </c>
      <c r="AC276" s="1">
        <v>26000</v>
      </c>
      <c r="AD276" s="1">
        <v>23800</v>
      </c>
      <c r="AE276" s="1">
        <v>26200</v>
      </c>
      <c r="AF276" s="1">
        <v>24000</v>
      </c>
      <c r="AG276" s="1">
        <v>24800</v>
      </c>
      <c r="AH276" s="1">
        <v>26200</v>
      </c>
      <c r="AI276" s="1">
        <v>27000</v>
      </c>
      <c r="AJ276" s="1">
        <v>27100</v>
      </c>
      <c r="AK276" s="1">
        <f>VLOOKUP(C276,[1]DataDownloadReport_02082019!$A$2:$E$123,5,FALSE)</f>
        <v>27500</v>
      </c>
      <c r="AL276" s="1">
        <v>26100</v>
      </c>
      <c r="AM276" s="1">
        <v>20000</v>
      </c>
      <c r="AN276" s="92">
        <v>26400</v>
      </c>
      <c r="AO276" s="92"/>
    </row>
    <row r="277" spans="1:41" x14ac:dyDescent="0.3">
      <c r="A277" s="91" t="s">
        <v>180</v>
      </c>
      <c r="B277" s="2" t="s">
        <v>182</v>
      </c>
      <c r="C277" s="1">
        <v>451</v>
      </c>
      <c r="D277" s="2"/>
      <c r="E277" s="2"/>
      <c r="F277" s="2"/>
      <c r="G277" s="2"/>
      <c r="H277" s="2"/>
      <c r="I277" s="2" t="s">
        <v>9</v>
      </c>
      <c r="J277" s="2" t="s">
        <v>9</v>
      </c>
      <c r="K277" s="2" t="s">
        <v>9</v>
      </c>
      <c r="L277" s="2" t="s">
        <v>7</v>
      </c>
      <c r="M277" s="2">
        <v>4700</v>
      </c>
      <c r="N277" s="2">
        <v>5400</v>
      </c>
      <c r="O277" s="2">
        <v>5400</v>
      </c>
      <c r="P277" s="2">
        <v>6600</v>
      </c>
      <c r="Q277" s="2">
        <v>6300</v>
      </c>
      <c r="R277" s="1">
        <v>6200</v>
      </c>
      <c r="S277" s="1">
        <v>6100</v>
      </c>
      <c r="T277" s="1">
        <v>6200</v>
      </c>
      <c r="U277" s="1">
        <v>7400</v>
      </c>
      <c r="V277" s="1">
        <v>8200</v>
      </c>
      <c r="W277" s="1">
        <v>9700</v>
      </c>
      <c r="X277" s="1">
        <v>11000</v>
      </c>
      <c r="Y277" s="1">
        <v>11500</v>
      </c>
      <c r="Z277" s="1">
        <v>11000</v>
      </c>
      <c r="AA277" s="1">
        <v>9800</v>
      </c>
      <c r="AB277" s="1">
        <v>9400</v>
      </c>
      <c r="AC277" s="1">
        <v>9600</v>
      </c>
      <c r="AD277" s="1">
        <v>10000</v>
      </c>
      <c r="AE277" s="1">
        <v>10900</v>
      </c>
      <c r="AF277" s="1">
        <v>10100</v>
      </c>
      <c r="AG277" s="1">
        <v>10400</v>
      </c>
      <c r="AH277" s="1">
        <v>11600</v>
      </c>
      <c r="AI277" s="1">
        <v>11800</v>
      </c>
      <c r="AJ277" s="1">
        <v>11700</v>
      </c>
      <c r="AK277" s="1"/>
      <c r="AL277" s="1"/>
      <c r="AM277" s="1"/>
      <c r="AN277" s="92"/>
      <c r="AO277" s="92"/>
    </row>
    <row r="278" spans="1:41" ht="16.5" hidden="1" customHeight="1" x14ac:dyDescent="0.3">
      <c r="A278" s="91" t="s">
        <v>180</v>
      </c>
      <c r="B278" s="2" t="s">
        <v>409</v>
      </c>
      <c r="C278" s="1">
        <v>455</v>
      </c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1"/>
      <c r="S278" s="1"/>
      <c r="T278" s="1"/>
      <c r="U278" s="1"/>
      <c r="V278" s="1"/>
      <c r="W278" s="1"/>
      <c r="X278" s="1"/>
      <c r="Y278" s="1"/>
      <c r="Z278" s="1"/>
      <c r="AA278" s="1">
        <v>4900</v>
      </c>
      <c r="AB278" s="1">
        <v>4500</v>
      </c>
      <c r="AC278" s="1">
        <v>4900</v>
      </c>
      <c r="AD278" s="1"/>
      <c r="AE278" s="1" t="s">
        <v>9</v>
      </c>
      <c r="AF278" s="1" t="s">
        <v>9</v>
      </c>
      <c r="AG278" s="1"/>
      <c r="AH278" s="1"/>
      <c r="AI278" s="1"/>
      <c r="AJ278" s="1"/>
      <c r="AK278" s="1"/>
      <c r="AL278" s="1"/>
      <c r="AM278" s="1"/>
      <c r="AN278" s="92"/>
      <c r="AO278" s="92"/>
    </row>
    <row r="279" spans="1:41" x14ac:dyDescent="0.3">
      <c r="A279" s="91" t="s">
        <v>180</v>
      </c>
      <c r="B279" s="2" t="s">
        <v>183</v>
      </c>
      <c r="C279" s="1">
        <v>456</v>
      </c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1"/>
      <c r="S279" s="1"/>
      <c r="T279" s="1"/>
      <c r="U279" s="1"/>
      <c r="V279" s="1"/>
      <c r="W279" s="1"/>
      <c r="X279" s="1"/>
      <c r="Y279" s="1"/>
      <c r="Z279" s="1">
        <v>2100</v>
      </c>
      <c r="AA279" s="1">
        <v>1800</v>
      </c>
      <c r="AB279" s="1">
        <v>1400</v>
      </c>
      <c r="AC279" s="1">
        <v>1600</v>
      </c>
      <c r="AD279" s="1"/>
      <c r="AE279" s="1" t="s">
        <v>9</v>
      </c>
      <c r="AF279" s="1" t="s">
        <v>9</v>
      </c>
      <c r="AG279" s="1"/>
      <c r="AH279" s="1"/>
      <c r="AI279" s="1"/>
      <c r="AJ279" s="1"/>
      <c r="AK279" s="1"/>
      <c r="AL279" s="1">
        <v>1900</v>
      </c>
      <c r="AM279" s="1"/>
      <c r="AN279" s="92"/>
      <c r="AO279" s="92"/>
    </row>
    <row r="280" spans="1:41" x14ac:dyDescent="0.3">
      <c r="A280" s="91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 t="s">
        <v>7</v>
      </c>
      <c r="T280" s="1" t="s">
        <v>9</v>
      </c>
      <c r="U280" s="1" t="s">
        <v>7</v>
      </c>
      <c r="V280" s="1" t="s">
        <v>9</v>
      </c>
      <c r="W280" s="1"/>
      <c r="X280" s="1"/>
      <c r="Y280" s="1"/>
      <c r="Z280" s="1"/>
      <c r="AA280" s="1"/>
      <c r="AB280" s="1"/>
      <c r="AC280" s="1"/>
      <c r="AD280" s="1"/>
      <c r="AE280" s="1" t="s">
        <v>9</v>
      </c>
      <c r="AF280" s="1" t="s">
        <v>9</v>
      </c>
      <c r="AG280" s="1"/>
      <c r="AH280" s="1"/>
      <c r="AI280" s="1"/>
      <c r="AJ280" s="1"/>
      <c r="AK280" s="1"/>
      <c r="AL280" s="1"/>
      <c r="AM280" s="1"/>
      <c r="AN280" s="92"/>
      <c r="AO280" s="92"/>
    </row>
    <row r="281" spans="1:41" ht="16.5" hidden="1" customHeight="1" x14ac:dyDescent="0.3">
      <c r="A281" s="91" t="s">
        <v>184</v>
      </c>
      <c r="B281" s="2" t="s">
        <v>94</v>
      </c>
      <c r="C281" s="1">
        <v>301</v>
      </c>
      <c r="D281" s="2"/>
      <c r="E281" s="2"/>
      <c r="F281" s="2"/>
      <c r="G281" s="2"/>
      <c r="H281" s="2"/>
      <c r="I281" s="2">
        <v>3500</v>
      </c>
      <c r="J281" s="2">
        <v>3800</v>
      </c>
      <c r="K281" s="2">
        <v>4300</v>
      </c>
      <c r="L281" s="2">
        <v>3900</v>
      </c>
      <c r="M281" s="2">
        <v>3800</v>
      </c>
      <c r="N281" s="2">
        <v>3900</v>
      </c>
      <c r="O281" s="2">
        <v>3400</v>
      </c>
      <c r="P281" s="2">
        <v>3500</v>
      </c>
      <c r="Q281" s="2">
        <v>3400</v>
      </c>
      <c r="R281" s="1">
        <v>3300</v>
      </c>
      <c r="S281" s="1">
        <v>4500</v>
      </c>
      <c r="T281" s="1">
        <v>5000</v>
      </c>
      <c r="U281" s="1">
        <v>4700</v>
      </c>
      <c r="V281" s="1">
        <v>4700</v>
      </c>
      <c r="W281" s="1">
        <v>6400</v>
      </c>
      <c r="X281" s="1">
        <v>6400</v>
      </c>
      <c r="Y281" s="1">
        <v>3600</v>
      </c>
      <c r="Z281" s="1">
        <v>5200</v>
      </c>
      <c r="AA281" s="1">
        <v>3800</v>
      </c>
      <c r="AB281" s="1">
        <v>3900</v>
      </c>
      <c r="AC281" s="1">
        <v>3200</v>
      </c>
      <c r="AD281" s="1"/>
      <c r="AE281" s="1" t="s">
        <v>9</v>
      </c>
      <c r="AF281" s="1" t="s">
        <v>9</v>
      </c>
      <c r="AG281" s="1"/>
      <c r="AH281" s="1"/>
      <c r="AI281" s="1"/>
      <c r="AJ281" s="1"/>
      <c r="AK281" s="1"/>
      <c r="AL281" s="1"/>
      <c r="AM281" s="1"/>
      <c r="AN281" s="92"/>
      <c r="AO281" s="92"/>
    </row>
    <row r="282" spans="1:41" ht="16.5" hidden="1" customHeight="1" x14ac:dyDescent="0.3">
      <c r="A282" s="91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 t="s">
        <v>9</v>
      </c>
      <c r="AF282" s="1" t="s">
        <v>9</v>
      </c>
      <c r="AG282" s="1"/>
      <c r="AH282" s="1"/>
      <c r="AI282" s="1"/>
      <c r="AJ282" s="1"/>
      <c r="AK282" s="1"/>
      <c r="AL282" s="1"/>
      <c r="AM282" s="1"/>
      <c r="AN282" s="92"/>
      <c r="AO282" s="92"/>
    </row>
    <row r="283" spans="1:41" ht="0.6" hidden="1" customHeight="1" x14ac:dyDescent="0.3">
      <c r="A283" s="91" t="s">
        <v>430</v>
      </c>
      <c r="B283" s="2" t="s">
        <v>185</v>
      </c>
      <c r="C283" s="1">
        <v>209</v>
      </c>
      <c r="D283" s="2"/>
      <c r="E283" s="2">
        <v>13300</v>
      </c>
      <c r="F283" s="2">
        <v>13400</v>
      </c>
      <c r="G283" s="2">
        <v>21100</v>
      </c>
      <c r="H283" s="2">
        <v>20100</v>
      </c>
      <c r="I283" s="2">
        <v>17800</v>
      </c>
      <c r="J283" s="2">
        <v>10500</v>
      </c>
      <c r="K283" s="2">
        <v>11200</v>
      </c>
      <c r="L283" s="2">
        <v>11200</v>
      </c>
      <c r="M283" s="2">
        <v>10600</v>
      </c>
      <c r="N283" s="2">
        <v>11600</v>
      </c>
      <c r="O283" s="2">
        <v>11100</v>
      </c>
      <c r="P283" s="2">
        <v>12200</v>
      </c>
      <c r="Q283" s="2">
        <v>12200</v>
      </c>
      <c r="R283" s="1">
        <v>13300</v>
      </c>
      <c r="S283" s="1">
        <v>12300</v>
      </c>
      <c r="T283" s="1">
        <v>14900</v>
      </c>
      <c r="U283" s="1">
        <v>14300</v>
      </c>
      <c r="V283" s="1">
        <v>17600</v>
      </c>
      <c r="W283" s="1">
        <v>21100</v>
      </c>
      <c r="X283" s="1">
        <v>28200</v>
      </c>
      <c r="Y283" s="1">
        <v>31800</v>
      </c>
      <c r="Z283" s="1">
        <v>31400</v>
      </c>
      <c r="AA283" s="1">
        <v>24100</v>
      </c>
      <c r="AB283" s="1">
        <v>25000</v>
      </c>
      <c r="AC283" s="1"/>
      <c r="AD283" s="1"/>
      <c r="AE283" s="1" t="s">
        <v>9</v>
      </c>
      <c r="AF283" s="1" t="s">
        <v>9</v>
      </c>
      <c r="AG283" s="1"/>
      <c r="AH283" s="1"/>
      <c r="AI283" s="1"/>
      <c r="AJ283" s="1"/>
      <c r="AK283" s="1"/>
      <c r="AL283" s="1"/>
      <c r="AM283" s="1" t="e">
        <v>#N/A</v>
      </c>
      <c r="AN283" s="92"/>
      <c r="AO283" s="92"/>
    </row>
    <row r="284" spans="1:41" ht="16.5" hidden="1" customHeight="1" x14ac:dyDescent="0.3">
      <c r="A284" s="91" t="s">
        <v>430</v>
      </c>
      <c r="B284" s="2" t="s">
        <v>145</v>
      </c>
      <c r="C284" s="1">
        <v>210</v>
      </c>
      <c r="D284" s="2">
        <v>12000</v>
      </c>
      <c r="E284" s="2">
        <v>14300</v>
      </c>
      <c r="F284" s="2">
        <v>14400</v>
      </c>
      <c r="G284" s="2">
        <v>17800</v>
      </c>
      <c r="H284" s="2">
        <v>17800</v>
      </c>
      <c r="I284" s="2">
        <v>15500</v>
      </c>
      <c r="J284" s="2">
        <v>8600</v>
      </c>
      <c r="K284" s="2">
        <v>9500</v>
      </c>
      <c r="L284" s="2">
        <v>9000</v>
      </c>
      <c r="M284" s="2">
        <v>8500</v>
      </c>
      <c r="N284" s="2">
        <v>10000</v>
      </c>
      <c r="O284" s="2">
        <v>10200</v>
      </c>
      <c r="P284" s="2">
        <v>9800</v>
      </c>
      <c r="Q284" s="2">
        <v>9500</v>
      </c>
      <c r="R284" s="1">
        <v>11300</v>
      </c>
      <c r="S284" s="1">
        <v>10600</v>
      </c>
      <c r="T284" s="1">
        <v>11900</v>
      </c>
      <c r="U284" s="1">
        <v>13100</v>
      </c>
      <c r="V284" s="1">
        <v>13900</v>
      </c>
      <c r="W284" s="1">
        <v>21600</v>
      </c>
      <c r="X284" s="1">
        <v>22300</v>
      </c>
      <c r="Y284" s="1">
        <v>22900</v>
      </c>
      <c r="Z284" s="1">
        <v>23300</v>
      </c>
      <c r="AA284" s="1">
        <v>18900</v>
      </c>
      <c r="AB284" s="1">
        <v>20700</v>
      </c>
      <c r="AC284" s="1"/>
      <c r="AD284" s="1"/>
      <c r="AE284" s="1" t="s">
        <v>9</v>
      </c>
      <c r="AF284" s="1" t="s">
        <v>9</v>
      </c>
      <c r="AG284" s="1"/>
      <c r="AH284" s="1"/>
      <c r="AI284" s="1"/>
      <c r="AJ284" s="1"/>
      <c r="AK284" s="1"/>
      <c r="AL284" s="1"/>
      <c r="AM284" s="1" t="e">
        <v>#N/A</v>
      </c>
      <c r="AN284" s="92"/>
      <c r="AO284" s="92"/>
    </row>
    <row r="285" spans="1:41" x14ac:dyDescent="0.3">
      <c r="A285" s="91" t="s">
        <v>430</v>
      </c>
      <c r="B285" s="2" t="s">
        <v>578</v>
      </c>
      <c r="C285" s="1">
        <v>90</v>
      </c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>
        <v>25900</v>
      </c>
      <c r="AI285" s="1">
        <v>28800</v>
      </c>
      <c r="AJ285" s="1"/>
      <c r="AK285" s="1"/>
      <c r="AL285" s="1">
        <v>30700</v>
      </c>
      <c r="AM285" s="1">
        <v>29900</v>
      </c>
      <c r="AN285" s="92"/>
      <c r="AO285" s="92"/>
    </row>
    <row r="286" spans="1:41" ht="16.5" hidden="1" customHeight="1" x14ac:dyDescent="0.3">
      <c r="A286" s="91" t="s">
        <v>430</v>
      </c>
      <c r="B286" s="2" t="s">
        <v>186</v>
      </c>
      <c r="C286" s="1">
        <v>212</v>
      </c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1"/>
      <c r="S286" s="1" t="s">
        <v>7</v>
      </c>
      <c r="T286" s="1" t="s">
        <v>9</v>
      </c>
      <c r="U286" s="1" t="s">
        <v>7</v>
      </c>
      <c r="V286" s="1" t="s">
        <v>9</v>
      </c>
      <c r="W286" s="1">
        <v>14700</v>
      </c>
      <c r="X286" s="1">
        <v>19400</v>
      </c>
      <c r="Y286" s="1">
        <v>25100</v>
      </c>
      <c r="Z286" s="1">
        <v>20000</v>
      </c>
      <c r="AA286" s="1">
        <v>20100</v>
      </c>
      <c r="AB286" s="1">
        <v>21400</v>
      </c>
      <c r="AC286" s="1"/>
      <c r="AD286" s="1"/>
      <c r="AE286" s="1" t="s">
        <v>9</v>
      </c>
      <c r="AF286" s="1" t="s">
        <v>9</v>
      </c>
      <c r="AG286" s="1"/>
      <c r="AH286" s="1"/>
      <c r="AI286" s="1"/>
      <c r="AJ286" s="1"/>
      <c r="AK286" s="1"/>
      <c r="AL286" s="1"/>
      <c r="AM286" s="1"/>
      <c r="AN286" s="92"/>
      <c r="AO286" s="92"/>
    </row>
    <row r="287" spans="1:41" ht="16.5" hidden="1" customHeight="1" x14ac:dyDescent="0.3">
      <c r="A287" s="91" t="s">
        <v>430</v>
      </c>
      <c r="B287" s="2" t="s">
        <v>187</v>
      </c>
      <c r="C287" s="1">
        <v>222</v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>
        <v>9400</v>
      </c>
      <c r="X287" s="1">
        <v>11100</v>
      </c>
      <c r="Y287" s="1">
        <v>13700</v>
      </c>
      <c r="Z287" s="1">
        <v>12900</v>
      </c>
      <c r="AA287" s="1">
        <v>10700</v>
      </c>
      <c r="AB287" s="1">
        <v>11400</v>
      </c>
      <c r="AC287" s="1">
        <v>12000</v>
      </c>
      <c r="AD287" s="1"/>
      <c r="AE287" s="1" t="s">
        <v>9</v>
      </c>
      <c r="AF287" s="1" t="s">
        <v>9</v>
      </c>
      <c r="AG287" s="1"/>
      <c r="AH287" s="1"/>
      <c r="AI287" s="1"/>
      <c r="AJ287" s="1"/>
      <c r="AK287" s="1"/>
      <c r="AL287" s="1"/>
      <c r="AM287" s="1"/>
      <c r="AN287" s="92"/>
      <c r="AO287" s="92"/>
    </row>
    <row r="288" spans="1:41" ht="15.75" customHeight="1" x14ac:dyDescent="0.3">
      <c r="A288" s="91" t="s">
        <v>430</v>
      </c>
      <c r="B288" s="2" t="s">
        <v>188</v>
      </c>
      <c r="C288" s="93">
        <v>21</v>
      </c>
      <c r="D288" s="2"/>
      <c r="E288" s="2"/>
      <c r="F288" s="2"/>
      <c r="G288" s="2"/>
      <c r="H288" s="2"/>
      <c r="I288" s="2">
        <v>4900</v>
      </c>
      <c r="J288" s="2">
        <v>5100</v>
      </c>
      <c r="K288" s="2">
        <v>5000</v>
      </c>
      <c r="L288" s="2">
        <v>5300</v>
      </c>
      <c r="M288" s="2">
        <v>5700</v>
      </c>
      <c r="N288" s="2">
        <v>6600</v>
      </c>
      <c r="O288" s="2">
        <v>7200</v>
      </c>
      <c r="P288" s="2">
        <v>7800</v>
      </c>
      <c r="Q288" s="2">
        <v>8900</v>
      </c>
      <c r="R288" s="1">
        <v>8200</v>
      </c>
      <c r="S288" s="1">
        <v>8600</v>
      </c>
      <c r="T288" s="1">
        <v>9700</v>
      </c>
      <c r="U288" s="1">
        <v>11700</v>
      </c>
      <c r="V288" s="1">
        <v>13300</v>
      </c>
      <c r="W288" s="1">
        <v>15400</v>
      </c>
      <c r="X288" s="1">
        <v>18000</v>
      </c>
      <c r="Y288" s="1">
        <v>20700</v>
      </c>
      <c r="Z288" s="1">
        <v>21900</v>
      </c>
      <c r="AA288" s="1">
        <v>19900</v>
      </c>
      <c r="AB288" s="1">
        <v>18000</v>
      </c>
      <c r="AC288" s="1">
        <v>21300</v>
      </c>
      <c r="AD288" s="1">
        <v>21900</v>
      </c>
      <c r="AE288" s="1">
        <v>25200</v>
      </c>
      <c r="AF288" s="1">
        <v>23800</v>
      </c>
      <c r="AG288" s="1">
        <v>25100</v>
      </c>
      <c r="AH288" s="1">
        <v>26700</v>
      </c>
      <c r="AI288" s="1">
        <v>28000</v>
      </c>
      <c r="AJ288" s="1">
        <v>26100</v>
      </c>
      <c r="AK288" s="1"/>
      <c r="AL288" s="1">
        <v>28000</v>
      </c>
      <c r="AM288" s="1">
        <v>27600</v>
      </c>
      <c r="AN288" s="92">
        <v>36500</v>
      </c>
      <c r="AO288" s="92"/>
    </row>
    <row r="289" spans="1:41" ht="16.5" hidden="1" customHeight="1" x14ac:dyDescent="0.3">
      <c r="A289" s="91" t="s">
        <v>430</v>
      </c>
      <c r="B289" s="2" t="s">
        <v>246</v>
      </c>
      <c r="C289" s="1">
        <v>199</v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>
        <v>12900</v>
      </c>
      <c r="AD289" s="1"/>
      <c r="AE289" s="1" t="s">
        <v>9</v>
      </c>
      <c r="AF289" s="1" t="s">
        <v>9</v>
      </c>
      <c r="AG289" s="1"/>
      <c r="AH289" s="1"/>
      <c r="AI289" s="1"/>
      <c r="AJ289" s="1"/>
      <c r="AK289" s="1"/>
      <c r="AL289" s="1"/>
      <c r="AM289" s="1"/>
      <c r="AN289" s="92"/>
      <c r="AO289" s="92"/>
    </row>
    <row r="290" spans="1:41" ht="16.5" hidden="1" customHeight="1" x14ac:dyDescent="0.3">
      <c r="A290" s="91" t="s">
        <v>430</v>
      </c>
      <c r="B290" s="2" t="s">
        <v>189</v>
      </c>
      <c r="C290" s="1">
        <v>213</v>
      </c>
      <c r="D290" s="2"/>
      <c r="E290" s="2"/>
      <c r="F290" s="2"/>
      <c r="G290" s="2"/>
      <c r="H290" s="2"/>
      <c r="I290" s="2">
        <v>4100</v>
      </c>
      <c r="J290" s="2">
        <v>3900</v>
      </c>
      <c r="K290" s="2">
        <v>4300</v>
      </c>
      <c r="L290" s="2">
        <v>4200</v>
      </c>
      <c r="M290" s="2">
        <v>5200</v>
      </c>
      <c r="N290" s="2">
        <v>5600</v>
      </c>
      <c r="O290" s="2">
        <v>5200</v>
      </c>
      <c r="P290" s="2">
        <v>5300</v>
      </c>
      <c r="Q290" s="2">
        <v>4900</v>
      </c>
      <c r="R290" s="1">
        <v>5600</v>
      </c>
      <c r="S290" s="1">
        <v>5600</v>
      </c>
      <c r="T290" s="1">
        <v>6400</v>
      </c>
      <c r="U290" s="1">
        <v>7900</v>
      </c>
      <c r="V290" s="1">
        <v>9000</v>
      </c>
      <c r="W290" s="1">
        <v>11600</v>
      </c>
      <c r="X290" s="1">
        <v>12700</v>
      </c>
      <c r="Y290" s="1">
        <v>14800</v>
      </c>
      <c r="Z290" s="1">
        <v>9800</v>
      </c>
      <c r="AA290" s="1">
        <v>10200</v>
      </c>
      <c r="AB290" s="1">
        <v>9300</v>
      </c>
      <c r="AC290" s="1">
        <v>9700</v>
      </c>
      <c r="AD290" s="1"/>
      <c r="AE290" s="1" t="s">
        <v>9</v>
      </c>
      <c r="AF290" s="1" t="s">
        <v>9</v>
      </c>
      <c r="AG290" s="1"/>
      <c r="AH290" s="1"/>
      <c r="AI290" s="1"/>
      <c r="AJ290" s="1"/>
      <c r="AK290" s="1"/>
      <c r="AL290" s="1"/>
      <c r="AM290" s="1"/>
      <c r="AN290" s="92"/>
      <c r="AO290" s="92"/>
    </row>
    <row r="291" spans="1:41" x14ac:dyDescent="0.3">
      <c r="A291" s="91"/>
      <c r="B291" s="2"/>
      <c r="C291" s="1"/>
      <c r="D291" s="2"/>
      <c r="E291" s="2"/>
      <c r="F291" s="2"/>
      <c r="G291" s="2"/>
      <c r="H291" s="2"/>
      <c r="I291" s="2" t="s">
        <v>9</v>
      </c>
      <c r="J291" s="2" t="s">
        <v>9</v>
      </c>
      <c r="K291" s="2" t="s">
        <v>9</v>
      </c>
      <c r="L291" s="2"/>
      <c r="M291" s="2"/>
      <c r="N291" s="2"/>
      <c r="O291" s="2"/>
      <c r="P291" s="2"/>
      <c r="Q291" s="2"/>
      <c r="R291" s="1"/>
      <c r="S291" s="1" t="s">
        <v>7</v>
      </c>
      <c r="T291" s="1" t="s">
        <v>9</v>
      </c>
      <c r="U291" s="1" t="s">
        <v>7</v>
      </c>
      <c r="V291" s="1" t="s">
        <v>9</v>
      </c>
      <c r="W291" s="1"/>
      <c r="X291" s="1"/>
      <c r="Y291" s="1"/>
      <c r="Z291" s="1"/>
      <c r="AA291" s="1"/>
      <c r="AB291" s="1"/>
      <c r="AC291" s="1"/>
      <c r="AD291" s="1"/>
      <c r="AE291" s="1" t="s">
        <v>9</v>
      </c>
      <c r="AF291" s="1" t="s">
        <v>9</v>
      </c>
      <c r="AG291" s="1"/>
      <c r="AH291" s="1"/>
      <c r="AI291" s="1"/>
      <c r="AJ291" s="1"/>
      <c r="AK291" s="1"/>
      <c r="AL291" s="1"/>
      <c r="AM291" s="1"/>
      <c r="AN291" s="92"/>
      <c r="AO291" s="92"/>
    </row>
    <row r="292" spans="1:41" x14ac:dyDescent="0.3">
      <c r="A292" s="91" t="s">
        <v>190</v>
      </c>
      <c r="B292" s="2" t="s">
        <v>191</v>
      </c>
      <c r="C292" s="93">
        <v>63</v>
      </c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1"/>
      <c r="S292" s="1"/>
      <c r="T292" s="1"/>
      <c r="U292" s="1"/>
      <c r="V292" s="1"/>
      <c r="W292" s="1"/>
      <c r="X292" s="1"/>
      <c r="Y292" s="1"/>
      <c r="Z292" s="1"/>
      <c r="AA292" s="1">
        <v>7900</v>
      </c>
      <c r="AB292" s="1">
        <v>8900</v>
      </c>
      <c r="AC292" s="1">
        <v>8200</v>
      </c>
      <c r="AD292" s="1">
        <v>8300</v>
      </c>
      <c r="AE292" s="1">
        <v>9300</v>
      </c>
      <c r="AF292" s="1">
        <v>9900</v>
      </c>
      <c r="AG292" s="1">
        <v>11000</v>
      </c>
      <c r="AH292" s="1">
        <v>13200</v>
      </c>
      <c r="AI292" s="1">
        <v>13000</v>
      </c>
      <c r="AJ292" s="1">
        <v>14200</v>
      </c>
      <c r="AK292" s="1">
        <f>VLOOKUP(C292,[1]DataDownloadReport_02082019!$A$2:$E$123,5,FALSE)</f>
        <v>14800</v>
      </c>
      <c r="AL292" s="1">
        <v>15000</v>
      </c>
      <c r="AM292" s="1">
        <v>11700</v>
      </c>
      <c r="AN292" s="92">
        <v>13500</v>
      </c>
      <c r="AO292" s="92"/>
    </row>
    <row r="293" spans="1:41" ht="16.5" hidden="1" customHeight="1" x14ac:dyDescent="0.3">
      <c r="A293" s="91" t="s">
        <v>190</v>
      </c>
      <c r="B293" s="2" t="s">
        <v>24</v>
      </c>
      <c r="C293" s="1">
        <v>529</v>
      </c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1"/>
      <c r="S293" s="1"/>
      <c r="T293" s="1"/>
      <c r="U293" s="1"/>
      <c r="V293" s="1"/>
      <c r="W293" s="1"/>
      <c r="X293" s="1"/>
      <c r="Y293" s="1"/>
      <c r="Z293" s="1"/>
      <c r="AA293" s="1">
        <v>18200</v>
      </c>
      <c r="AB293" s="1"/>
      <c r="AC293" s="1"/>
      <c r="AD293" s="1"/>
      <c r="AE293" s="1" t="s">
        <v>9</v>
      </c>
      <c r="AF293" s="1" t="s">
        <v>9</v>
      </c>
      <c r="AG293" s="1"/>
      <c r="AH293" s="1"/>
      <c r="AI293" s="1"/>
      <c r="AJ293" s="1"/>
      <c r="AK293" s="1"/>
      <c r="AL293" s="1"/>
      <c r="AM293" s="1"/>
      <c r="AN293" s="92"/>
      <c r="AO293" s="92"/>
    </row>
    <row r="294" spans="1:41" x14ac:dyDescent="0.3">
      <c r="A294" s="91" t="s">
        <v>190</v>
      </c>
      <c r="B294" s="2" t="s">
        <v>45</v>
      </c>
      <c r="C294" s="1">
        <v>492</v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>
        <v>800</v>
      </c>
      <c r="Q294" s="2">
        <v>700</v>
      </c>
      <c r="R294" s="1">
        <v>900</v>
      </c>
      <c r="S294" s="1">
        <v>1000</v>
      </c>
      <c r="T294" s="1">
        <v>3800</v>
      </c>
      <c r="U294" s="1">
        <v>4400</v>
      </c>
      <c r="V294" s="1" t="s">
        <v>22</v>
      </c>
      <c r="W294" s="1">
        <v>12400</v>
      </c>
      <c r="X294" s="1">
        <v>13200</v>
      </c>
      <c r="Y294" s="1">
        <v>19600</v>
      </c>
      <c r="Z294" s="1">
        <v>15600</v>
      </c>
      <c r="AA294" s="1">
        <v>16200</v>
      </c>
      <c r="AB294" s="1">
        <v>14300</v>
      </c>
      <c r="AC294" s="1">
        <v>15300</v>
      </c>
      <c r="AD294" s="1"/>
      <c r="AE294" s="1" t="s">
        <v>9</v>
      </c>
      <c r="AF294" s="1" t="s">
        <v>9</v>
      </c>
      <c r="AG294" s="1"/>
      <c r="AH294" s="1"/>
      <c r="AI294" s="1"/>
      <c r="AJ294" s="1">
        <v>22200</v>
      </c>
      <c r="AK294" s="1"/>
      <c r="AL294" s="1">
        <v>20200</v>
      </c>
      <c r="AM294" s="1"/>
      <c r="AN294" s="92"/>
      <c r="AO294" s="92"/>
    </row>
    <row r="295" spans="1:41" x14ac:dyDescent="0.3">
      <c r="A295" s="91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 t="s">
        <v>7</v>
      </c>
      <c r="T295" s="1" t="s">
        <v>9</v>
      </c>
      <c r="U295" s="1" t="s">
        <v>7</v>
      </c>
      <c r="V295" s="1" t="s">
        <v>9</v>
      </c>
      <c r="W295" s="1"/>
      <c r="X295" s="1"/>
      <c r="Y295" s="1"/>
      <c r="Z295" s="1"/>
      <c r="AA295" s="1"/>
      <c r="AB295" s="1"/>
      <c r="AC295" s="1"/>
      <c r="AD295" s="1"/>
      <c r="AE295" s="1" t="s">
        <v>9</v>
      </c>
      <c r="AF295" s="1" t="s">
        <v>9</v>
      </c>
      <c r="AG295" s="1"/>
      <c r="AH295" s="1"/>
      <c r="AI295" s="1"/>
      <c r="AJ295" s="1"/>
      <c r="AK295" s="1"/>
      <c r="AL295" s="1"/>
      <c r="AM295" s="1"/>
      <c r="AN295" s="92"/>
      <c r="AO295" s="92"/>
    </row>
    <row r="296" spans="1:41" ht="15" customHeight="1" x14ac:dyDescent="0.3">
      <c r="A296" s="91" t="s">
        <v>192</v>
      </c>
      <c r="B296" s="2" t="s">
        <v>193</v>
      </c>
      <c r="C296" s="1">
        <v>303</v>
      </c>
      <c r="D296" s="2">
        <v>2400</v>
      </c>
      <c r="E296" s="2">
        <v>4700</v>
      </c>
      <c r="F296" s="2">
        <v>4000</v>
      </c>
      <c r="G296" s="2">
        <v>6600</v>
      </c>
      <c r="H296" s="2">
        <v>5800</v>
      </c>
      <c r="I296" s="2">
        <v>5700</v>
      </c>
      <c r="J296" s="2">
        <v>5600</v>
      </c>
      <c r="K296" s="2">
        <v>5600</v>
      </c>
      <c r="L296" s="2">
        <v>6500</v>
      </c>
      <c r="M296" s="2">
        <v>5500</v>
      </c>
      <c r="N296" s="2">
        <v>5300</v>
      </c>
      <c r="O296" s="2">
        <v>5700</v>
      </c>
      <c r="P296" s="2">
        <v>5700</v>
      </c>
      <c r="Q296" s="2">
        <v>6200</v>
      </c>
      <c r="R296" s="1">
        <v>8300</v>
      </c>
      <c r="S296" s="1">
        <v>6500</v>
      </c>
      <c r="T296" s="1">
        <v>6200</v>
      </c>
      <c r="U296" s="1">
        <v>7600</v>
      </c>
      <c r="V296" s="1">
        <v>9300</v>
      </c>
      <c r="W296" s="1">
        <v>8800</v>
      </c>
      <c r="X296" s="1">
        <v>7900</v>
      </c>
      <c r="Y296" s="1">
        <v>7500</v>
      </c>
      <c r="Z296" s="1">
        <v>4700</v>
      </c>
      <c r="AA296" s="1">
        <v>6800</v>
      </c>
      <c r="AB296" s="1">
        <v>7900</v>
      </c>
      <c r="AC296" s="1">
        <v>7400</v>
      </c>
      <c r="AD296" s="1">
        <v>7400</v>
      </c>
      <c r="AE296" s="1" t="s">
        <v>9</v>
      </c>
      <c r="AF296" s="1">
        <v>6800</v>
      </c>
      <c r="AG296" s="1"/>
      <c r="AH296" s="1">
        <v>7100</v>
      </c>
      <c r="AI296" s="1"/>
      <c r="AJ296" s="1">
        <v>7200</v>
      </c>
      <c r="AK296" s="1"/>
      <c r="AL296" s="1">
        <v>7000</v>
      </c>
      <c r="AM296" s="1"/>
      <c r="AN296" s="92"/>
      <c r="AO296" s="92"/>
    </row>
    <row r="297" spans="1:41" x14ac:dyDescent="0.3">
      <c r="A297" s="91"/>
      <c r="B297" s="2"/>
      <c r="C297" s="1"/>
      <c r="D297" s="2"/>
      <c r="E297" s="2"/>
      <c r="F297" s="2"/>
      <c r="G297" s="2"/>
      <c r="H297" s="2"/>
      <c r="I297" s="2" t="s">
        <v>9</v>
      </c>
      <c r="J297" s="2" t="s">
        <v>9</v>
      </c>
      <c r="K297" s="2" t="s">
        <v>9</v>
      </c>
      <c r="L297" s="2"/>
      <c r="M297" s="2"/>
      <c r="N297" s="2"/>
      <c r="O297" s="2"/>
      <c r="P297" s="2"/>
      <c r="Q297" s="2"/>
      <c r="R297" s="1"/>
      <c r="S297" s="1" t="s">
        <v>7</v>
      </c>
      <c r="T297" s="1" t="s">
        <v>9</v>
      </c>
      <c r="U297" s="1" t="s">
        <v>7</v>
      </c>
      <c r="V297" s="1" t="s">
        <v>9</v>
      </c>
      <c r="W297" s="1"/>
      <c r="X297" s="1"/>
      <c r="Y297" s="1"/>
      <c r="Z297" s="1"/>
      <c r="AA297" s="1"/>
      <c r="AB297" s="1"/>
      <c r="AC297" s="1"/>
      <c r="AD297" s="1"/>
      <c r="AE297" s="1" t="s">
        <v>9</v>
      </c>
      <c r="AF297" s="1" t="s">
        <v>9</v>
      </c>
      <c r="AG297" s="1"/>
      <c r="AH297" s="1"/>
      <c r="AI297" s="1"/>
      <c r="AJ297" s="1"/>
      <c r="AK297" s="1"/>
      <c r="AL297" s="1"/>
      <c r="AM297" s="1"/>
      <c r="AN297" s="92"/>
      <c r="AO297" s="92"/>
    </row>
    <row r="298" spans="1:41" ht="16.5" hidden="1" customHeight="1" x14ac:dyDescent="0.3">
      <c r="A298" s="91" t="s">
        <v>194</v>
      </c>
      <c r="B298" s="2" t="s">
        <v>48</v>
      </c>
      <c r="C298" s="1">
        <v>304</v>
      </c>
      <c r="D298" s="2"/>
      <c r="E298" s="2"/>
      <c r="F298" s="2"/>
      <c r="G298" s="2"/>
      <c r="H298" s="2"/>
      <c r="I298" s="2">
        <v>8400</v>
      </c>
      <c r="J298" s="2">
        <v>7500</v>
      </c>
      <c r="K298" s="2">
        <v>7800</v>
      </c>
      <c r="L298" s="2">
        <v>8200</v>
      </c>
      <c r="M298" s="2">
        <v>7800</v>
      </c>
      <c r="N298" s="2">
        <v>8700</v>
      </c>
      <c r="O298" s="2">
        <v>8000</v>
      </c>
      <c r="P298" s="2">
        <v>8000</v>
      </c>
      <c r="Q298" s="2">
        <v>10300</v>
      </c>
      <c r="R298" s="1">
        <v>10800</v>
      </c>
      <c r="S298" s="1">
        <v>10000</v>
      </c>
      <c r="T298" s="1">
        <v>8100</v>
      </c>
      <c r="U298" s="1">
        <v>10900</v>
      </c>
      <c r="V298" s="1">
        <v>10300</v>
      </c>
      <c r="W298" s="1">
        <v>10300</v>
      </c>
      <c r="X298" s="1">
        <v>10300</v>
      </c>
      <c r="Y298" s="1">
        <v>11200</v>
      </c>
      <c r="Z298" s="1">
        <v>10100</v>
      </c>
      <c r="AA298" s="1">
        <v>9300</v>
      </c>
      <c r="AB298" s="1">
        <v>9400</v>
      </c>
      <c r="AC298" s="1">
        <v>9800</v>
      </c>
      <c r="AD298" s="1"/>
      <c r="AE298" s="1" t="s">
        <v>9</v>
      </c>
      <c r="AF298" s="1" t="s">
        <v>9</v>
      </c>
      <c r="AG298" s="1"/>
      <c r="AH298" s="1"/>
      <c r="AI298" s="1"/>
      <c r="AJ298" s="1"/>
      <c r="AK298" s="1"/>
      <c r="AL298" s="1"/>
      <c r="AM298" s="1"/>
      <c r="AN298" s="92"/>
      <c r="AO298" s="92"/>
    </row>
    <row r="299" spans="1:41" ht="16.5" hidden="1" customHeight="1" x14ac:dyDescent="0.3">
      <c r="A299" s="91"/>
      <c r="B299" s="2"/>
      <c r="C299" s="1"/>
      <c r="D299" s="2"/>
      <c r="E299" s="2"/>
      <c r="F299" s="2"/>
      <c r="G299" s="2"/>
      <c r="H299" s="2"/>
      <c r="I299" s="2" t="s">
        <v>9</v>
      </c>
      <c r="J299" s="2" t="s">
        <v>9</v>
      </c>
      <c r="K299" s="2" t="s">
        <v>9</v>
      </c>
      <c r="L299" s="2"/>
      <c r="M299" s="2"/>
      <c r="N299" s="2"/>
      <c r="O299" s="2"/>
      <c r="P299" s="2"/>
      <c r="Q299" s="2"/>
      <c r="R299" s="1"/>
      <c r="S299" s="1" t="s">
        <v>7</v>
      </c>
      <c r="T299" s="1" t="s">
        <v>9</v>
      </c>
      <c r="U299" s="1" t="s">
        <v>7</v>
      </c>
      <c r="V299" s="1" t="s">
        <v>9</v>
      </c>
      <c r="W299" s="1"/>
      <c r="X299" s="1"/>
      <c r="Y299" s="1"/>
      <c r="Z299" s="1"/>
      <c r="AA299" s="1"/>
      <c r="AB299" s="1"/>
      <c r="AC299" s="1"/>
      <c r="AD299" s="1"/>
      <c r="AE299" s="1" t="s">
        <v>9</v>
      </c>
      <c r="AF299" s="1" t="s">
        <v>9</v>
      </c>
      <c r="AG299" s="1"/>
      <c r="AH299" s="1"/>
      <c r="AI299" s="1"/>
      <c r="AJ299" s="1"/>
      <c r="AK299" s="1"/>
      <c r="AL299" s="1"/>
      <c r="AM299" s="1"/>
      <c r="AN299" s="92"/>
      <c r="AO299" s="92"/>
    </row>
    <row r="300" spans="1:41" x14ac:dyDescent="0.3">
      <c r="A300" s="91" t="s">
        <v>195</v>
      </c>
      <c r="B300" s="2" t="s">
        <v>196</v>
      </c>
      <c r="C300" s="1">
        <v>306</v>
      </c>
      <c r="D300" s="2">
        <v>10300</v>
      </c>
      <c r="E300" s="2">
        <v>9700</v>
      </c>
      <c r="F300" s="2">
        <v>10600</v>
      </c>
      <c r="G300" s="2">
        <v>10900</v>
      </c>
      <c r="H300" s="2">
        <v>13900</v>
      </c>
      <c r="I300" s="2">
        <v>12900</v>
      </c>
      <c r="J300" s="2">
        <v>11900</v>
      </c>
      <c r="K300" s="2">
        <v>11500</v>
      </c>
      <c r="L300" s="2">
        <v>11500</v>
      </c>
      <c r="M300" s="2">
        <v>10800</v>
      </c>
      <c r="N300" s="2">
        <v>11300</v>
      </c>
      <c r="O300" s="2">
        <v>11600</v>
      </c>
      <c r="P300" s="2">
        <v>12600</v>
      </c>
      <c r="Q300" s="2">
        <v>12000</v>
      </c>
      <c r="R300" s="1">
        <v>12700</v>
      </c>
      <c r="S300" s="1">
        <v>11700</v>
      </c>
      <c r="T300" s="1">
        <v>12500</v>
      </c>
      <c r="U300" s="1">
        <v>12900</v>
      </c>
      <c r="V300" s="1">
        <v>13500</v>
      </c>
      <c r="W300" s="1">
        <v>13600</v>
      </c>
      <c r="X300" s="1">
        <v>14300</v>
      </c>
      <c r="Y300" s="1">
        <v>15200</v>
      </c>
      <c r="Z300" s="1">
        <v>15100</v>
      </c>
      <c r="AA300" s="1">
        <v>13500</v>
      </c>
      <c r="AB300" s="1">
        <v>12500</v>
      </c>
      <c r="AC300" s="1">
        <v>12400</v>
      </c>
      <c r="AD300" s="1">
        <v>12500</v>
      </c>
      <c r="AE300" s="1">
        <v>14100</v>
      </c>
      <c r="AF300" s="1">
        <v>12700</v>
      </c>
      <c r="AG300" s="1">
        <v>13400</v>
      </c>
      <c r="AH300" s="1">
        <v>14100</v>
      </c>
      <c r="AI300" s="1">
        <v>14500</v>
      </c>
      <c r="AJ300" s="1">
        <v>14100</v>
      </c>
      <c r="AK300" s="1">
        <f>VLOOKUP(C300,[1]DataDownloadReport_02082019!$A$2:$E$123,5,FALSE)</f>
        <v>13600</v>
      </c>
      <c r="AL300" s="1">
        <v>14800</v>
      </c>
      <c r="AM300" s="1">
        <v>13900</v>
      </c>
      <c r="AN300" s="92"/>
      <c r="AO300" s="92"/>
    </row>
    <row r="301" spans="1:41" ht="15.75" customHeight="1" x14ac:dyDescent="0.3">
      <c r="A301" s="91" t="s">
        <v>195</v>
      </c>
      <c r="B301" s="2" t="s">
        <v>456</v>
      </c>
      <c r="C301" s="93">
        <v>69</v>
      </c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>
        <v>8900</v>
      </c>
      <c r="AJ301" s="1">
        <v>9000</v>
      </c>
      <c r="AK301" s="1">
        <f>VLOOKUP(C301,[1]DataDownloadReport_02082019!$A$2:$E$123,5,FALSE)</f>
        <v>9400</v>
      </c>
      <c r="AL301" s="1">
        <v>9500</v>
      </c>
      <c r="AM301" s="1">
        <v>9100</v>
      </c>
      <c r="AN301" s="92">
        <v>10300</v>
      </c>
      <c r="AO301" s="92"/>
    </row>
    <row r="302" spans="1:41" x14ac:dyDescent="0.3">
      <c r="A302" s="91" t="s">
        <v>195</v>
      </c>
      <c r="B302" s="2" t="s">
        <v>419</v>
      </c>
      <c r="C302" s="1">
        <v>327</v>
      </c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>
        <v>6200</v>
      </c>
      <c r="AD302" s="1"/>
      <c r="AE302" s="1" t="s">
        <v>9</v>
      </c>
      <c r="AF302" s="1" t="s">
        <v>9</v>
      </c>
      <c r="AG302" s="1"/>
      <c r="AH302" s="1"/>
      <c r="AI302" s="1"/>
      <c r="AJ302" s="1"/>
      <c r="AK302" s="1"/>
      <c r="AL302" s="1"/>
      <c r="AM302" s="1"/>
      <c r="AN302" s="92"/>
      <c r="AO302" s="92"/>
    </row>
    <row r="303" spans="1:41" x14ac:dyDescent="0.3">
      <c r="A303" s="91" t="s">
        <v>195</v>
      </c>
      <c r="B303" s="2" t="s">
        <v>59</v>
      </c>
      <c r="C303" s="1">
        <v>305</v>
      </c>
      <c r="D303" s="2">
        <v>2500</v>
      </c>
      <c r="E303" s="2">
        <v>3600</v>
      </c>
      <c r="F303" s="2">
        <v>4500</v>
      </c>
      <c r="G303" s="2">
        <v>4200</v>
      </c>
      <c r="H303" s="2">
        <v>3500</v>
      </c>
      <c r="I303" s="2">
        <v>3700</v>
      </c>
      <c r="J303" s="2">
        <v>3900</v>
      </c>
      <c r="K303" s="2">
        <v>3700</v>
      </c>
      <c r="L303" s="2">
        <v>4200</v>
      </c>
      <c r="M303" s="2">
        <v>3600</v>
      </c>
      <c r="N303" s="2">
        <v>4100</v>
      </c>
      <c r="O303" s="2">
        <v>4300</v>
      </c>
      <c r="P303" s="2">
        <v>4600</v>
      </c>
      <c r="Q303" s="2">
        <v>4900</v>
      </c>
      <c r="R303" s="1">
        <v>5100</v>
      </c>
      <c r="S303" s="1">
        <v>4900</v>
      </c>
      <c r="T303" s="1">
        <v>5100</v>
      </c>
      <c r="U303" s="1">
        <v>5600</v>
      </c>
      <c r="V303" s="1">
        <v>5500</v>
      </c>
      <c r="W303" s="1">
        <v>6000</v>
      </c>
      <c r="X303" s="1">
        <v>6800</v>
      </c>
      <c r="Y303" s="1">
        <v>8500</v>
      </c>
      <c r="Z303" s="1">
        <v>7600</v>
      </c>
      <c r="AA303" s="1">
        <v>6800</v>
      </c>
      <c r="AB303" s="1">
        <v>6600</v>
      </c>
      <c r="AC303" s="1">
        <v>6600</v>
      </c>
      <c r="AD303" s="1">
        <v>7300</v>
      </c>
      <c r="AE303" s="1">
        <v>8100</v>
      </c>
      <c r="AF303" s="1">
        <v>7400</v>
      </c>
      <c r="AG303" s="1">
        <v>7600</v>
      </c>
      <c r="AH303" s="1">
        <v>8200</v>
      </c>
      <c r="AI303" s="1">
        <v>8800</v>
      </c>
      <c r="AJ303" s="1">
        <v>9200</v>
      </c>
      <c r="AK303" s="1">
        <f>VLOOKUP(C303,[1]DataDownloadReport_02082019!$A$2:$E$123,5,FALSE)</f>
        <v>9200</v>
      </c>
      <c r="AL303" s="1">
        <v>11000</v>
      </c>
      <c r="AM303" s="1">
        <v>10900</v>
      </c>
      <c r="AN303" s="92"/>
      <c r="AO303" s="92"/>
    </row>
    <row r="304" spans="1:41" x14ac:dyDescent="0.3">
      <c r="A304" s="91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 t="s">
        <v>9</v>
      </c>
      <c r="U304" s="1" t="s">
        <v>7</v>
      </c>
      <c r="V304" s="1" t="s">
        <v>9</v>
      </c>
      <c r="W304" s="1"/>
      <c r="X304" s="1"/>
      <c r="Y304" s="1"/>
      <c r="Z304" s="1"/>
      <c r="AA304" s="1"/>
      <c r="AB304" s="1"/>
      <c r="AC304" s="1"/>
      <c r="AD304" s="1"/>
      <c r="AE304" s="1" t="s">
        <v>9</v>
      </c>
      <c r="AF304" s="1" t="s">
        <v>9</v>
      </c>
      <c r="AG304" s="1"/>
      <c r="AH304" s="1"/>
      <c r="AI304" s="1"/>
      <c r="AJ304" s="1"/>
      <c r="AK304" s="1"/>
      <c r="AL304" s="1"/>
      <c r="AM304" s="1"/>
      <c r="AN304" s="92"/>
      <c r="AO304" s="92"/>
    </row>
    <row r="305" spans="1:41" ht="16.5" hidden="1" customHeight="1" x14ac:dyDescent="0.3">
      <c r="A305" s="91" t="s">
        <v>197</v>
      </c>
      <c r="B305" s="2" t="s">
        <v>198</v>
      </c>
      <c r="C305" s="1">
        <v>497</v>
      </c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>
        <v>700</v>
      </c>
      <c r="Q305" s="2">
        <v>800</v>
      </c>
      <c r="R305" s="1">
        <v>900</v>
      </c>
      <c r="S305" s="1">
        <v>1200</v>
      </c>
      <c r="T305" s="1">
        <v>1200</v>
      </c>
      <c r="U305" s="1">
        <v>800</v>
      </c>
      <c r="V305" s="1">
        <v>1300</v>
      </c>
      <c r="W305" s="1">
        <v>1200</v>
      </c>
      <c r="X305" s="1">
        <v>1700</v>
      </c>
      <c r="Y305" s="1">
        <v>1300</v>
      </c>
      <c r="Z305" s="1">
        <v>1200</v>
      </c>
      <c r="AA305" s="1">
        <v>600</v>
      </c>
      <c r="AB305" s="1">
        <v>1200</v>
      </c>
      <c r="AC305" s="1">
        <v>1100</v>
      </c>
      <c r="AD305" s="1"/>
      <c r="AE305" s="1" t="s">
        <v>9</v>
      </c>
      <c r="AF305" s="1" t="s">
        <v>9</v>
      </c>
      <c r="AG305" s="1"/>
      <c r="AH305" s="1"/>
      <c r="AI305" s="1"/>
      <c r="AJ305" s="1"/>
      <c r="AK305" s="1"/>
      <c r="AL305" s="1"/>
      <c r="AM305" s="1"/>
      <c r="AN305" s="92"/>
      <c r="AO305" s="92"/>
    </row>
    <row r="306" spans="1:41" x14ac:dyDescent="0.3">
      <c r="A306" s="91" t="s">
        <v>197</v>
      </c>
      <c r="B306" s="2" t="s">
        <v>31</v>
      </c>
      <c r="C306" s="1">
        <v>498</v>
      </c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>
        <v>2900</v>
      </c>
      <c r="Q306" s="2">
        <v>3400</v>
      </c>
      <c r="R306" s="1">
        <v>3300</v>
      </c>
      <c r="S306" s="1">
        <v>3200</v>
      </c>
      <c r="T306" s="1">
        <v>3300</v>
      </c>
      <c r="U306" s="1">
        <v>2900</v>
      </c>
      <c r="V306" s="1">
        <v>3100</v>
      </c>
      <c r="W306" s="1">
        <v>3200</v>
      </c>
      <c r="X306" s="1">
        <v>3800</v>
      </c>
      <c r="Y306" s="1">
        <v>3900</v>
      </c>
      <c r="Z306" s="1">
        <v>4500</v>
      </c>
      <c r="AA306" s="1">
        <v>1700</v>
      </c>
      <c r="AB306" s="1">
        <v>3900</v>
      </c>
      <c r="AC306" s="1">
        <v>3300</v>
      </c>
      <c r="AD306" s="1">
        <v>3600</v>
      </c>
      <c r="AE306" s="1" t="s">
        <v>9</v>
      </c>
      <c r="AF306" s="1">
        <v>3600</v>
      </c>
      <c r="AG306" s="1"/>
      <c r="AH306" s="1">
        <v>4500</v>
      </c>
      <c r="AI306" s="1"/>
      <c r="AJ306" s="1">
        <v>4700</v>
      </c>
      <c r="AK306" s="1"/>
      <c r="AL306" s="1">
        <v>4800</v>
      </c>
      <c r="AM306" s="1"/>
      <c r="AN306" s="92"/>
      <c r="AO306" s="92"/>
    </row>
    <row r="307" spans="1:41" x14ac:dyDescent="0.3">
      <c r="A307" s="91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1"/>
      <c r="S307" s="1" t="s">
        <v>7</v>
      </c>
      <c r="T307" s="1" t="s">
        <v>9</v>
      </c>
      <c r="U307" s="1" t="s">
        <v>7</v>
      </c>
      <c r="V307" s="1" t="s">
        <v>9</v>
      </c>
      <c r="W307" s="1"/>
      <c r="X307" s="1"/>
      <c r="Y307" s="1"/>
      <c r="Z307" s="1"/>
      <c r="AA307" s="1"/>
      <c r="AB307" s="1"/>
      <c r="AC307" s="1"/>
      <c r="AD307" s="1"/>
      <c r="AE307" s="1" t="s">
        <v>9</v>
      </c>
      <c r="AF307" s="1" t="s">
        <v>9</v>
      </c>
      <c r="AG307" s="1"/>
      <c r="AH307" s="1"/>
      <c r="AI307" s="1"/>
      <c r="AJ307" s="1"/>
      <c r="AK307" s="1"/>
      <c r="AL307" s="1"/>
      <c r="AM307" s="1"/>
      <c r="AN307" s="92"/>
      <c r="AO307" s="92"/>
    </row>
    <row r="308" spans="1:41" x14ac:dyDescent="0.3">
      <c r="A308" s="91" t="s">
        <v>199</v>
      </c>
      <c r="B308" s="2" t="s">
        <v>200</v>
      </c>
      <c r="C308" s="1">
        <v>308</v>
      </c>
      <c r="D308" s="2"/>
      <c r="E308" s="2"/>
      <c r="F308" s="2"/>
      <c r="G308" s="2"/>
      <c r="H308" s="2"/>
      <c r="I308" s="2">
        <v>3200</v>
      </c>
      <c r="J308" s="2">
        <v>3400</v>
      </c>
      <c r="K308" s="2">
        <v>2600</v>
      </c>
      <c r="L308" s="2">
        <v>4000</v>
      </c>
      <c r="M308" s="2">
        <v>3500</v>
      </c>
      <c r="N308" s="2">
        <v>2800</v>
      </c>
      <c r="O308" s="2">
        <v>3200</v>
      </c>
      <c r="P308" s="2">
        <v>3500</v>
      </c>
      <c r="Q308" s="2">
        <v>3700</v>
      </c>
      <c r="R308" s="1">
        <v>4100</v>
      </c>
      <c r="S308" s="1">
        <v>3600</v>
      </c>
      <c r="T308" s="1">
        <v>3400</v>
      </c>
      <c r="U308" s="1">
        <v>3300</v>
      </c>
      <c r="V308" s="1">
        <v>3800</v>
      </c>
      <c r="W308" s="1">
        <v>3900</v>
      </c>
      <c r="X308" s="1">
        <v>4000</v>
      </c>
      <c r="Y308" s="1">
        <v>4000</v>
      </c>
      <c r="Z308" s="1">
        <v>3600</v>
      </c>
      <c r="AA308" s="1">
        <v>1500</v>
      </c>
      <c r="AB308" s="1">
        <v>4300</v>
      </c>
      <c r="AC308" s="1">
        <v>3900</v>
      </c>
      <c r="AD308" s="1">
        <v>3400</v>
      </c>
      <c r="AE308" s="1" t="s">
        <v>9</v>
      </c>
      <c r="AF308" s="1">
        <v>4300</v>
      </c>
      <c r="AG308" s="1"/>
      <c r="AH308" s="1">
        <v>5300</v>
      </c>
      <c r="AI308" s="1"/>
      <c r="AJ308" s="1">
        <v>4500</v>
      </c>
      <c r="AK308" s="1"/>
      <c r="AL308" s="1">
        <v>4900</v>
      </c>
      <c r="AM308" s="1"/>
      <c r="AN308" s="92"/>
      <c r="AO308" s="92"/>
    </row>
    <row r="309" spans="1:41" ht="16.5" hidden="1" customHeight="1" x14ac:dyDescent="0.3">
      <c r="A309" s="91" t="s">
        <v>199</v>
      </c>
      <c r="B309" s="2" t="s">
        <v>159</v>
      </c>
      <c r="C309" s="1">
        <v>307</v>
      </c>
      <c r="D309" s="2"/>
      <c r="E309" s="2"/>
      <c r="F309" s="2"/>
      <c r="G309" s="2"/>
      <c r="H309" s="2"/>
      <c r="I309" s="2">
        <v>1600</v>
      </c>
      <c r="J309" s="2">
        <v>1800</v>
      </c>
      <c r="K309" s="2">
        <v>2000</v>
      </c>
      <c r="L309" s="2">
        <v>2300</v>
      </c>
      <c r="M309" s="2">
        <v>2200</v>
      </c>
      <c r="N309" s="2">
        <v>2500</v>
      </c>
      <c r="O309" s="2">
        <v>1900</v>
      </c>
      <c r="P309" s="2">
        <v>1600</v>
      </c>
      <c r="Q309" s="2">
        <v>1600</v>
      </c>
      <c r="R309" s="1">
        <v>3000</v>
      </c>
      <c r="S309" s="1">
        <v>2500</v>
      </c>
      <c r="T309" s="1">
        <v>2100</v>
      </c>
      <c r="U309" s="1">
        <v>2000</v>
      </c>
      <c r="V309" s="1">
        <v>2000</v>
      </c>
      <c r="W309" s="1">
        <v>2100</v>
      </c>
      <c r="X309" s="1">
        <v>2500</v>
      </c>
      <c r="Y309" s="1">
        <v>2100</v>
      </c>
      <c r="Z309" s="1">
        <v>2600</v>
      </c>
      <c r="AA309" s="1">
        <v>1100</v>
      </c>
      <c r="AB309" s="1">
        <v>1900</v>
      </c>
      <c r="AC309" s="1">
        <v>1900</v>
      </c>
      <c r="AD309" s="1"/>
      <c r="AE309" s="1" t="s">
        <v>9</v>
      </c>
      <c r="AF309" s="1" t="s">
        <v>9</v>
      </c>
      <c r="AG309" s="1"/>
      <c r="AH309" s="1"/>
      <c r="AI309" s="1"/>
      <c r="AJ309" s="1"/>
      <c r="AK309" s="1"/>
      <c r="AL309" s="1"/>
      <c r="AM309" s="1"/>
      <c r="AN309" s="92"/>
      <c r="AO309" s="92"/>
    </row>
    <row r="310" spans="1:41" x14ac:dyDescent="0.3">
      <c r="A310" s="91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92"/>
      <c r="AO310" s="92"/>
    </row>
    <row r="311" spans="1:41" ht="16.5" hidden="1" customHeight="1" x14ac:dyDescent="0.3">
      <c r="A311" s="91" t="s">
        <v>431</v>
      </c>
      <c r="B311" s="2" t="s">
        <v>93</v>
      </c>
      <c r="C311" s="1">
        <v>208</v>
      </c>
      <c r="D311" s="2"/>
      <c r="E311" s="2"/>
      <c r="F311" s="2"/>
      <c r="G311" s="2"/>
      <c r="H311" s="2"/>
      <c r="I311" s="2">
        <v>14700</v>
      </c>
      <c r="J311" s="2">
        <v>15200</v>
      </c>
      <c r="K311" s="2">
        <v>14000</v>
      </c>
      <c r="L311" s="2">
        <v>14000</v>
      </c>
      <c r="M311" s="2">
        <v>13900</v>
      </c>
      <c r="N311" s="2">
        <v>14100</v>
      </c>
      <c r="O311" s="2">
        <v>16000</v>
      </c>
      <c r="P311" s="2">
        <v>18300</v>
      </c>
      <c r="Q311" s="2">
        <v>17500</v>
      </c>
      <c r="R311" s="1">
        <v>19400</v>
      </c>
      <c r="S311" s="1">
        <v>16300</v>
      </c>
      <c r="T311" s="1">
        <v>16000</v>
      </c>
      <c r="U311" s="1">
        <v>20300</v>
      </c>
      <c r="V311" s="1">
        <v>22400</v>
      </c>
      <c r="W311" s="1">
        <v>27100</v>
      </c>
      <c r="X311" s="1">
        <v>28600</v>
      </c>
      <c r="Y311" s="1">
        <v>29200</v>
      </c>
      <c r="Z311" s="1">
        <v>37600</v>
      </c>
      <c r="AA311" s="1"/>
      <c r="AB311" s="1">
        <v>20200</v>
      </c>
      <c r="AC311" s="1"/>
      <c r="AD311" s="1"/>
      <c r="AE311" s="1" t="s">
        <v>9</v>
      </c>
      <c r="AF311" s="1" t="s">
        <v>9</v>
      </c>
      <c r="AG311" s="1"/>
      <c r="AH311" s="1"/>
      <c r="AI311" s="1"/>
      <c r="AJ311" s="1"/>
      <c r="AK311" s="1"/>
      <c r="AL311" s="1"/>
      <c r="AM311" s="1"/>
      <c r="AN311" s="92"/>
      <c r="AO311" s="92"/>
    </row>
    <row r="312" spans="1:41" ht="16.5" hidden="1" customHeight="1" x14ac:dyDescent="0.3">
      <c r="A312" s="91" t="s">
        <v>431</v>
      </c>
      <c r="B312" s="2" t="s">
        <v>217</v>
      </c>
      <c r="C312" s="1">
        <v>211</v>
      </c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>
        <v>12600</v>
      </c>
      <c r="P312" s="2">
        <v>13300</v>
      </c>
      <c r="Q312" s="2">
        <v>12700</v>
      </c>
      <c r="R312" s="1">
        <v>13600</v>
      </c>
      <c r="S312" s="1">
        <v>12200</v>
      </c>
      <c r="T312" s="1">
        <v>10200</v>
      </c>
      <c r="U312" s="1">
        <v>11200</v>
      </c>
      <c r="V312" s="1">
        <v>17300</v>
      </c>
      <c r="W312" s="1">
        <v>21900</v>
      </c>
      <c r="X312" s="1">
        <v>23600</v>
      </c>
      <c r="Y312" s="1">
        <v>26400</v>
      </c>
      <c r="Z312" s="1">
        <v>35300</v>
      </c>
      <c r="AA312" s="1"/>
      <c r="AB312" s="1"/>
      <c r="AC312" s="1"/>
      <c r="AD312" s="1"/>
      <c r="AE312" s="1" t="s">
        <v>9</v>
      </c>
      <c r="AF312" s="1" t="s">
        <v>9</v>
      </c>
      <c r="AG312" s="1"/>
      <c r="AH312" s="1"/>
      <c r="AI312" s="1"/>
      <c r="AJ312" s="1"/>
      <c r="AK312" s="1"/>
      <c r="AL312" s="1"/>
      <c r="AM312" s="1"/>
      <c r="AN312" s="92"/>
      <c r="AO312" s="92"/>
    </row>
    <row r="313" spans="1:41" x14ac:dyDescent="0.3">
      <c r="A313" s="91" t="s">
        <v>431</v>
      </c>
      <c r="B313" s="2" t="s">
        <v>452</v>
      </c>
      <c r="C313" s="93">
        <v>84</v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>
        <v>28500</v>
      </c>
      <c r="AI313" s="1">
        <v>26800</v>
      </c>
      <c r="AJ313" s="1">
        <v>27600</v>
      </c>
      <c r="AK313" s="1">
        <f>VLOOKUP(C313,[1]DataDownloadReport_02082019!$A$2:$E$123,5,FALSE)</f>
        <v>28300</v>
      </c>
      <c r="AL313" s="1">
        <v>29100</v>
      </c>
      <c r="AM313" s="1">
        <v>27000</v>
      </c>
      <c r="AN313" s="92">
        <v>29800</v>
      </c>
      <c r="AO313" s="92"/>
    </row>
    <row r="314" spans="1:41" ht="16.5" hidden="1" customHeight="1" x14ac:dyDescent="0.3">
      <c r="A314" s="91" t="s">
        <v>431</v>
      </c>
      <c r="B314" s="2" t="s">
        <v>218</v>
      </c>
      <c r="C314" s="1">
        <v>214</v>
      </c>
      <c r="D314" s="2">
        <v>12200</v>
      </c>
      <c r="E314" s="2">
        <v>12400</v>
      </c>
      <c r="F314" s="2">
        <v>12400</v>
      </c>
      <c r="G314" s="2">
        <v>19300</v>
      </c>
      <c r="H314" s="2">
        <v>25100</v>
      </c>
      <c r="I314" s="2">
        <v>19200</v>
      </c>
      <c r="J314" s="2">
        <v>18500</v>
      </c>
      <c r="K314" s="2">
        <v>18700</v>
      </c>
      <c r="L314" s="2">
        <v>17100</v>
      </c>
      <c r="M314" s="2">
        <v>18200</v>
      </c>
      <c r="N314" s="2">
        <v>17800</v>
      </c>
      <c r="O314" s="2">
        <v>18700</v>
      </c>
      <c r="P314" s="2">
        <v>19100</v>
      </c>
      <c r="Q314" s="2">
        <v>18600</v>
      </c>
      <c r="R314" s="1">
        <v>21600</v>
      </c>
      <c r="S314" s="1">
        <v>20900</v>
      </c>
      <c r="T314" s="1">
        <v>20100</v>
      </c>
      <c r="U314" s="1">
        <v>20500</v>
      </c>
      <c r="V314" s="1" t="s">
        <v>22</v>
      </c>
      <c r="W314" s="1">
        <v>27800</v>
      </c>
      <c r="X314" s="1">
        <v>35000</v>
      </c>
      <c r="Y314" s="1">
        <v>38700</v>
      </c>
      <c r="Z314" s="1">
        <v>38400</v>
      </c>
      <c r="AA314" s="1">
        <v>30400</v>
      </c>
      <c r="AB314" s="1">
        <v>27600</v>
      </c>
      <c r="AC314" s="1">
        <v>33300</v>
      </c>
      <c r="AD314" s="1"/>
      <c r="AE314" s="1" t="s">
        <v>9</v>
      </c>
      <c r="AF314" s="1" t="s">
        <v>9</v>
      </c>
      <c r="AG314" s="1"/>
      <c r="AH314" s="1"/>
      <c r="AI314" s="1"/>
      <c r="AJ314" s="1"/>
      <c r="AK314" s="1"/>
      <c r="AL314" s="1"/>
      <c r="AM314" s="1"/>
      <c r="AN314" s="92"/>
      <c r="AO314" s="92"/>
    </row>
    <row r="315" spans="1:41" x14ac:dyDescent="0.3">
      <c r="A315" s="91" t="s">
        <v>431</v>
      </c>
      <c r="B315" s="2" t="s">
        <v>18</v>
      </c>
      <c r="C315" s="93">
        <v>20</v>
      </c>
      <c r="D315" s="2"/>
      <c r="E315" s="2"/>
      <c r="F315" s="2"/>
      <c r="G315" s="2"/>
      <c r="H315" s="2"/>
      <c r="I315" s="2">
        <v>15700</v>
      </c>
      <c r="J315" s="2">
        <v>14000</v>
      </c>
      <c r="K315" s="2">
        <v>14300</v>
      </c>
      <c r="L315" s="2">
        <v>13400</v>
      </c>
      <c r="M315" s="2">
        <v>14900</v>
      </c>
      <c r="N315" s="2">
        <v>15200</v>
      </c>
      <c r="O315" s="2">
        <v>15700</v>
      </c>
      <c r="P315" s="2">
        <v>16000</v>
      </c>
      <c r="Q315" s="2">
        <v>17000</v>
      </c>
      <c r="R315" s="1">
        <v>17900</v>
      </c>
      <c r="S315" s="1">
        <v>17100</v>
      </c>
      <c r="T315" s="1">
        <v>17500</v>
      </c>
      <c r="U315" s="1">
        <v>18500</v>
      </c>
      <c r="V315" s="1" t="s">
        <v>22</v>
      </c>
      <c r="W315" s="1">
        <v>27300</v>
      </c>
      <c r="X315" s="1">
        <v>31900</v>
      </c>
      <c r="Y315" s="1">
        <v>35300</v>
      </c>
      <c r="Z315" s="1">
        <v>35100</v>
      </c>
      <c r="AA315" s="1">
        <v>31300</v>
      </c>
      <c r="AB315" s="1">
        <v>29400</v>
      </c>
      <c r="AC315" s="1">
        <v>31900</v>
      </c>
      <c r="AD315" s="1"/>
      <c r="AE315" s="1" t="s">
        <v>9</v>
      </c>
      <c r="AF315" s="1">
        <v>32100</v>
      </c>
      <c r="AG315" s="1">
        <v>35100</v>
      </c>
      <c r="AH315" s="1">
        <v>38600</v>
      </c>
      <c r="AI315" s="1">
        <v>41100</v>
      </c>
      <c r="AJ315" s="1">
        <v>42200</v>
      </c>
      <c r="AK315" s="1">
        <f>VLOOKUP(C315,[1]DataDownloadReport_02082019!$A$2:$E$123,5,FALSE)</f>
        <v>43600</v>
      </c>
      <c r="AL315" s="1">
        <v>44400</v>
      </c>
      <c r="AM315" s="1">
        <v>40700</v>
      </c>
      <c r="AN315" s="92">
        <v>47100</v>
      </c>
      <c r="AO315" s="92"/>
    </row>
    <row r="316" spans="1:41" x14ac:dyDescent="0.3">
      <c r="A316" s="91" t="s">
        <v>431</v>
      </c>
      <c r="B316" s="2" t="s">
        <v>216</v>
      </c>
      <c r="C316" s="93">
        <v>68</v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>
        <v>29200</v>
      </c>
      <c r="AG316" s="1">
        <v>32200</v>
      </c>
      <c r="AH316" s="1">
        <v>35100</v>
      </c>
      <c r="AI316" s="1">
        <v>37800</v>
      </c>
      <c r="AJ316" s="1">
        <v>39400</v>
      </c>
      <c r="AK316" s="1">
        <f>VLOOKUP(C316,[1]DataDownloadReport_02082019!$A$2:$E$123,5,FALSE)</f>
        <v>40300</v>
      </c>
      <c r="AL316" s="1">
        <v>41200</v>
      </c>
      <c r="AM316" s="1">
        <v>38600</v>
      </c>
      <c r="AN316" s="92">
        <v>42600</v>
      </c>
      <c r="AO316" s="92"/>
    </row>
    <row r="317" spans="1:41" x14ac:dyDescent="0.3">
      <c r="A317" s="91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1"/>
      <c r="S317" s="1" t="s">
        <v>7</v>
      </c>
      <c r="T317" s="1" t="s">
        <v>9</v>
      </c>
      <c r="U317" s="1" t="s">
        <v>7</v>
      </c>
      <c r="V317" s="1" t="s">
        <v>9</v>
      </c>
      <c r="W317" s="1"/>
      <c r="X317" s="1"/>
      <c r="Y317" s="1"/>
      <c r="Z317" s="1"/>
      <c r="AA317" s="1"/>
      <c r="AB317" s="1"/>
      <c r="AC317" s="1"/>
      <c r="AD317" s="1"/>
      <c r="AE317" s="1" t="s">
        <v>9</v>
      </c>
      <c r="AF317" s="1" t="s">
        <v>9</v>
      </c>
      <c r="AG317" s="1"/>
      <c r="AH317" s="1"/>
      <c r="AI317" s="1"/>
      <c r="AJ317" s="1"/>
      <c r="AK317" s="1"/>
      <c r="AL317" s="1"/>
      <c r="AM317" s="1"/>
      <c r="AN317" s="92"/>
      <c r="AO317" s="92"/>
    </row>
    <row r="318" spans="1:41" x14ac:dyDescent="0.3">
      <c r="A318" s="91" t="s">
        <v>201</v>
      </c>
      <c r="B318" s="2" t="s">
        <v>32</v>
      </c>
      <c r="C318" s="1">
        <v>309</v>
      </c>
      <c r="D318" s="2"/>
      <c r="E318" s="2"/>
      <c r="F318" s="2"/>
      <c r="G318" s="2"/>
      <c r="H318" s="2"/>
      <c r="I318" s="2">
        <v>6900</v>
      </c>
      <c r="J318" s="2">
        <v>6900</v>
      </c>
      <c r="K318" s="2">
        <v>7600</v>
      </c>
      <c r="L318" s="2">
        <v>7800</v>
      </c>
      <c r="M318" s="2">
        <v>7000</v>
      </c>
      <c r="N318" s="2">
        <v>7400</v>
      </c>
      <c r="O318" s="2">
        <v>7100</v>
      </c>
      <c r="P318" s="2">
        <v>7300</v>
      </c>
      <c r="Q318" s="2">
        <v>8100</v>
      </c>
      <c r="R318" s="1">
        <v>7300</v>
      </c>
      <c r="S318" s="1">
        <v>7300</v>
      </c>
      <c r="T318" s="1">
        <v>6600</v>
      </c>
      <c r="U318" s="1">
        <v>6500</v>
      </c>
      <c r="V318" s="1">
        <v>6600</v>
      </c>
      <c r="W318" s="1">
        <v>8200</v>
      </c>
      <c r="X318" s="1">
        <v>7200</v>
      </c>
      <c r="Y318" s="1">
        <v>6900</v>
      </c>
      <c r="Z318" s="1">
        <v>6600</v>
      </c>
      <c r="AA318" s="1">
        <v>5600</v>
      </c>
      <c r="AB318" s="1">
        <v>5200</v>
      </c>
      <c r="AC318" s="1"/>
      <c r="AD318" s="1">
        <v>5900</v>
      </c>
      <c r="AE318" s="1" t="s">
        <v>9</v>
      </c>
      <c r="AF318" s="1">
        <v>5500</v>
      </c>
      <c r="AG318" s="1"/>
      <c r="AH318" s="1">
        <v>5900</v>
      </c>
      <c r="AI318" s="1"/>
      <c r="AJ318" s="1">
        <v>6500</v>
      </c>
      <c r="AK318" s="1"/>
      <c r="AL318" s="98"/>
      <c r="AM318" s="1"/>
      <c r="AN318" s="92"/>
      <c r="AO318" s="92"/>
    </row>
    <row r="319" spans="1:41" x14ac:dyDescent="0.3">
      <c r="A319" s="91"/>
      <c r="B319" s="2"/>
      <c r="C319" s="1"/>
      <c r="D319" s="2"/>
      <c r="E319" s="2"/>
      <c r="F319" s="2"/>
      <c r="G319" s="2"/>
      <c r="H319" s="2"/>
      <c r="I319" s="2" t="s">
        <v>9</v>
      </c>
      <c r="J319" s="2" t="s">
        <v>9</v>
      </c>
      <c r="K319" s="2" t="s">
        <v>9</v>
      </c>
      <c r="L319" s="2"/>
      <c r="M319" s="2"/>
      <c r="N319" s="2"/>
      <c r="O319" s="2"/>
      <c r="P319" s="2"/>
      <c r="Q319" s="2"/>
      <c r="R319" s="1"/>
      <c r="S319" s="1" t="s">
        <v>7</v>
      </c>
      <c r="T319" s="1" t="s">
        <v>9</v>
      </c>
      <c r="U319" s="1" t="s">
        <v>7</v>
      </c>
      <c r="V319" s="1" t="s">
        <v>9</v>
      </c>
      <c r="W319" s="1"/>
      <c r="X319" s="1"/>
      <c r="Y319" s="1"/>
      <c r="Z319" s="1"/>
      <c r="AA319" s="1"/>
      <c r="AB319" s="1"/>
      <c r="AC319" s="1"/>
      <c r="AD319" s="1"/>
      <c r="AE319" s="1" t="s">
        <v>9</v>
      </c>
      <c r="AF319" s="1" t="s">
        <v>9</v>
      </c>
      <c r="AG319" s="1"/>
      <c r="AH319" s="1"/>
      <c r="AI319" s="1"/>
      <c r="AJ319" s="1"/>
      <c r="AK319" s="1"/>
      <c r="AL319" s="1"/>
      <c r="AM319" s="1"/>
      <c r="AN319" s="92"/>
      <c r="AO319" s="92"/>
    </row>
    <row r="320" spans="1:41" x14ac:dyDescent="0.3">
      <c r="A320" s="91" t="s">
        <v>202</v>
      </c>
      <c r="B320" s="2" t="s">
        <v>203</v>
      </c>
      <c r="C320" s="1">
        <v>310</v>
      </c>
      <c r="D320" s="2">
        <v>11100</v>
      </c>
      <c r="E320" s="2">
        <v>10400</v>
      </c>
      <c r="F320" s="2">
        <v>10500</v>
      </c>
      <c r="G320" s="2">
        <v>11100</v>
      </c>
      <c r="H320" s="2">
        <v>13100</v>
      </c>
      <c r="I320" s="2">
        <v>13500</v>
      </c>
      <c r="J320" s="2">
        <v>14500</v>
      </c>
      <c r="K320" s="2">
        <v>15900</v>
      </c>
      <c r="L320" s="2">
        <v>15500</v>
      </c>
      <c r="M320" s="2">
        <v>17200</v>
      </c>
      <c r="N320" s="2">
        <v>17700</v>
      </c>
      <c r="O320" s="2">
        <v>18200</v>
      </c>
      <c r="P320" s="2">
        <v>16900</v>
      </c>
      <c r="Q320" s="2">
        <v>15500</v>
      </c>
      <c r="R320" s="1">
        <v>22100</v>
      </c>
      <c r="S320" s="1">
        <v>23600</v>
      </c>
      <c r="T320" s="1">
        <v>21800</v>
      </c>
      <c r="U320" s="1">
        <v>25900</v>
      </c>
      <c r="V320" s="1">
        <v>26300</v>
      </c>
      <c r="W320" s="1">
        <v>33000</v>
      </c>
      <c r="X320" s="1">
        <v>40200</v>
      </c>
      <c r="Y320" s="1">
        <v>41200</v>
      </c>
      <c r="Z320" s="1">
        <v>44900</v>
      </c>
      <c r="AA320" s="1">
        <v>32500</v>
      </c>
      <c r="AB320" s="1">
        <v>46500</v>
      </c>
      <c r="AC320" s="1">
        <v>38300</v>
      </c>
      <c r="AD320" s="1"/>
      <c r="AE320" s="1" t="s">
        <v>9</v>
      </c>
      <c r="AF320" s="1">
        <v>38100</v>
      </c>
      <c r="AG320" s="1">
        <v>42800</v>
      </c>
      <c r="AH320" s="1"/>
      <c r="AI320" s="1">
        <v>49500</v>
      </c>
      <c r="AJ320" s="1"/>
      <c r="AK320" s="1">
        <f>VLOOKUP(C320,[1]DataDownloadReport_02082019!$A$2:$E$123,5,FALSE)</f>
        <v>44800</v>
      </c>
      <c r="AL320" s="1"/>
      <c r="AM320" s="1"/>
      <c r="AN320" s="92"/>
      <c r="AO320" s="92"/>
    </row>
    <row r="321" spans="1:41" x14ac:dyDescent="0.3">
      <c r="A321" s="91" t="s">
        <v>202</v>
      </c>
      <c r="B321" s="2" t="s">
        <v>204</v>
      </c>
      <c r="C321" s="93">
        <v>22</v>
      </c>
      <c r="D321" s="2"/>
      <c r="E321" s="2"/>
      <c r="F321" s="2"/>
      <c r="G321" s="2"/>
      <c r="H321" s="2"/>
      <c r="I321" s="2">
        <v>11600</v>
      </c>
      <c r="J321" s="2">
        <v>13000</v>
      </c>
      <c r="K321" s="2">
        <v>13400</v>
      </c>
      <c r="L321" s="2">
        <v>13000</v>
      </c>
      <c r="M321" s="2">
        <v>15100</v>
      </c>
      <c r="N321" s="2">
        <v>15400</v>
      </c>
      <c r="O321" s="2">
        <v>16400</v>
      </c>
      <c r="P321" s="2">
        <v>15500</v>
      </c>
      <c r="Q321" s="2">
        <v>14000</v>
      </c>
      <c r="R321" s="1">
        <v>20100</v>
      </c>
      <c r="S321" s="1">
        <v>20900</v>
      </c>
      <c r="T321" s="1">
        <v>21400</v>
      </c>
      <c r="U321" s="1">
        <v>21900</v>
      </c>
      <c r="V321" s="1">
        <v>20600</v>
      </c>
      <c r="W321" s="1">
        <v>23300</v>
      </c>
      <c r="X321" s="1">
        <v>26800</v>
      </c>
      <c r="Y321" s="1">
        <v>23500</v>
      </c>
      <c r="Z321" s="1">
        <v>21800</v>
      </c>
      <c r="AA321" s="1">
        <v>21300</v>
      </c>
      <c r="AB321" s="1">
        <v>28600</v>
      </c>
      <c r="AC321" s="1">
        <v>28600</v>
      </c>
      <c r="AD321" s="1">
        <v>28600</v>
      </c>
      <c r="AE321" s="1">
        <v>33800</v>
      </c>
      <c r="AF321" s="1">
        <v>31000</v>
      </c>
      <c r="AG321" s="1">
        <v>33500</v>
      </c>
      <c r="AH321" s="1">
        <v>35300</v>
      </c>
      <c r="AI321" s="1">
        <v>37400</v>
      </c>
      <c r="AJ321" s="1">
        <v>37900</v>
      </c>
      <c r="AK321" s="1">
        <f>VLOOKUP(C321,[1]DataDownloadReport_02082019!$A$2:$E$123,5,FALSE)</f>
        <v>41300</v>
      </c>
      <c r="AL321" s="1">
        <v>41000</v>
      </c>
      <c r="AM321" s="1">
        <v>36500</v>
      </c>
      <c r="AN321" s="92">
        <v>39300</v>
      </c>
      <c r="AO321" s="92"/>
    </row>
    <row r="322" spans="1:41" ht="16.5" hidden="1" customHeight="1" x14ac:dyDescent="0.3">
      <c r="A322" s="91" t="s">
        <v>202</v>
      </c>
      <c r="B322" s="2" t="s">
        <v>418</v>
      </c>
      <c r="C322" s="1">
        <v>302</v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>
        <v>33500</v>
      </c>
      <c r="AD322" s="1"/>
      <c r="AE322" s="1" t="s">
        <v>9</v>
      </c>
      <c r="AF322" s="1" t="s">
        <v>9</v>
      </c>
      <c r="AG322" s="1"/>
      <c r="AH322" s="1"/>
      <c r="AI322" s="1"/>
      <c r="AJ322" s="1"/>
      <c r="AK322" s="1"/>
      <c r="AL322" s="1"/>
      <c r="AM322" s="1"/>
      <c r="AN322" s="92"/>
      <c r="AO322" s="92"/>
    </row>
    <row r="323" spans="1:41" x14ac:dyDescent="0.3">
      <c r="A323" s="91" t="s">
        <v>202</v>
      </c>
      <c r="B323" s="2" t="s">
        <v>205</v>
      </c>
      <c r="C323" s="1">
        <v>312</v>
      </c>
      <c r="D323" s="2"/>
      <c r="E323" s="2"/>
      <c r="F323" s="2"/>
      <c r="G323" s="2"/>
      <c r="H323" s="2"/>
      <c r="I323" s="2">
        <v>16300</v>
      </c>
      <c r="J323" s="2">
        <v>16600</v>
      </c>
      <c r="K323" s="2">
        <v>17700</v>
      </c>
      <c r="L323" s="2">
        <v>19200</v>
      </c>
      <c r="M323" s="2">
        <v>15800</v>
      </c>
      <c r="N323" s="2">
        <v>18600</v>
      </c>
      <c r="O323" s="2">
        <v>19500</v>
      </c>
      <c r="P323" s="2">
        <v>17800</v>
      </c>
      <c r="Q323" s="2">
        <v>14500</v>
      </c>
      <c r="R323" s="1">
        <v>21500</v>
      </c>
      <c r="S323" s="1">
        <v>22900</v>
      </c>
      <c r="T323" s="1">
        <v>23700</v>
      </c>
      <c r="U323" s="1">
        <v>25600</v>
      </c>
      <c r="V323" s="1">
        <v>25800</v>
      </c>
      <c r="W323" s="1">
        <v>30600</v>
      </c>
      <c r="X323" s="1">
        <v>38500</v>
      </c>
      <c r="Y323" s="1">
        <v>36600</v>
      </c>
      <c r="Z323" s="1">
        <v>37300</v>
      </c>
      <c r="AA323" s="1">
        <v>28100</v>
      </c>
      <c r="AB323" s="1">
        <v>30700</v>
      </c>
      <c r="AC323" s="1">
        <v>32600</v>
      </c>
      <c r="AD323" s="1">
        <v>32300</v>
      </c>
      <c r="AE323" s="1" t="s">
        <v>9</v>
      </c>
      <c r="AF323" s="1">
        <v>29500</v>
      </c>
      <c r="AG323" s="1"/>
      <c r="AH323" s="1">
        <v>33100</v>
      </c>
      <c r="AI323" s="1"/>
      <c r="AJ323" s="1">
        <v>32600</v>
      </c>
      <c r="AK323" s="1"/>
      <c r="AL323" s="1">
        <v>43300</v>
      </c>
      <c r="AM323" s="1"/>
      <c r="AN323" s="92">
        <v>45000</v>
      </c>
      <c r="AO323" s="92"/>
    </row>
    <row r="324" spans="1:41" x14ac:dyDescent="0.3">
      <c r="A324" s="91" t="s">
        <v>202</v>
      </c>
      <c r="B324" s="2" t="s">
        <v>206</v>
      </c>
      <c r="C324" s="1">
        <v>311</v>
      </c>
      <c r="D324" s="2"/>
      <c r="E324" s="2"/>
      <c r="F324" s="2"/>
      <c r="G324" s="2"/>
      <c r="H324" s="2"/>
      <c r="I324" s="2">
        <v>7200</v>
      </c>
      <c r="J324" s="2">
        <v>7800</v>
      </c>
      <c r="K324" s="2">
        <v>7800</v>
      </c>
      <c r="L324" s="2">
        <v>7600</v>
      </c>
      <c r="M324" s="2">
        <v>7700</v>
      </c>
      <c r="N324" s="2">
        <v>7400</v>
      </c>
      <c r="O324" s="2">
        <v>8500</v>
      </c>
      <c r="P324" s="2">
        <v>7100</v>
      </c>
      <c r="Q324" s="2">
        <v>6300</v>
      </c>
      <c r="R324" s="1">
        <v>8800</v>
      </c>
      <c r="S324" s="1">
        <v>8900</v>
      </c>
      <c r="T324" s="1">
        <v>9200</v>
      </c>
      <c r="U324" s="1">
        <v>9400</v>
      </c>
      <c r="V324" s="1">
        <v>10000</v>
      </c>
      <c r="W324" s="1">
        <v>11100</v>
      </c>
      <c r="X324" s="1">
        <v>11700</v>
      </c>
      <c r="Y324" s="1">
        <v>13000</v>
      </c>
      <c r="Z324" s="1">
        <v>12400</v>
      </c>
      <c r="AA324" s="1">
        <v>19400</v>
      </c>
      <c r="AB324" s="1">
        <v>10000</v>
      </c>
      <c r="AC324" s="1">
        <v>10300</v>
      </c>
      <c r="AD324" s="1">
        <v>10500</v>
      </c>
      <c r="AE324" s="1">
        <v>11800</v>
      </c>
      <c r="AF324" s="1">
        <v>10400</v>
      </c>
      <c r="AG324" s="1">
        <v>10900</v>
      </c>
      <c r="AH324" s="1">
        <v>12100</v>
      </c>
      <c r="AI324" s="1">
        <v>12600</v>
      </c>
      <c r="AJ324" s="1">
        <v>12600</v>
      </c>
      <c r="AK324" s="1">
        <f>VLOOKUP(C324,[1]DataDownloadReport_02082019!$A$2:$E$123,5,FALSE)</f>
        <v>12800</v>
      </c>
      <c r="AL324" s="98"/>
      <c r="AM324" s="1">
        <v>19300</v>
      </c>
      <c r="AN324" s="92"/>
      <c r="AO324" s="92"/>
    </row>
    <row r="325" spans="1:41" x14ac:dyDescent="0.3">
      <c r="A325" s="91"/>
      <c r="B325" s="2"/>
      <c r="C325" s="1"/>
      <c r="D325" s="2"/>
      <c r="E325" s="2"/>
      <c r="F325" s="2"/>
      <c r="G325" s="2"/>
      <c r="H325" s="2"/>
      <c r="I325" s="2" t="s">
        <v>9</v>
      </c>
      <c r="J325" s="2" t="s">
        <v>9</v>
      </c>
      <c r="K325" s="2" t="s">
        <v>9</v>
      </c>
      <c r="L325" s="2"/>
      <c r="M325" s="2"/>
      <c r="N325" s="2"/>
      <c r="O325" s="2"/>
      <c r="P325" s="2"/>
      <c r="Q325" s="2"/>
      <c r="R325" s="1"/>
      <c r="S325" s="1" t="s">
        <v>7</v>
      </c>
      <c r="T325" s="1" t="s">
        <v>9</v>
      </c>
      <c r="U325" s="1" t="s">
        <v>7</v>
      </c>
      <c r="V325" s="1" t="s">
        <v>9</v>
      </c>
      <c r="W325" s="1"/>
      <c r="X325" s="1"/>
      <c r="Y325" s="1"/>
      <c r="Z325" s="1"/>
      <c r="AA325" s="1"/>
      <c r="AB325" s="1"/>
      <c r="AC325" s="1"/>
      <c r="AD325" s="1"/>
      <c r="AE325" s="1" t="s">
        <v>9</v>
      </c>
      <c r="AF325" s="1" t="s">
        <v>9</v>
      </c>
      <c r="AG325" s="1"/>
      <c r="AH325" s="1"/>
      <c r="AI325" s="1"/>
      <c r="AJ325" s="1"/>
      <c r="AK325" s="1"/>
      <c r="AL325" s="1"/>
      <c r="AM325" s="1"/>
      <c r="AN325" s="92"/>
      <c r="AO325" s="92"/>
    </row>
    <row r="326" spans="1:41" x14ac:dyDescent="0.3">
      <c r="A326" s="91" t="s">
        <v>207</v>
      </c>
      <c r="B326" s="2" t="s">
        <v>36</v>
      </c>
      <c r="C326" s="1">
        <v>313</v>
      </c>
      <c r="D326" s="2"/>
      <c r="E326" s="2"/>
      <c r="F326" s="2"/>
      <c r="G326" s="2"/>
      <c r="H326" s="2"/>
      <c r="I326" s="2">
        <v>4800</v>
      </c>
      <c r="J326" s="2">
        <v>6000</v>
      </c>
      <c r="K326" s="2">
        <v>6400</v>
      </c>
      <c r="L326" s="2">
        <v>5800</v>
      </c>
      <c r="M326" s="2">
        <v>4500</v>
      </c>
      <c r="N326" s="2">
        <v>6100</v>
      </c>
      <c r="O326" s="2">
        <v>6700</v>
      </c>
      <c r="P326" s="2">
        <v>6300</v>
      </c>
      <c r="Q326" s="2">
        <v>6400</v>
      </c>
      <c r="R326" s="1">
        <v>7800</v>
      </c>
      <c r="S326" s="1">
        <v>7200</v>
      </c>
      <c r="T326" s="1">
        <v>7200</v>
      </c>
      <c r="U326" s="1">
        <v>6900</v>
      </c>
      <c r="V326" s="1">
        <v>6700</v>
      </c>
      <c r="W326" s="1">
        <v>6200</v>
      </c>
      <c r="X326" s="1"/>
      <c r="Y326" s="1">
        <v>5900</v>
      </c>
      <c r="Z326" s="1">
        <v>6400</v>
      </c>
      <c r="AA326" s="1">
        <v>7000</v>
      </c>
      <c r="AB326" s="1">
        <v>6500</v>
      </c>
      <c r="AC326" s="1">
        <v>6400</v>
      </c>
      <c r="AD326" s="1"/>
      <c r="AE326" s="1" t="s">
        <v>9</v>
      </c>
      <c r="AF326" s="1" t="s">
        <v>9</v>
      </c>
      <c r="AG326" s="1"/>
      <c r="AH326" s="1">
        <v>10400</v>
      </c>
      <c r="AI326" s="1"/>
      <c r="AJ326" s="1"/>
      <c r="AK326" s="1"/>
      <c r="AL326" s="1"/>
      <c r="AM326" s="1"/>
      <c r="AN326" s="92"/>
      <c r="AO326" s="92"/>
    </row>
    <row r="327" spans="1:41" ht="16.5" hidden="1" customHeight="1" x14ac:dyDescent="0.3">
      <c r="A327" s="91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1"/>
      <c r="S327" s="1" t="s">
        <v>7</v>
      </c>
      <c r="T327" s="1" t="s">
        <v>9</v>
      </c>
      <c r="U327" s="1" t="s">
        <v>7</v>
      </c>
      <c r="V327" s="1" t="s">
        <v>9</v>
      </c>
      <c r="W327" s="1"/>
      <c r="X327" s="1"/>
      <c r="Y327" s="1"/>
      <c r="Z327" s="1"/>
      <c r="AA327" s="1"/>
      <c r="AB327" s="1"/>
      <c r="AC327" s="1"/>
      <c r="AD327" s="1"/>
      <c r="AE327" s="1" t="s">
        <v>9</v>
      </c>
      <c r="AF327" s="1" t="s">
        <v>9</v>
      </c>
      <c r="AG327" s="1"/>
      <c r="AH327" s="1"/>
      <c r="AI327" s="1"/>
      <c r="AJ327" s="1"/>
      <c r="AK327" s="1"/>
      <c r="AL327" s="1"/>
      <c r="AM327" s="1"/>
      <c r="AN327" s="92"/>
      <c r="AO327" s="92"/>
    </row>
    <row r="328" spans="1:41" ht="15.75" hidden="1" customHeight="1" x14ac:dyDescent="0.3">
      <c r="A328" s="91" t="s">
        <v>208</v>
      </c>
      <c r="B328" s="2" t="s">
        <v>209</v>
      </c>
      <c r="C328" s="1">
        <v>314</v>
      </c>
      <c r="D328" s="2"/>
      <c r="E328" s="2"/>
      <c r="F328" s="2"/>
      <c r="G328" s="2"/>
      <c r="H328" s="2"/>
      <c r="I328" s="2">
        <v>14800</v>
      </c>
      <c r="J328" s="2">
        <v>13700</v>
      </c>
      <c r="K328" s="2">
        <v>13100</v>
      </c>
      <c r="L328" s="2">
        <v>11900</v>
      </c>
      <c r="M328" s="2">
        <v>11900</v>
      </c>
      <c r="N328" s="2">
        <v>12700</v>
      </c>
      <c r="O328" s="2">
        <v>13500</v>
      </c>
      <c r="P328" s="2">
        <v>13500</v>
      </c>
      <c r="Q328" s="2">
        <v>10500</v>
      </c>
      <c r="R328" s="1">
        <v>13500</v>
      </c>
      <c r="S328" s="1">
        <v>13200</v>
      </c>
      <c r="T328" s="1">
        <v>13800</v>
      </c>
      <c r="U328" s="1">
        <v>15600</v>
      </c>
      <c r="V328" s="1">
        <v>15100</v>
      </c>
      <c r="W328" s="1">
        <v>17000</v>
      </c>
      <c r="X328" s="1">
        <v>18800</v>
      </c>
      <c r="Y328" s="1">
        <v>19900</v>
      </c>
      <c r="Z328" s="1">
        <v>19300</v>
      </c>
      <c r="AA328" s="1">
        <v>16900</v>
      </c>
      <c r="AB328" s="1">
        <v>16200</v>
      </c>
      <c r="AC328" s="1">
        <v>16700</v>
      </c>
      <c r="AD328" s="1">
        <v>16500</v>
      </c>
      <c r="AE328" s="1" t="s">
        <v>9</v>
      </c>
      <c r="AF328" s="1" t="s">
        <v>9</v>
      </c>
      <c r="AG328" s="1"/>
      <c r="AH328" s="1"/>
      <c r="AI328" s="1"/>
      <c r="AJ328" s="1"/>
      <c r="AK328" s="1"/>
      <c r="AL328" s="1"/>
      <c r="AM328" s="1"/>
      <c r="AN328" s="92"/>
      <c r="AO328" s="92"/>
    </row>
    <row r="329" spans="1:41" ht="16.5" hidden="1" customHeight="1" x14ac:dyDescent="0.3">
      <c r="A329" s="91"/>
      <c r="B329" s="2"/>
      <c r="C329" s="1"/>
      <c r="D329" s="2"/>
      <c r="E329" s="2"/>
      <c r="F329" s="2"/>
      <c r="G329" s="2"/>
      <c r="H329" s="2"/>
      <c r="I329" s="2" t="s">
        <v>9</v>
      </c>
      <c r="J329" s="2" t="s">
        <v>9</v>
      </c>
      <c r="K329" s="2" t="s">
        <v>9</v>
      </c>
      <c r="L329" s="2"/>
      <c r="M329" s="2"/>
      <c r="N329" s="2"/>
      <c r="O329" s="2"/>
      <c r="P329" s="2"/>
      <c r="Q329" s="2"/>
      <c r="R329" s="1"/>
      <c r="S329" s="1" t="s">
        <v>7</v>
      </c>
      <c r="T329" s="1" t="s">
        <v>9</v>
      </c>
      <c r="U329" s="1" t="s">
        <v>7</v>
      </c>
      <c r="V329" s="1" t="s">
        <v>9</v>
      </c>
      <c r="W329" s="1"/>
      <c r="X329" s="1"/>
      <c r="Y329" s="1"/>
      <c r="Z329" s="1"/>
      <c r="AA329" s="1"/>
      <c r="AB329" s="1"/>
      <c r="AC329" s="1"/>
      <c r="AD329" s="1"/>
      <c r="AE329" s="1" t="s">
        <v>9</v>
      </c>
      <c r="AF329" s="1" t="s">
        <v>9</v>
      </c>
      <c r="AG329" s="1"/>
      <c r="AH329" s="1"/>
      <c r="AI329" s="1"/>
      <c r="AJ329" s="1"/>
      <c r="AK329" s="1"/>
      <c r="AL329" s="1"/>
      <c r="AM329" s="1"/>
      <c r="AN329" s="92"/>
      <c r="AO329" s="92"/>
    </row>
    <row r="330" spans="1:41" ht="15.75" hidden="1" customHeight="1" x14ac:dyDescent="0.3">
      <c r="A330" s="91" t="s">
        <v>210</v>
      </c>
      <c r="B330" s="2" t="s">
        <v>211</v>
      </c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1600</v>
      </c>
      <c r="Q330" s="2">
        <v>2100</v>
      </c>
      <c r="R330" s="1">
        <v>1500</v>
      </c>
      <c r="S330" s="1" t="s">
        <v>7</v>
      </c>
      <c r="T330" s="1">
        <v>2900</v>
      </c>
      <c r="U330" s="1">
        <v>2900</v>
      </c>
      <c r="V330" s="1">
        <v>3200</v>
      </c>
      <c r="W330" s="1"/>
      <c r="X330" s="1"/>
      <c r="Y330" s="1"/>
      <c r="Z330" s="1"/>
      <c r="AA330" s="1"/>
      <c r="AB330" s="1"/>
      <c r="AC330" s="1"/>
      <c r="AD330" s="1"/>
      <c r="AE330" s="1" t="s">
        <v>9</v>
      </c>
      <c r="AF330" s="1" t="s">
        <v>9</v>
      </c>
      <c r="AG330" s="1"/>
      <c r="AH330" s="1"/>
      <c r="AI330" s="1"/>
      <c r="AJ330" s="1"/>
      <c r="AK330" s="1"/>
      <c r="AL330" s="1"/>
      <c r="AM330" s="1"/>
      <c r="AN330" s="92"/>
      <c r="AO330" s="92"/>
    </row>
    <row r="331" spans="1:41" ht="16.5" hidden="1" customHeight="1" x14ac:dyDescent="0.3">
      <c r="A331" s="91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1"/>
      <c r="S331" s="1" t="s">
        <v>7</v>
      </c>
      <c r="T331" s="1" t="s">
        <v>9</v>
      </c>
      <c r="U331" s="1" t="s">
        <v>7</v>
      </c>
      <c r="V331" s="1" t="s">
        <v>9</v>
      </c>
      <c r="W331" s="1"/>
      <c r="X331" s="1"/>
      <c r="Y331" s="1"/>
      <c r="Z331" s="1"/>
      <c r="AA331" s="1"/>
      <c r="AB331" s="1"/>
      <c r="AC331" s="1"/>
      <c r="AD331" s="1"/>
      <c r="AE331" s="1" t="s">
        <v>9</v>
      </c>
      <c r="AF331" s="1" t="s">
        <v>9</v>
      </c>
      <c r="AG331" s="1"/>
      <c r="AH331" s="1"/>
      <c r="AI331" s="1"/>
      <c r="AJ331" s="1"/>
      <c r="AK331" s="1"/>
      <c r="AL331" s="1"/>
      <c r="AM331" s="1"/>
      <c r="AN331" s="92"/>
      <c r="AO331" s="92"/>
    </row>
    <row r="332" spans="1:41" ht="16.5" hidden="1" customHeight="1" x14ac:dyDescent="0.3">
      <c r="A332" s="91" t="s">
        <v>212</v>
      </c>
      <c r="B332" s="2" t="s">
        <v>48</v>
      </c>
      <c r="C332" s="1">
        <v>615</v>
      </c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1"/>
      <c r="S332" s="1">
        <v>1200</v>
      </c>
      <c r="T332" s="1">
        <v>1300</v>
      </c>
      <c r="U332" s="1">
        <v>1200</v>
      </c>
      <c r="V332" s="1">
        <v>1400</v>
      </c>
      <c r="W332" s="1">
        <v>1500</v>
      </c>
      <c r="X332" s="1"/>
      <c r="Y332" s="1">
        <v>1200</v>
      </c>
      <c r="Z332" s="1">
        <v>1300</v>
      </c>
      <c r="AA332" s="1">
        <v>1100</v>
      </c>
      <c r="AB332" s="1">
        <v>1000</v>
      </c>
      <c r="AC332" s="1"/>
      <c r="AD332" s="1"/>
      <c r="AE332" s="1" t="s">
        <v>9</v>
      </c>
      <c r="AF332" s="1" t="s">
        <v>9</v>
      </c>
      <c r="AG332" s="1"/>
      <c r="AH332" s="1"/>
      <c r="AI332" s="1"/>
      <c r="AJ332" s="1"/>
      <c r="AK332" s="1"/>
      <c r="AL332" s="1"/>
      <c r="AM332" s="1"/>
      <c r="AN332" s="92"/>
      <c r="AO332" s="92"/>
    </row>
    <row r="333" spans="1:41" x14ac:dyDescent="0.3">
      <c r="A333" s="91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 t="s">
        <v>7</v>
      </c>
      <c r="T333" s="1" t="s">
        <v>9</v>
      </c>
      <c r="U333" s="1" t="s">
        <v>7</v>
      </c>
      <c r="V333" s="1" t="s">
        <v>9</v>
      </c>
      <c r="W333" s="1"/>
      <c r="X333" s="1"/>
      <c r="Y333" s="1"/>
      <c r="Z333" s="1"/>
      <c r="AA333" s="1"/>
      <c r="AB333" s="1"/>
      <c r="AC333" s="1"/>
      <c r="AD333" s="1"/>
      <c r="AE333" s="1" t="s">
        <v>9</v>
      </c>
      <c r="AF333" s="1" t="s">
        <v>9</v>
      </c>
      <c r="AG333" s="1"/>
      <c r="AH333" s="1"/>
      <c r="AI333" s="1"/>
      <c r="AJ333" s="1"/>
      <c r="AK333" s="1"/>
      <c r="AL333" s="1"/>
      <c r="AM333" s="1"/>
      <c r="AN333" s="92"/>
      <c r="AO333" s="92"/>
    </row>
    <row r="334" spans="1:41" x14ac:dyDescent="0.3">
      <c r="A334" s="91" t="s">
        <v>213</v>
      </c>
      <c r="B334" s="2" t="s">
        <v>48</v>
      </c>
      <c r="C334" s="1">
        <v>316</v>
      </c>
      <c r="D334" s="2"/>
      <c r="E334" s="2"/>
      <c r="F334" s="2"/>
      <c r="G334" s="2"/>
      <c r="H334" s="2"/>
      <c r="I334" s="2">
        <v>6900</v>
      </c>
      <c r="J334" s="2">
        <v>7000</v>
      </c>
      <c r="K334" s="2">
        <v>8000</v>
      </c>
      <c r="L334" s="2">
        <v>8900</v>
      </c>
      <c r="M334" s="2">
        <v>8000</v>
      </c>
      <c r="N334" s="2">
        <v>7600</v>
      </c>
      <c r="O334" s="2">
        <v>6700</v>
      </c>
      <c r="P334" s="2">
        <v>6200</v>
      </c>
      <c r="Q334" s="2">
        <v>6100</v>
      </c>
      <c r="R334" s="1">
        <v>5600</v>
      </c>
      <c r="S334" s="1">
        <v>5400</v>
      </c>
      <c r="T334" s="1">
        <v>6000</v>
      </c>
      <c r="U334" s="1">
        <v>5700</v>
      </c>
      <c r="V334" s="1">
        <v>6200</v>
      </c>
      <c r="W334" s="1">
        <v>7300</v>
      </c>
      <c r="X334" s="1">
        <v>7300</v>
      </c>
      <c r="Y334" s="1">
        <v>7000</v>
      </c>
      <c r="Z334" s="1">
        <v>6500</v>
      </c>
      <c r="AA334" s="1">
        <v>6100</v>
      </c>
      <c r="AB334" s="1">
        <v>6900</v>
      </c>
      <c r="AC334" s="1"/>
      <c r="AD334" s="1">
        <v>7400</v>
      </c>
      <c r="AE334" s="1" t="s">
        <v>9</v>
      </c>
      <c r="AF334" s="1">
        <v>6300</v>
      </c>
      <c r="AG334" s="1"/>
      <c r="AH334" s="1">
        <v>7600</v>
      </c>
      <c r="AI334" s="1"/>
      <c r="AJ334" s="1">
        <v>8000</v>
      </c>
      <c r="AK334" s="1"/>
      <c r="AL334" s="1">
        <v>9500</v>
      </c>
      <c r="AM334" s="1"/>
      <c r="AN334" s="92"/>
      <c r="AO334" s="92"/>
    </row>
    <row r="335" spans="1:41" x14ac:dyDescent="0.3">
      <c r="A335" s="91" t="s">
        <v>213</v>
      </c>
      <c r="B335" s="2" t="s">
        <v>214</v>
      </c>
      <c r="C335" s="1">
        <v>315</v>
      </c>
      <c r="D335" s="2"/>
      <c r="E335" s="2"/>
      <c r="F335" s="2"/>
      <c r="G335" s="2"/>
      <c r="H335" s="2"/>
      <c r="I335" s="2">
        <v>5300</v>
      </c>
      <c r="J335" s="2">
        <v>5200</v>
      </c>
      <c r="K335" s="2">
        <v>5700</v>
      </c>
      <c r="L335" s="2">
        <v>5700</v>
      </c>
      <c r="M335" s="2">
        <v>5500</v>
      </c>
      <c r="N335" s="2">
        <v>5500</v>
      </c>
      <c r="O335" s="2">
        <v>5200</v>
      </c>
      <c r="P335" s="2">
        <v>5200</v>
      </c>
      <c r="Q335" s="2">
        <v>5200</v>
      </c>
      <c r="R335" s="1">
        <v>5200</v>
      </c>
      <c r="S335" s="1">
        <v>5600</v>
      </c>
      <c r="T335" s="1">
        <v>5500</v>
      </c>
      <c r="U335" s="1">
        <v>5500</v>
      </c>
      <c r="V335" s="1">
        <v>6000</v>
      </c>
      <c r="W335" s="1">
        <v>7000</v>
      </c>
      <c r="X335" s="1">
        <v>6500</v>
      </c>
      <c r="Y335" s="1">
        <v>6800</v>
      </c>
      <c r="Z335" s="1">
        <v>5700</v>
      </c>
      <c r="AA335" s="1">
        <v>5300</v>
      </c>
      <c r="AB335" s="1">
        <v>4400</v>
      </c>
      <c r="AC335" s="1"/>
      <c r="AD335" s="1">
        <v>6200</v>
      </c>
      <c r="AE335" s="1" t="s">
        <v>9</v>
      </c>
      <c r="AF335" s="1">
        <v>5100</v>
      </c>
      <c r="AG335" s="1"/>
      <c r="AH335" s="1">
        <v>6900</v>
      </c>
      <c r="AI335" s="1"/>
      <c r="AJ335" s="1">
        <v>7400</v>
      </c>
      <c r="AK335" s="1"/>
      <c r="AL335" s="98"/>
      <c r="AM335" s="1"/>
      <c r="AN335" s="92"/>
      <c r="AO335" s="92"/>
    </row>
    <row r="336" spans="1:41" x14ac:dyDescent="0.3">
      <c r="A336" s="91"/>
      <c r="B336" s="2"/>
      <c r="C336" s="1"/>
      <c r="D336" s="2"/>
      <c r="E336" s="2"/>
      <c r="F336" s="2"/>
      <c r="G336" s="2"/>
      <c r="H336" s="2"/>
      <c r="I336" s="2" t="s">
        <v>9</v>
      </c>
      <c r="J336" s="2" t="s">
        <v>9</v>
      </c>
      <c r="K336" s="2" t="s">
        <v>9</v>
      </c>
      <c r="L336" s="2"/>
      <c r="M336" s="2"/>
      <c r="N336" s="2"/>
      <c r="O336" s="2"/>
      <c r="P336" s="2"/>
      <c r="Q336" s="2"/>
      <c r="R336" s="1"/>
      <c r="S336" s="1" t="s">
        <v>7</v>
      </c>
      <c r="T336" s="1" t="s">
        <v>9</v>
      </c>
      <c r="U336" s="1" t="s">
        <v>7</v>
      </c>
      <c r="V336" s="1" t="s">
        <v>9</v>
      </c>
      <c r="W336" s="1"/>
      <c r="X336" s="1"/>
      <c r="Y336" s="1"/>
      <c r="Z336" s="1"/>
      <c r="AA336" s="1"/>
      <c r="AB336" s="1"/>
      <c r="AC336" s="1"/>
      <c r="AD336" s="1"/>
      <c r="AE336" s="1" t="s">
        <v>9</v>
      </c>
      <c r="AF336" s="1" t="s">
        <v>9</v>
      </c>
      <c r="AG336" s="1"/>
      <c r="AH336" s="1"/>
      <c r="AI336" s="1"/>
      <c r="AJ336" s="1"/>
      <c r="AK336" s="1"/>
      <c r="AL336" s="1"/>
      <c r="AM336" s="1"/>
      <c r="AN336" s="92"/>
      <c r="AO336" s="92"/>
    </row>
    <row r="337" spans="1:41" x14ac:dyDescent="0.3">
      <c r="A337" s="91" t="s">
        <v>215</v>
      </c>
      <c r="B337" s="2" t="s">
        <v>18</v>
      </c>
      <c r="C337" s="1">
        <v>317</v>
      </c>
      <c r="D337" s="2"/>
      <c r="E337" s="2"/>
      <c r="F337" s="2"/>
      <c r="G337" s="2"/>
      <c r="H337" s="2"/>
      <c r="I337" s="2">
        <v>8000</v>
      </c>
      <c r="J337" s="2">
        <v>9200</v>
      </c>
      <c r="K337" s="2">
        <v>10200</v>
      </c>
      <c r="L337" s="2">
        <v>9100</v>
      </c>
      <c r="M337" s="2">
        <v>9200</v>
      </c>
      <c r="N337" s="2">
        <v>8200</v>
      </c>
      <c r="O337" s="2">
        <v>8600</v>
      </c>
      <c r="P337" s="2">
        <v>9100</v>
      </c>
      <c r="Q337" s="2">
        <v>9700</v>
      </c>
      <c r="R337" s="1">
        <v>9700</v>
      </c>
      <c r="S337" s="1">
        <v>9000</v>
      </c>
      <c r="T337" s="1">
        <v>10200</v>
      </c>
      <c r="U337" s="1">
        <v>11600</v>
      </c>
      <c r="V337" s="1">
        <v>12400</v>
      </c>
      <c r="W337" s="1">
        <v>12900</v>
      </c>
      <c r="X337" s="1">
        <v>14200</v>
      </c>
      <c r="Y337" s="1">
        <v>14000</v>
      </c>
      <c r="Z337" s="1">
        <v>13600</v>
      </c>
      <c r="AA337" s="1">
        <v>10500</v>
      </c>
      <c r="AB337" s="1">
        <v>8800</v>
      </c>
      <c r="AC337" s="1">
        <v>11000</v>
      </c>
      <c r="AD337" s="1"/>
      <c r="AE337" s="1" t="s">
        <v>9</v>
      </c>
      <c r="AF337" s="1">
        <v>11400</v>
      </c>
      <c r="AG337" s="1"/>
      <c r="AH337" s="1"/>
      <c r="AI337" s="1">
        <v>7300</v>
      </c>
      <c r="AJ337" s="1"/>
      <c r="AK337" s="1">
        <f>VLOOKUP(C337,[1]DataDownloadReport_02082019!$A$2:$E$123,5,FALSE)</f>
        <v>7400</v>
      </c>
      <c r="AL337" s="1"/>
      <c r="AM337" s="1">
        <v>6900</v>
      </c>
      <c r="AN337" s="92"/>
      <c r="AO337" s="92"/>
    </row>
    <row r="338" spans="1:41" ht="15.75" customHeight="1" x14ac:dyDescent="0.3">
      <c r="A338" s="91" t="s">
        <v>215</v>
      </c>
      <c r="B338" s="2" t="s">
        <v>216</v>
      </c>
      <c r="C338" s="1">
        <v>506</v>
      </c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>
        <v>2200</v>
      </c>
      <c r="Q338" s="2">
        <v>2700</v>
      </c>
      <c r="R338" s="1">
        <v>2700</v>
      </c>
      <c r="S338" s="1">
        <v>2100</v>
      </c>
      <c r="T338" s="1">
        <v>3100</v>
      </c>
      <c r="U338" s="1">
        <v>3300</v>
      </c>
      <c r="V338" s="1">
        <v>4100</v>
      </c>
      <c r="W338" s="1">
        <v>4500</v>
      </c>
      <c r="X338" s="1">
        <v>4400</v>
      </c>
      <c r="Y338" s="1">
        <v>5200</v>
      </c>
      <c r="Z338" s="1">
        <v>4600</v>
      </c>
      <c r="AA338" s="1">
        <v>5300</v>
      </c>
      <c r="AB338" s="1">
        <v>4700</v>
      </c>
      <c r="AC338" s="1">
        <v>4300</v>
      </c>
      <c r="AD338" s="1"/>
      <c r="AE338" s="1" t="s">
        <v>9</v>
      </c>
      <c r="AF338" s="1" t="s">
        <v>9</v>
      </c>
      <c r="AG338" s="1"/>
      <c r="AH338" s="1"/>
      <c r="AI338" s="1">
        <v>6500</v>
      </c>
      <c r="AJ338" s="1"/>
      <c r="AK338" s="1">
        <f>VLOOKUP(C338,[1]DataDownloadReport_02082019!$A$2:$E$123,5,FALSE)</f>
        <v>6200</v>
      </c>
      <c r="AL338" s="1"/>
      <c r="AM338" s="1">
        <v>6200</v>
      </c>
      <c r="AN338" s="92"/>
      <c r="AO338" s="92"/>
    </row>
    <row r="339" spans="1:41" x14ac:dyDescent="0.3">
      <c r="A339" s="91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 t="s">
        <v>9</v>
      </c>
      <c r="AF339" s="1" t="s">
        <v>9</v>
      </c>
      <c r="AG339" s="1"/>
      <c r="AH339" s="1"/>
      <c r="AI339" s="1"/>
      <c r="AJ339" s="1"/>
      <c r="AK339" s="1"/>
      <c r="AL339" s="1"/>
      <c r="AM339" s="1"/>
      <c r="AN339" s="92"/>
      <c r="AO339" s="92"/>
    </row>
    <row r="340" spans="1:41" ht="16.5" hidden="1" customHeight="1" x14ac:dyDescent="0.3">
      <c r="A340" s="91" t="s">
        <v>219</v>
      </c>
      <c r="B340" s="2" t="s">
        <v>46</v>
      </c>
      <c r="C340" s="1">
        <v>318</v>
      </c>
      <c r="D340" s="2"/>
      <c r="E340" s="2"/>
      <c r="F340" s="2"/>
      <c r="G340" s="2"/>
      <c r="H340" s="2"/>
      <c r="I340" s="2">
        <v>2800</v>
      </c>
      <c r="J340" s="2">
        <v>2600</v>
      </c>
      <c r="K340" s="2">
        <v>2800</v>
      </c>
      <c r="L340" s="2">
        <v>3000</v>
      </c>
      <c r="M340" s="2">
        <v>550</v>
      </c>
      <c r="N340" s="2">
        <v>2900</v>
      </c>
      <c r="O340" s="2">
        <v>2800</v>
      </c>
      <c r="P340" s="2">
        <v>3100</v>
      </c>
      <c r="Q340" s="2">
        <v>3200</v>
      </c>
      <c r="R340" s="1">
        <v>3400</v>
      </c>
      <c r="S340" s="1">
        <v>2300</v>
      </c>
      <c r="T340" s="1">
        <v>3000</v>
      </c>
      <c r="U340" s="1">
        <v>3500</v>
      </c>
      <c r="V340" s="1">
        <v>3900</v>
      </c>
      <c r="W340" s="1">
        <v>3400</v>
      </c>
      <c r="X340" s="1">
        <v>4700</v>
      </c>
      <c r="Y340" s="1">
        <v>3600</v>
      </c>
      <c r="Z340" s="1">
        <v>3800</v>
      </c>
      <c r="AA340" s="1">
        <v>3100</v>
      </c>
      <c r="AB340" s="1">
        <v>1800</v>
      </c>
      <c r="AC340" s="1">
        <v>1800</v>
      </c>
      <c r="AD340" s="1"/>
      <c r="AE340" s="1" t="s">
        <v>9</v>
      </c>
      <c r="AF340" s="1" t="s">
        <v>9</v>
      </c>
      <c r="AG340" s="1"/>
      <c r="AH340" s="1"/>
      <c r="AI340" s="1"/>
      <c r="AJ340" s="1"/>
      <c r="AK340" s="1"/>
      <c r="AL340" s="1"/>
      <c r="AM340" s="1"/>
      <c r="AN340" s="92"/>
      <c r="AO340" s="92"/>
    </row>
    <row r="341" spans="1:41" ht="16.5" hidden="1" customHeight="1" x14ac:dyDescent="0.3">
      <c r="A341" s="91"/>
      <c r="B341" s="2"/>
      <c r="C341" s="1"/>
      <c r="D341" s="2"/>
      <c r="E341" s="2"/>
      <c r="F341" s="2"/>
      <c r="G341" s="2"/>
      <c r="H341" s="2"/>
      <c r="I341" s="2" t="s">
        <v>9</v>
      </c>
      <c r="J341" s="2" t="s">
        <v>9</v>
      </c>
      <c r="K341" s="2" t="s">
        <v>9</v>
      </c>
      <c r="L341" s="2"/>
      <c r="M341" s="2"/>
      <c r="N341" s="2"/>
      <c r="O341" s="2"/>
      <c r="P341" s="2"/>
      <c r="Q341" s="2"/>
      <c r="R341" s="1"/>
      <c r="S341" s="1" t="s">
        <v>7</v>
      </c>
      <c r="T341" s="1" t="s">
        <v>9</v>
      </c>
      <c r="U341" s="1" t="s">
        <v>7</v>
      </c>
      <c r="V341" s="1" t="s">
        <v>9</v>
      </c>
      <c r="W341" s="1"/>
      <c r="X341" s="1"/>
      <c r="Y341" s="1"/>
      <c r="Z341" s="1"/>
      <c r="AA341" s="1"/>
      <c r="AB341" s="1"/>
      <c r="AC341" s="1"/>
      <c r="AD341" s="1"/>
      <c r="AE341" s="1" t="s">
        <v>9</v>
      </c>
      <c r="AF341" s="1" t="s">
        <v>9</v>
      </c>
      <c r="AG341" s="1"/>
      <c r="AH341" s="1"/>
      <c r="AI341" s="1"/>
      <c r="AJ341" s="1"/>
      <c r="AK341" s="1"/>
      <c r="AL341" s="1"/>
      <c r="AM341" s="1"/>
      <c r="AN341" s="92"/>
      <c r="AO341" s="92"/>
    </row>
    <row r="342" spans="1:41" ht="16.5" hidden="1" customHeight="1" x14ac:dyDescent="0.3">
      <c r="A342" s="91" t="s">
        <v>220</v>
      </c>
      <c r="B342" s="2" t="s">
        <v>221</v>
      </c>
      <c r="C342" s="1">
        <v>633</v>
      </c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1"/>
      <c r="S342" s="1"/>
      <c r="T342" s="1"/>
      <c r="U342" s="1"/>
      <c r="V342" s="1">
        <v>3200</v>
      </c>
      <c r="W342" s="1">
        <v>4100</v>
      </c>
      <c r="X342" s="1">
        <v>3800</v>
      </c>
      <c r="Y342" s="1">
        <v>4800</v>
      </c>
      <c r="Z342" s="1">
        <v>3500</v>
      </c>
      <c r="AA342" s="1">
        <v>3300</v>
      </c>
      <c r="AB342" s="1">
        <v>2400</v>
      </c>
      <c r="AC342" s="1"/>
      <c r="AD342" s="1"/>
      <c r="AE342" s="1" t="s">
        <v>9</v>
      </c>
      <c r="AF342" s="1" t="s">
        <v>9</v>
      </c>
      <c r="AG342" s="1"/>
      <c r="AH342" s="1"/>
      <c r="AI342" s="1"/>
      <c r="AJ342" s="1"/>
      <c r="AK342" s="1"/>
      <c r="AL342" s="1"/>
      <c r="AM342" s="1"/>
      <c r="AN342" s="92"/>
      <c r="AO342" s="92"/>
    </row>
    <row r="343" spans="1:41" ht="16.5" hidden="1" customHeight="1" x14ac:dyDescent="0.3">
      <c r="A343" s="91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1"/>
      <c r="S343" s="1"/>
      <c r="T343" s="1"/>
      <c r="U343" s="1"/>
      <c r="V343" s="1" t="s">
        <v>9</v>
      </c>
      <c r="W343" s="1"/>
      <c r="X343" s="1"/>
      <c r="Y343" s="1"/>
      <c r="Z343" s="1"/>
      <c r="AA343" s="1"/>
      <c r="AB343" s="1"/>
      <c r="AC343" s="1"/>
      <c r="AD343" s="1"/>
      <c r="AE343" s="1" t="s">
        <v>9</v>
      </c>
      <c r="AF343" s="1" t="s">
        <v>9</v>
      </c>
      <c r="AG343" s="1"/>
      <c r="AH343" s="1"/>
      <c r="AI343" s="1"/>
      <c r="AJ343" s="1"/>
      <c r="AK343" s="1"/>
      <c r="AL343" s="1"/>
      <c r="AM343" s="1"/>
      <c r="AN343" s="92"/>
      <c r="AO343" s="92"/>
    </row>
    <row r="344" spans="1:41" x14ac:dyDescent="0.3">
      <c r="A344" s="91" t="s">
        <v>222</v>
      </c>
      <c r="B344" s="2" t="s">
        <v>223</v>
      </c>
      <c r="C344" s="1">
        <v>320</v>
      </c>
      <c r="D344" s="2">
        <v>13400</v>
      </c>
      <c r="E344" s="2">
        <v>18300</v>
      </c>
      <c r="F344" s="2">
        <v>15100</v>
      </c>
      <c r="G344" s="2">
        <v>19100</v>
      </c>
      <c r="H344" s="2">
        <v>16600</v>
      </c>
      <c r="I344" s="2">
        <v>17500</v>
      </c>
      <c r="J344" s="2">
        <v>17600</v>
      </c>
      <c r="K344" s="2">
        <v>18500</v>
      </c>
      <c r="L344" s="2">
        <v>18300</v>
      </c>
      <c r="M344" s="2">
        <v>17900</v>
      </c>
      <c r="N344" s="2">
        <v>17900</v>
      </c>
      <c r="O344" s="2">
        <v>16700</v>
      </c>
      <c r="P344" s="2">
        <v>17500</v>
      </c>
      <c r="Q344" s="2">
        <v>17900</v>
      </c>
      <c r="R344" s="1">
        <v>18000</v>
      </c>
      <c r="S344" s="1">
        <v>17600</v>
      </c>
      <c r="T344" s="1">
        <v>19300</v>
      </c>
      <c r="U344" s="1">
        <v>18300</v>
      </c>
      <c r="V344" s="1">
        <v>11300</v>
      </c>
      <c r="W344" s="1"/>
      <c r="X344" s="1"/>
      <c r="Y344" s="1"/>
      <c r="Z344" s="1"/>
      <c r="AA344" s="1"/>
      <c r="AB344" s="1">
        <v>15300</v>
      </c>
      <c r="AC344" s="1">
        <v>15100</v>
      </c>
      <c r="AD344" s="1">
        <v>15800</v>
      </c>
      <c r="AE344" s="1" t="s">
        <v>9</v>
      </c>
      <c r="AF344" s="1">
        <v>16300</v>
      </c>
      <c r="AG344" s="1">
        <v>23100</v>
      </c>
      <c r="AH344" s="1"/>
      <c r="AI344" s="1"/>
      <c r="AJ344" s="1"/>
      <c r="AK344" s="1"/>
      <c r="AL344" s="1"/>
      <c r="AM344" s="1"/>
      <c r="AN344" s="92"/>
      <c r="AO344" s="92"/>
    </row>
    <row r="345" spans="1:41" x14ac:dyDescent="0.3">
      <c r="A345" s="91" t="s">
        <v>222</v>
      </c>
      <c r="B345" s="2" t="s">
        <v>439</v>
      </c>
      <c r="C345" s="93">
        <v>120</v>
      </c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>
        <v>17900</v>
      </c>
      <c r="AI345" s="1">
        <v>20600</v>
      </c>
      <c r="AJ345" s="1">
        <v>18400</v>
      </c>
      <c r="AK345" s="1">
        <f>VLOOKUP(C345,[1]DataDownloadReport_02082019!$A$2:$E$123,5,FALSE)</f>
        <v>18000</v>
      </c>
      <c r="AL345" s="1">
        <v>18200</v>
      </c>
      <c r="AM345" s="1">
        <v>16400</v>
      </c>
      <c r="AN345" s="92">
        <v>19400</v>
      </c>
      <c r="AO345" s="92"/>
    </row>
    <row r="346" spans="1:41" ht="16.5" hidden="1" customHeight="1" x14ac:dyDescent="0.3">
      <c r="A346" s="91" t="s">
        <v>222</v>
      </c>
      <c r="B346" s="2" t="s">
        <v>224</v>
      </c>
      <c r="C346" s="1">
        <v>323</v>
      </c>
      <c r="D346" s="2">
        <v>14500</v>
      </c>
      <c r="E346" s="2">
        <v>15300</v>
      </c>
      <c r="F346" s="2">
        <v>14400</v>
      </c>
      <c r="G346" s="2">
        <v>16200</v>
      </c>
      <c r="H346" s="2">
        <v>21600</v>
      </c>
      <c r="I346" s="2">
        <v>19900</v>
      </c>
      <c r="J346" s="2">
        <v>21000</v>
      </c>
      <c r="K346" s="2">
        <v>19500</v>
      </c>
      <c r="L346" s="2">
        <v>19600</v>
      </c>
      <c r="M346" s="2">
        <v>19800</v>
      </c>
      <c r="N346" s="2">
        <v>19700</v>
      </c>
      <c r="O346" s="2">
        <v>19600</v>
      </c>
      <c r="P346" s="2">
        <v>20500</v>
      </c>
      <c r="Q346" s="2">
        <v>20200</v>
      </c>
      <c r="R346" s="1">
        <v>20600</v>
      </c>
      <c r="S346" s="1">
        <v>21200</v>
      </c>
      <c r="T346" s="1">
        <v>22100</v>
      </c>
      <c r="U346" s="1">
        <v>22200</v>
      </c>
      <c r="V346" s="1">
        <v>18800</v>
      </c>
      <c r="W346" s="1">
        <v>19800</v>
      </c>
      <c r="X346" s="1">
        <v>19800</v>
      </c>
      <c r="Y346" s="1">
        <v>17000</v>
      </c>
      <c r="Z346" s="1">
        <v>19700</v>
      </c>
      <c r="AA346" s="1">
        <v>19000</v>
      </c>
      <c r="AB346" s="1">
        <v>18600</v>
      </c>
      <c r="AC346" s="1">
        <v>16100</v>
      </c>
      <c r="AD346" s="1"/>
      <c r="AE346" s="1" t="s">
        <v>9</v>
      </c>
      <c r="AF346" s="1" t="s">
        <v>9</v>
      </c>
      <c r="AG346" s="1"/>
      <c r="AH346" s="1"/>
      <c r="AI346" s="1"/>
      <c r="AJ346" s="1"/>
      <c r="AK346" s="1"/>
      <c r="AL346" s="1"/>
      <c r="AM346" s="1"/>
      <c r="AN346" s="92"/>
      <c r="AO346" s="92"/>
    </row>
    <row r="347" spans="1:41" ht="16.5" hidden="1" customHeight="1" x14ac:dyDescent="0.3">
      <c r="A347" s="91" t="s">
        <v>222</v>
      </c>
      <c r="B347" s="2" t="s">
        <v>225</v>
      </c>
      <c r="C347" s="1">
        <v>329</v>
      </c>
      <c r="D347" s="2">
        <v>6000</v>
      </c>
      <c r="E347" s="2">
        <v>10500</v>
      </c>
      <c r="F347" s="2">
        <v>8500</v>
      </c>
      <c r="G347" s="2">
        <v>16000</v>
      </c>
      <c r="H347" s="2">
        <v>9600</v>
      </c>
      <c r="I347" s="2">
        <v>9200</v>
      </c>
      <c r="J347" s="2">
        <v>9600</v>
      </c>
      <c r="K347" s="2">
        <v>8900</v>
      </c>
      <c r="L347" s="2">
        <v>9700</v>
      </c>
      <c r="M347" s="2">
        <v>9400</v>
      </c>
      <c r="N347" s="2">
        <v>9300</v>
      </c>
      <c r="O347" s="2">
        <v>8900</v>
      </c>
      <c r="P347" s="2">
        <v>9700</v>
      </c>
      <c r="Q347" s="2">
        <v>10300</v>
      </c>
      <c r="R347" s="1">
        <v>9700</v>
      </c>
      <c r="S347" s="1">
        <v>9900</v>
      </c>
      <c r="T347" s="1">
        <v>10700</v>
      </c>
      <c r="U347" s="1">
        <v>10700</v>
      </c>
      <c r="V347" s="1">
        <v>10800</v>
      </c>
      <c r="W347" s="1">
        <v>10800</v>
      </c>
      <c r="X347" s="1">
        <v>11300</v>
      </c>
      <c r="Y347" s="1">
        <v>10400</v>
      </c>
      <c r="Z347" s="1"/>
      <c r="AA347" s="1">
        <v>10500</v>
      </c>
      <c r="AB347" s="1">
        <v>9600</v>
      </c>
      <c r="AC347" s="1">
        <v>9400</v>
      </c>
      <c r="AD347" s="1"/>
      <c r="AE347" s="1" t="s">
        <v>9</v>
      </c>
      <c r="AF347" s="1" t="s">
        <v>9</v>
      </c>
      <c r="AG347" s="1"/>
      <c r="AH347" s="1"/>
      <c r="AI347" s="1"/>
      <c r="AJ347" s="1"/>
      <c r="AK347" s="1"/>
      <c r="AL347" s="1"/>
      <c r="AM347" s="1"/>
      <c r="AN347" s="92"/>
      <c r="AO347" s="92"/>
    </row>
    <row r="348" spans="1:41" x14ac:dyDescent="0.3">
      <c r="A348" s="91" t="s">
        <v>222</v>
      </c>
      <c r="B348" s="2" t="s">
        <v>226</v>
      </c>
      <c r="C348" s="93">
        <v>38</v>
      </c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>
        <v>15300</v>
      </c>
      <c r="O348" s="2">
        <v>15000</v>
      </c>
      <c r="P348" s="2">
        <v>15800</v>
      </c>
      <c r="Q348" s="2">
        <v>15600</v>
      </c>
      <c r="R348" s="1">
        <v>15000</v>
      </c>
      <c r="S348" s="1">
        <v>15300</v>
      </c>
      <c r="T348" s="1">
        <v>16400</v>
      </c>
      <c r="U348" s="1">
        <v>16500</v>
      </c>
      <c r="V348" s="1">
        <v>15600</v>
      </c>
      <c r="W348" s="1">
        <v>14900</v>
      </c>
      <c r="X348" s="1">
        <v>19800</v>
      </c>
      <c r="Y348" s="1">
        <v>20600</v>
      </c>
      <c r="Z348" s="1">
        <v>21700</v>
      </c>
      <c r="AA348" s="1">
        <v>14600</v>
      </c>
      <c r="AB348" s="1">
        <v>15100</v>
      </c>
      <c r="AC348" s="1">
        <v>15000</v>
      </c>
      <c r="AD348" s="1">
        <v>15200</v>
      </c>
      <c r="AE348" s="1">
        <v>15600</v>
      </c>
      <c r="AF348" s="1">
        <v>15500</v>
      </c>
      <c r="AG348" s="1">
        <v>15800</v>
      </c>
      <c r="AH348" s="1">
        <v>16100</v>
      </c>
      <c r="AI348" s="1">
        <v>15600</v>
      </c>
      <c r="AJ348" s="1">
        <v>15700</v>
      </c>
      <c r="AK348" s="1">
        <v>15900</v>
      </c>
      <c r="AL348" s="1">
        <v>15900</v>
      </c>
      <c r="AM348" s="1">
        <v>15300</v>
      </c>
      <c r="AN348" s="92">
        <v>16100</v>
      </c>
      <c r="AO348" s="92"/>
    </row>
    <row r="349" spans="1:41" x14ac:dyDescent="0.3">
      <c r="A349" s="91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1"/>
      <c r="S349" s="1" t="s">
        <v>7</v>
      </c>
      <c r="T349" s="1" t="s">
        <v>9</v>
      </c>
      <c r="U349" s="1" t="s">
        <v>7</v>
      </c>
      <c r="V349" s="1" t="s">
        <v>9</v>
      </c>
      <c r="W349" s="1"/>
      <c r="X349" s="1"/>
      <c r="Y349" s="1"/>
      <c r="Z349" s="1"/>
      <c r="AA349" s="1"/>
      <c r="AB349" s="1"/>
      <c r="AC349" s="1"/>
      <c r="AD349" s="1"/>
      <c r="AE349" s="1" t="s">
        <v>9</v>
      </c>
      <c r="AF349" s="1" t="s">
        <v>9</v>
      </c>
      <c r="AG349" s="1"/>
      <c r="AH349" s="1"/>
      <c r="AI349" s="1"/>
      <c r="AJ349" s="1"/>
      <c r="AK349" s="1"/>
      <c r="AL349" s="1"/>
      <c r="AM349" s="1"/>
      <c r="AN349" s="92"/>
      <c r="AO349" s="92"/>
    </row>
    <row r="350" spans="1:41" ht="16.5" hidden="1" customHeight="1" x14ac:dyDescent="0.3">
      <c r="A350" s="91" t="s">
        <v>432</v>
      </c>
      <c r="B350" s="2" t="s">
        <v>6</v>
      </c>
      <c r="C350" s="1">
        <v>326</v>
      </c>
      <c r="D350" s="2">
        <v>14100</v>
      </c>
      <c r="E350" s="2">
        <v>19500</v>
      </c>
      <c r="F350" s="2">
        <v>22400</v>
      </c>
      <c r="G350" s="2">
        <v>20500</v>
      </c>
      <c r="H350" s="2">
        <v>20400</v>
      </c>
      <c r="I350" s="2">
        <v>18500</v>
      </c>
      <c r="J350" s="2">
        <v>20100</v>
      </c>
      <c r="K350" s="2">
        <v>21600</v>
      </c>
      <c r="L350" s="2">
        <v>19600</v>
      </c>
      <c r="M350" s="2">
        <v>21700</v>
      </c>
      <c r="N350" s="2">
        <v>16100</v>
      </c>
      <c r="O350" s="2">
        <v>18200</v>
      </c>
      <c r="P350" s="2">
        <v>19500</v>
      </c>
      <c r="Q350" s="2">
        <v>18700</v>
      </c>
      <c r="R350" s="1">
        <v>15700</v>
      </c>
      <c r="S350" s="1">
        <v>17800</v>
      </c>
      <c r="T350" s="1">
        <v>21700</v>
      </c>
      <c r="U350" s="1">
        <v>23800</v>
      </c>
      <c r="V350" s="1">
        <v>23900</v>
      </c>
      <c r="W350" s="1">
        <v>23700</v>
      </c>
      <c r="X350" s="1">
        <v>24900</v>
      </c>
      <c r="Y350" s="1">
        <v>24000</v>
      </c>
      <c r="Z350" s="1">
        <v>25300</v>
      </c>
      <c r="AA350" s="1">
        <v>24300</v>
      </c>
      <c r="AB350" s="1">
        <v>23100</v>
      </c>
      <c r="AC350" s="1">
        <v>24100</v>
      </c>
      <c r="AD350" s="1"/>
      <c r="AE350" s="1" t="s">
        <v>9</v>
      </c>
      <c r="AF350" s="1" t="s">
        <v>9</v>
      </c>
      <c r="AG350" s="1"/>
      <c r="AH350" s="1"/>
      <c r="AI350" s="1"/>
      <c r="AJ350" s="1"/>
      <c r="AK350" s="1"/>
      <c r="AL350" s="1"/>
      <c r="AM350" s="1"/>
      <c r="AN350" s="92"/>
      <c r="AO350" s="92"/>
    </row>
    <row r="351" spans="1:41" x14ac:dyDescent="0.3">
      <c r="A351" s="91" t="s">
        <v>432</v>
      </c>
      <c r="B351" s="2" t="s">
        <v>227</v>
      </c>
      <c r="C351" s="93">
        <v>37</v>
      </c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>
        <v>20300</v>
      </c>
      <c r="O351" s="2">
        <v>19500</v>
      </c>
      <c r="P351" s="2">
        <v>20300</v>
      </c>
      <c r="Q351" s="2">
        <v>20900</v>
      </c>
      <c r="R351" s="1">
        <v>19500</v>
      </c>
      <c r="S351" s="1" t="s">
        <v>22</v>
      </c>
      <c r="T351" s="1">
        <v>24700</v>
      </c>
      <c r="U351" s="1">
        <v>26300</v>
      </c>
      <c r="V351" s="1">
        <v>26600</v>
      </c>
      <c r="W351" s="1">
        <v>26900</v>
      </c>
      <c r="X351" s="1">
        <v>28200</v>
      </c>
      <c r="Y351" s="1">
        <v>29900</v>
      </c>
      <c r="Z351" s="1">
        <v>28400</v>
      </c>
      <c r="AA351" s="1">
        <v>26000</v>
      </c>
      <c r="AB351" s="1">
        <v>27800</v>
      </c>
      <c r="AC351" s="1">
        <v>27700</v>
      </c>
      <c r="AD351" s="1">
        <v>27400</v>
      </c>
      <c r="AE351" s="1">
        <v>27300</v>
      </c>
      <c r="AF351" s="1">
        <v>27400</v>
      </c>
      <c r="AG351" s="1">
        <v>27700</v>
      </c>
      <c r="AH351" s="1">
        <v>28300</v>
      </c>
      <c r="AI351" s="1">
        <v>28000</v>
      </c>
      <c r="AJ351" s="1">
        <v>27600</v>
      </c>
      <c r="AK351" s="1">
        <f>VLOOKUP(C351,[1]DataDownloadReport_02082019!$A$2:$E$123,5,FALSE)</f>
        <v>27800</v>
      </c>
      <c r="AL351" s="1">
        <v>30000</v>
      </c>
      <c r="AM351" s="1">
        <v>25500</v>
      </c>
      <c r="AN351" s="92">
        <v>28700</v>
      </c>
      <c r="AO351" s="92"/>
    </row>
    <row r="352" spans="1:41" ht="15.75" customHeight="1" x14ac:dyDescent="0.3">
      <c r="A352" s="91" t="s">
        <v>432</v>
      </c>
      <c r="B352" s="2" t="s">
        <v>592</v>
      </c>
      <c r="C352" s="93">
        <v>126</v>
      </c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>
        <v>32200</v>
      </c>
      <c r="AN352" s="92">
        <v>39300</v>
      </c>
      <c r="AO352" s="92"/>
    </row>
    <row r="353" spans="1:41" ht="16.5" hidden="1" customHeight="1" x14ac:dyDescent="0.3">
      <c r="A353" s="91" t="s">
        <v>432</v>
      </c>
      <c r="B353" s="2" t="s">
        <v>228</v>
      </c>
      <c r="C353" s="1">
        <v>324</v>
      </c>
      <c r="D353" s="2">
        <v>18000</v>
      </c>
      <c r="E353" s="2">
        <v>17900</v>
      </c>
      <c r="F353" s="2">
        <v>16800</v>
      </c>
      <c r="G353" s="2">
        <v>24700</v>
      </c>
      <c r="H353" s="2">
        <v>24100</v>
      </c>
      <c r="I353" s="2">
        <v>21700</v>
      </c>
      <c r="J353" s="2">
        <v>20700</v>
      </c>
      <c r="K353" s="2">
        <v>23600</v>
      </c>
      <c r="L353" s="2">
        <v>23500</v>
      </c>
      <c r="M353" s="2">
        <v>26100</v>
      </c>
      <c r="N353" s="2">
        <v>23500</v>
      </c>
      <c r="O353" s="2">
        <v>22200</v>
      </c>
      <c r="P353" s="2">
        <v>27100</v>
      </c>
      <c r="Q353" s="2">
        <v>27200</v>
      </c>
      <c r="R353" s="1">
        <v>28600</v>
      </c>
      <c r="S353" s="1">
        <v>29900</v>
      </c>
      <c r="T353" s="1">
        <v>35900</v>
      </c>
      <c r="U353" s="1">
        <v>33200</v>
      </c>
      <c r="V353" s="1">
        <v>35300</v>
      </c>
      <c r="W353" s="1">
        <v>37200</v>
      </c>
      <c r="X353" s="1">
        <v>36600</v>
      </c>
      <c r="Y353" s="1">
        <v>38300</v>
      </c>
      <c r="Z353" s="1">
        <v>37200</v>
      </c>
      <c r="AA353" s="1">
        <v>41600</v>
      </c>
      <c r="AB353" s="1">
        <v>36800</v>
      </c>
      <c r="AC353" s="1">
        <v>40300</v>
      </c>
      <c r="AD353" s="1"/>
      <c r="AE353" s="1" t="s">
        <v>9</v>
      </c>
      <c r="AF353" s="1" t="s">
        <v>9</v>
      </c>
      <c r="AG353" s="1"/>
      <c r="AH353" s="1"/>
      <c r="AI353" s="1"/>
      <c r="AJ353" s="1"/>
      <c r="AK353" s="1"/>
      <c r="AL353" s="1"/>
      <c r="AM353" s="1"/>
      <c r="AN353" s="92"/>
      <c r="AO353" s="92"/>
    </row>
    <row r="354" spans="1:41" ht="16.5" hidden="1" customHeight="1" x14ac:dyDescent="0.3">
      <c r="A354" s="91" t="s">
        <v>432</v>
      </c>
      <c r="B354" s="2" t="s">
        <v>229</v>
      </c>
      <c r="C354" s="1">
        <v>332</v>
      </c>
      <c r="D354" s="2">
        <v>21400</v>
      </c>
      <c r="E354" s="2">
        <v>22900</v>
      </c>
      <c r="F354" s="2">
        <v>22000</v>
      </c>
      <c r="G354" s="2">
        <v>19700</v>
      </c>
      <c r="H354" s="2">
        <v>19700</v>
      </c>
      <c r="I354" s="2">
        <v>21700</v>
      </c>
      <c r="J354" s="2">
        <v>21300</v>
      </c>
      <c r="K354" s="2">
        <v>23300</v>
      </c>
      <c r="L354" s="2">
        <v>23300</v>
      </c>
      <c r="M354" s="2">
        <v>26400</v>
      </c>
      <c r="N354" s="2">
        <v>21900</v>
      </c>
      <c r="O354" s="2">
        <v>20600</v>
      </c>
      <c r="P354" s="2">
        <v>24600</v>
      </c>
      <c r="Q354" s="2">
        <v>25700</v>
      </c>
      <c r="R354" s="1">
        <v>26800</v>
      </c>
      <c r="S354" s="1">
        <v>25700</v>
      </c>
      <c r="T354" s="1">
        <v>28600</v>
      </c>
      <c r="U354" s="1">
        <v>28700</v>
      </c>
      <c r="V354" s="1">
        <v>32500</v>
      </c>
      <c r="W354" s="1">
        <v>38200</v>
      </c>
      <c r="X354" s="1">
        <v>35500</v>
      </c>
      <c r="Y354" s="1">
        <v>34600</v>
      </c>
      <c r="Z354" s="1">
        <v>32300</v>
      </c>
      <c r="AA354" s="1">
        <v>31700</v>
      </c>
      <c r="AB354" s="1">
        <v>27900</v>
      </c>
      <c r="AC354" s="1"/>
      <c r="AD354" s="1"/>
      <c r="AE354" s="1" t="s">
        <v>9</v>
      </c>
      <c r="AF354" s="1" t="s">
        <v>9</v>
      </c>
      <c r="AG354" s="1"/>
      <c r="AH354" s="1"/>
      <c r="AI354" s="1"/>
      <c r="AJ354" s="1"/>
      <c r="AK354" s="1"/>
      <c r="AL354" s="1"/>
      <c r="AM354" s="1"/>
      <c r="AN354" s="92"/>
      <c r="AO354" s="92"/>
    </row>
    <row r="355" spans="1:41" ht="16.5" hidden="1" customHeight="1" x14ac:dyDescent="0.3">
      <c r="A355" s="91" t="s">
        <v>432</v>
      </c>
      <c r="B355" s="2" t="s">
        <v>230</v>
      </c>
      <c r="C355" s="1">
        <v>331</v>
      </c>
      <c r="D355" s="2">
        <v>17800</v>
      </c>
      <c r="E355" s="2">
        <v>17000</v>
      </c>
      <c r="F355" s="2">
        <v>16800</v>
      </c>
      <c r="G355" s="2">
        <v>17300</v>
      </c>
      <c r="H355" s="2">
        <v>14800</v>
      </c>
      <c r="I355" s="2">
        <v>16100</v>
      </c>
      <c r="J355" s="2">
        <v>15500</v>
      </c>
      <c r="K355" s="2">
        <v>16700</v>
      </c>
      <c r="L355" s="2">
        <v>17000</v>
      </c>
      <c r="M355" s="2">
        <v>16600</v>
      </c>
      <c r="N355" s="2">
        <v>16800</v>
      </c>
      <c r="O355" s="2">
        <v>14700</v>
      </c>
      <c r="P355" s="2">
        <v>14400</v>
      </c>
      <c r="Q355" s="2">
        <v>13800</v>
      </c>
      <c r="R355" s="1">
        <v>14400</v>
      </c>
      <c r="S355" s="1">
        <v>12900</v>
      </c>
      <c r="T355" s="1">
        <v>15300</v>
      </c>
      <c r="U355" s="1">
        <v>15800</v>
      </c>
      <c r="V355" s="1">
        <v>15900</v>
      </c>
      <c r="W355" s="1">
        <v>17800</v>
      </c>
      <c r="X355" s="1">
        <v>17500</v>
      </c>
      <c r="Y355" s="1">
        <v>16300</v>
      </c>
      <c r="Z355" s="1">
        <v>15900</v>
      </c>
      <c r="AA355" s="1">
        <v>10300</v>
      </c>
      <c r="AB355" s="1">
        <v>14300</v>
      </c>
      <c r="AC355" s="1">
        <v>15500</v>
      </c>
      <c r="AD355" s="1"/>
      <c r="AE355" s="1" t="s">
        <v>9</v>
      </c>
      <c r="AF355" s="1" t="s">
        <v>9</v>
      </c>
      <c r="AG355" s="1"/>
      <c r="AH355" s="1"/>
      <c r="AI355" s="1"/>
      <c r="AJ355" s="1"/>
      <c r="AK355" s="1"/>
      <c r="AL355" s="1"/>
      <c r="AM355" s="1"/>
      <c r="AN355" s="92"/>
      <c r="AO355" s="92"/>
    </row>
    <row r="356" spans="1:41" ht="16.5" hidden="1" customHeight="1" x14ac:dyDescent="0.3">
      <c r="A356" s="91" t="s">
        <v>222</v>
      </c>
      <c r="B356" s="2" t="s">
        <v>231</v>
      </c>
      <c r="C356" s="1">
        <v>322</v>
      </c>
      <c r="D356" s="2"/>
      <c r="E356" s="2"/>
      <c r="F356" s="2"/>
      <c r="G356" s="2"/>
      <c r="H356" s="2"/>
      <c r="I356" s="2">
        <v>23200</v>
      </c>
      <c r="J356" s="2">
        <v>22900</v>
      </c>
      <c r="K356" s="2">
        <v>23800</v>
      </c>
      <c r="L356" s="2">
        <v>23400</v>
      </c>
      <c r="M356" s="2">
        <v>20700</v>
      </c>
      <c r="N356" s="2">
        <v>22300</v>
      </c>
      <c r="O356" s="2">
        <v>21500</v>
      </c>
      <c r="P356" s="2">
        <v>20600</v>
      </c>
      <c r="Q356" s="2">
        <v>18600</v>
      </c>
      <c r="R356" s="1">
        <v>21700</v>
      </c>
      <c r="S356" s="1">
        <v>19900</v>
      </c>
      <c r="T356" s="1">
        <v>18500</v>
      </c>
      <c r="U356" s="1">
        <v>22500</v>
      </c>
      <c r="V356" s="1">
        <v>23200</v>
      </c>
      <c r="W356" s="1">
        <v>24200</v>
      </c>
      <c r="X356" s="1">
        <v>24400</v>
      </c>
      <c r="Y356" s="1">
        <v>24000</v>
      </c>
      <c r="Z356" s="1">
        <v>22400</v>
      </c>
      <c r="AA356" s="1">
        <v>22400</v>
      </c>
      <c r="AB356" s="1">
        <v>22200</v>
      </c>
      <c r="AC356" s="1">
        <v>21600</v>
      </c>
      <c r="AD356" s="1"/>
      <c r="AE356" s="1" t="s">
        <v>9</v>
      </c>
      <c r="AF356" s="1" t="s">
        <v>9</v>
      </c>
      <c r="AG356" s="1"/>
      <c r="AH356" s="1"/>
      <c r="AI356" s="1"/>
      <c r="AJ356" s="1"/>
      <c r="AK356" s="1"/>
      <c r="AL356" s="1"/>
      <c r="AM356" s="1"/>
      <c r="AN356" s="92"/>
      <c r="AO356" s="92"/>
    </row>
    <row r="357" spans="1:41" ht="16.5" hidden="1" customHeight="1" x14ac:dyDescent="0.3">
      <c r="A357" s="91" t="s">
        <v>222</v>
      </c>
      <c r="B357" s="2" t="s">
        <v>232</v>
      </c>
      <c r="C357" s="1">
        <v>321</v>
      </c>
      <c r="D357" s="2">
        <v>27400</v>
      </c>
      <c r="E357" s="2">
        <v>26200</v>
      </c>
      <c r="F357" s="2">
        <v>24200</v>
      </c>
      <c r="G357" s="2">
        <v>28300</v>
      </c>
      <c r="H357" s="2">
        <v>26200</v>
      </c>
      <c r="I357" s="2">
        <v>25900</v>
      </c>
      <c r="J357" s="2">
        <v>25900</v>
      </c>
      <c r="K357" s="2">
        <v>26200</v>
      </c>
      <c r="L357" s="2">
        <v>26000</v>
      </c>
      <c r="M357" s="2">
        <v>22300</v>
      </c>
      <c r="N357" s="2">
        <v>24700</v>
      </c>
      <c r="O357" s="2">
        <v>20600</v>
      </c>
      <c r="P357" s="2">
        <v>21000</v>
      </c>
      <c r="Q357" s="2">
        <v>18900</v>
      </c>
      <c r="R357" s="1">
        <v>21600</v>
      </c>
      <c r="S357" s="1">
        <v>20800</v>
      </c>
      <c r="T357" s="1">
        <v>20200</v>
      </c>
      <c r="U357" s="1">
        <v>22900</v>
      </c>
      <c r="V357" s="1">
        <v>23300</v>
      </c>
      <c r="W357" s="1">
        <v>23400</v>
      </c>
      <c r="X357" s="1">
        <v>23100</v>
      </c>
      <c r="Y357" s="1">
        <v>23900</v>
      </c>
      <c r="Z357" s="1">
        <v>23600</v>
      </c>
      <c r="AA357" s="1">
        <v>20600</v>
      </c>
      <c r="AB357" s="1">
        <v>20700</v>
      </c>
      <c r="AC357" s="1">
        <v>21700</v>
      </c>
      <c r="AD357" s="1"/>
      <c r="AE357" s="1" t="s">
        <v>9</v>
      </c>
      <c r="AF357" s="1" t="s">
        <v>9</v>
      </c>
      <c r="AG357" s="1"/>
      <c r="AH357" s="1"/>
      <c r="AI357" s="1"/>
      <c r="AJ357" s="1"/>
      <c r="AK357" s="1"/>
      <c r="AL357" s="1"/>
      <c r="AM357" s="1"/>
      <c r="AN357" s="92"/>
      <c r="AO357" s="92"/>
    </row>
    <row r="358" spans="1:41" ht="16.5" hidden="1" customHeight="1" x14ac:dyDescent="0.3">
      <c r="A358" s="91" t="s">
        <v>222</v>
      </c>
      <c r="B358" s="2" t="s">
        <v>233</v>
      </c>
      <c r="C358" s="1">
        <v>325</v>
      </c>
      <c r="D358" s="2">
        <v>21800</v>
      </c>
      <c r="E358" s="2">
        <v>22100</v>
      </c>
      <c r="F358" s="2">
        <v>21500</v>
      </c>
      <c r="G358" s="2">
        <v>22600</v>
      </c>
      <c r="H358" s="2">
        <v>23600</v>
      </c>
      <c r="I358" s="2">
        <v>24100</v>
      </c>
      <c r="J358" s="2">
        <v>24700</v>
      </c>
      <c r="K358" s="2">
        <v>25700</v>
      </c>
      <c r="L358" s="2">
        <v>24400</v>
      </c>
      <c r="M358" s="2">
        <v>22900</v>
      </c>
      <c r="N358" s="2">
        <v>21500</v>
      </c>
      <c r="O358" s="2">
        <v>21600</v>
      </c>
      <c r="P358" s="2">
        <v>20400</v>
      </c>
      <c r="Q358" s="2">
        <v>13900</v>
      </c>
      <c r="R358" s="1">
        <v>18200</v>
      </c>
      <c r="S358" s="1">
        <v>16200</v>
      </c>
      <c r="T358" s="1">
        <v>18500</v>
      </c>
      <c r="U358" s="1">
        <v>20500</v>
      </c>
      <c r="V358" s="1">
        <v>20600</v>
      </c>
      <c r="W358" s="1">
        <v>20900</v>
      </c>
      <c r="X358" s="1">
        <v>20100</v>
      </c>
      <c r="Y358" s="1">
        <v>19700</v>
      </c>
      <c r="Z358" s="1">
        <v>20900</v>
      </c>
      <c r="AA358" s="1">
        <v>18900</v>
      </c>
      <c r="AB358" s="1">
        <v>17100</v>
      </c>
      <c r="AC358" s="1"/>
      <c r="AD358" s="1"/>
      <c r="AE358" s="1" t="s">
        <v>9</v>
      </c>
      <c r="AF358" s="1" t="s">
        <v>9</v>
      </c>
      <c r="AG358" s="1"/>
      <c r="AH358" s="1"/>
      <c r="AI358" s="1"/>
      <c r="AJ358" s="1"/>
      <c r="AK358" s="1"/>
      <c r="AL358" s="1"/>
      <c r="AM358" s="1"/>
      <c r="AN358" s="92"/>
      <c r="AO358" s="92"/>
    </row>
    <row r="359" spans="1:41" x14ac:dyDescent="0.3">
      <c r="A359" s="91" t="s">
        <v>222</v>
      </c>
      <c r="B359" s="2" t="s">
        <v>234</v>
      </c>
      <c r="C359" s="93">
        <v>29</v>
      </c>
      <c r="D359" s="2"/>
      <c r="E359" s="2"/>
      <c r="F359" s="2"/>
      <c r="G359" s="2"/>
      <c r="H359" s="2"/>
      <c r="I359" s="2" t="s">
        <v>9</v>
      </c>
      <c r="J359" s="2" t="s">
        <v>9</v>
      </c>
      <c r="K359" s="2">
        <v>18800</v>
      </c>
      <c r="L359" s="2">
        <v>18800</v>
      </c>
      <c r="M359" s="2">
        <v>18900</v>
      </c>
      <c r="N359" s="2">
        <v>18400</v>
      </c>
      <c r="O359" s="2">
        <v>17500</v>
      </c>
      <c r="P359" s="2">
        <v>18100</v>
      </c>
      <c r="Q359" s="2">
        <v>12700</v>
      </c>
      <c r="R359" s="1">
        <v>12600</v>
      </c>
      <c r="S359" s="1">
        <v>14100</v>
      </c>
      <c r="T359" s="1">
        <v>14800</v>
      </c>
      <c r="U359" s="1">
        <v>16400</v>
      </c>
      <c r="V359" s="1">
        <v>16700</v>
      </c>
      <c r="W359" s="1">
        <v>17100</v>
      </c>
      <c r="X359" s="1">
        <v>17100</v>
      </c>
      <c r="Y359" s="1">
        <v>16600</v>
      </c>
      <c r="Z359" s="1">
        <v>15700</v>
      </c>
      <c r="AA359" s="1">
        <v>14600</v>
      </c>
      <c r="AB359" s="1">
        <v>15000</v>
      </c>
      <c r="AC359" s="1">
        <v>14900</v>
      </c>
      <c r="AD359" s="1">
        <v>15000</v>
      </c>
      <c r="AE359" s="1">
        <v>15400</v>
      </c>
      <c r="AF359" s="1">
        <v>14800</v>
      </c>
      <c r="AG359" s="1">
        <v>14700</v>
      </c>
      <c r="AH359" s="1">
        <v>15200</v>
      </c>
      <c r="AI359" s="1">
        <v>15500</v>
      </c>
      <c r="AJ359" s="1">
        <v>13200</v>
      </c>
      <c r="AK359" s="1">
        <f>VLOOKUP(C359,[1]DataDownloadReport_02082019!$A$2:$E$123,5,FALSE)</f>
        <v>11500</v>
      </c>
      <c r="AL359" s="1">
        <v>15400</v>
      </c>
      <c r="AM359" s="1">
        <v>13100</v>
      </c>
      <c r="AN359" s="92">
        <v>13300</v>
      </c>
      <c r="AO359" s="92"/>
    </row>
    <row r="360" spans="1:41" x14ac:dyDescent="0.3">
      <c r="A360" s="91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1"/>
      <c r="S360" s="1" t="s">
        <v>7</v>
      </c>
      <c r="T360" s="1" t="s">
        <v>9</v>
      </c>
      <c r="U360" s="1" t="s">
        <v>7</v>
      </c>
      <c r="V360" s="1" t="s">
        <v>9</v>
      </c>
      <c r="W360" s="1"/>
      <c r="X360" s="1"/>
      <c r="Y360" s="1"/>
      <c r="Z360" s="1"/>
      <c r="AA360" s="1"/>
      <c r="AB360" s="1"/>
      <c r="AC360" s="1"/>
      <c r="AD360" s="1"/>
      <c r="AE360" s="1" t="s">
        <v>9</v>
      </c>
      <c r="AF360" s="1" t="s">
        <v>9</v>
      </c>
      <c r="AG360" s="1"/>
      <c r="AH360" s="1"/>
      <c r="AI360" s="1"/>
      <c r="AJ360" s="1"/>
      <c r="AK360" s="1"/>
      <c r="AL360" s="1"/>
      <c r="AM360" s="1"/>
      <c r="AN360" s="92"/>
      <c r="AO360" s="92"/>
    </row>
    <row r="361" spans="1:41" ht="15.75" customHeight="1" x14ac:dyDescent="0.3">
      <c r="A361" s="91" t="s">
        <v>433</v>
      </c>
      <c r="B361" s="2" t="s">
        <v>236</v>
      </c>
      <c r="C361" s="1">
        <v>337</v>
      </c>
      <c r="D361" s="2">
        <v>0</v>
      </c>
      <c r="E361" s="2"/>
      <c r="F361" s="2"/>
      <c r="G361" s="2">
        <v>5600</v>
      </c>
      <c r="H361" s="2">
        <v>6500</v>
      </c>
      <c r="I361" s="2">
        <v>6100</v>
      </c>
      <c r="J361" s="2">
        <v>6900</v>
      </c>
      <c r="K361" s="2">
        <v>8200</v>
      </c>
      <c r="L361" s="2">
        <v>9200</v>
      </c>
      <c r="M361" s="2">
        <v>7700</v>
      </c>
      <c r="N361" s="2">
        <v>8500</v>
      </c>
      <c r="O361" s="2">
        <v>7800</v>
      </c>
      <c r="P361" s="2">
        <v>8300</v>
      </c>
      <c r="Q361" s="2">
        <v>8100</v>
      </c>
      <c r="R361" s="1">
        <v>9300</v>
      </c>
      <c r="S361" s="1">
        <v>9100</v>
      </c>
      <c r="T361" s="1">
        <v>9900</v>
      </c>
      <c r="U361" s="1">
        <v>9300</v>
      </c>
      <c r="V361" s="1">
        <v>9200</v>
      </c>
      <c r="W361" s="1">
        <v>10400</v>
      </c>
      <c r="X361" s="1">
        <v>9200</v>
      </c>
      <c r="Y361" s="1">
        <v>9400</v>
      </c>
      <c r="Z361" s="1">
        <v>9200</v>
      </c>
      <c r="AA361" s="1">
        <v>7300</v>
      </c>
      <c r="AB361" s="1"/>
      <c r="AC361" s="1"/>
      <c r="AD361" s="1"/>
      <c r="AE361" s="1" t="s">
        <v>9</v>
      </c>
      <c r="AF361" s="1">
        <v>14300</v>
      </c>
      <c r="AG361" s="1"/>
      <c r="AH361" s="1"/>
      <c r="AI361" s="1"/>
      <c r="AJ361" s="1"/>
      <c r="AK361" s="1"/>
      <c r="AL361" s="1"/>
      <c r="AM361" s="1"/>
      <c r="AN361" s="92"/>
      <c r="AO361" s="92"/>
    </row>
    <row r="362" spans="1:41" ht="16.5" hidden="1" customHeight="1" x14ac:dyDescent="0.3">
      <c r="A362" s="91" t="s">
        <v>433</v>
      </c>
      <c r="B362" s="2" t="s">
        <v>237</v>
      </c>
      <c r="C362" s="1">
        <v>335</v>
      </c>
      <c r="D362" s="2">
        <v>6800</v>
      </c>
      <c r="E362" s="2">
        <v>7200</v>
      </c>
      <c r="F362" s="2">
        <v>9000</v>
      </c>
      <c r="G362" s="2">
        <v>9800</v>
      </c>
      <c r="H362" s="2">
        <v>12100</v>
      </c>
      <c r="I362" s="2">
        <v>11800</v>
      </c>
      <c r="J362" s="2">
        <v>16000</v>
      </c>
      <c r="K362" s="2">
        <v>17800</v>
      </c>
      <c r="L362" s="2">
        <v>20100</v>
      </c>
      <c r="M362" s="2">
        <v>19200</v>
      </c>
      <c r="N362" s="2">
        <v>20500</v>
      </c>
      <c r="O362" s="2">
        <v>19000</v>
      </c>
      <c r="P362" s="2">
        <v>19600</v>
      </c>
      <c r="Q362" s="2">
        <v>20100</v>
      </c>
      <c r="R362" s="1">
        <v>22400</v>
      </c>
      <c r="S362" s="1">
        <v>20900</v>
      </c>
      <c r="T362" s="1">
        <v>24000</v>
      </c>
      <c r="U362" s="1">
        <v>23000</v>
      </c>
      <c r="V362" s="1">
        <v>23400</v>
      </c>
      <c r="W362" s="1">
        <v>25400</v>
      </c>
      <c r="X362" s="1">
        <v>21700</v>
      </c>
      <c r="Y362" s="1">
        <v>24700</v>
      </c>
      <c r="Z362" s="1">
        <v>25500</v>
      </c>
      <c r="AA362" s="1">
        <v>20000</v>
      </c>
      <c r="AB362" s="1">
        <v>22600</v>
      </c>
      <c r="AC362" s="1">
        <v>19200</v>
      </c>
      <c r="AD362" s="1"/>
      <c r="AE362" s="1" t="s">
        <v>9</v>
      </c>
      <c r="AF362" s="1" t="s">
        <v>9</v>
      </c>
      <c r="AG362" s="1"/>
      <c r="AH362" s="1"/>
      <c r="AI362" s="1"/>
      <c r="AJ362" s="1"/>
      <c r="AK362" s="1"/>
      <c r="AL362" s="1"/>
      <c r="AM362" s="1"/>
      <c r="AN362" s="92"/>
      <c r="AO362" s="92"/>
    </row>
    <row r="363" spans="1:41" ht="16.5" hidden="1" customHeight="1" x14ac:dyDescent="0.3">
      <c r="A363" s="91" t="s">
        <v>433</v>
      </c>
      <c r="B363" s="2" t="s">
        <v>238</v>
      </c>
      <c r="C363" s="1"/>
      <c r="D363" s="2"/>
      <c r="E363" s="2"/>
      <c r="F363" s="2"/>
      <c r="G363" s="2"/>
      <c r="H363" s="2"/>
      <c r="I363" s="2">
        <v>16100</v>
      </c>
      <c r="J363" s="2">
        <v>24500</v>
      </c>
      <c r="K363" s="2">
        <v>25100</v>
      </c>
      <c r="L363" s="2">
        <v>28700</v>
      </c>
      <c r="M363" s="2">
        <v>23900</v>
      </c>
      <c r="N363" s="2">
        <v>27800</v>
      </c>
      <c r="O363" s="2"/>
      <c r="P363" s="2"/>
      <c r="Q363" s="2"/>
      <c r="R363" s="1"/>
      <c r="S363" s="1" t="s">
        <v>7</v>
      </c>
      <c r="T363" s="1" t="s">
        <v>9</v>
      </c>
      <c r="U363" s="1" t="s">
        <v>7</v>
      </c>
      <c r="V363" s="1" t="s">
        <v>9</v>
      </c>
      <c r="W363" s="1"/>
      <c r="X363" s="1"/>
      <c r="Y363" s="1"/>
      <c r="Z363" s="1"/>
      <c r="AA363" s="1"/>
      <c r="AB363" s="1"/>
      <c r="AC363" s="1" t="e">
        <v>#N/A</v>
      </c>
      <c r="AD363" s="1" t="e">
        <v>#N/A</v>
      </c>
      <c r="AE363" s="1" t="s">
        <v>9</v>
      </c>
      <c r="AF363" s="1" t="s">
        <v>9</v>
      </c>
      <c r="AG363" s="1" t="e">
        <v>#N/A</v>
      </c>
      <c r="AH363" s="1"/>
      <c r="AI363" s="1"/>
      <c r="AJ363" s="1"/>
      <c r="AK363" s="1"/>
      <c r="AL363" s="1"/>
      <c r="AM363" s="1" t="e">
        <v>#N/A</v>
      </c>
      <c r="AN363" s="92"/>
      <c r="AO363" s="92"/>
    </row>
    <row r="364" spans="1:41" x14ac:dyDescent="0.3">
      <c r="A364" s="91" t="s">
        <v>433</v>
      </c>
      <c r="B364" s="2" t="s">
        <v>591</v>
      </c>
      <c r="C364" s="1">
        <v>125</v>
      </c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>
        <v>20900</v>
      </c>
      <c r="AN364" s="92"/>
      <c r="AO364" s="92"/>
    </row>
    <row r="365" spans="1:41" ht="15.75" customHeight="1" x14ac:dyDescent="0.3">
      <c r="A365" s="91" t="s">
        <v>433</v>
      </c>
      <c r="B365" s="2" t="s">
        <v>239</v>
      </c>
      <c r="C365" s="93">
        <v>45</v>
      </c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>
        <v>24900</v>
      </c>
      <c r="P365" s="2">
        <v>24800</v>
      </c>
      <c r="Q365" s="2">
        <v>25300</v>
      </c>
      <c r="R365" s="1">
        <v>24700</v>
      </c>
      <c r="S365" s="1">
        <v>24400</v>
      </c>
      <c r="T365" s="1">
        <v>24500</v>
      </c>
      <c r="U365" s="1">
        <v>26000</v>
      </c>
      <c r="V365" s="1">
        <v>26200</v>
      </c>
      <c r="W365" s="1">
        <v>25200</v>
      </c>
      <c r="X365" s="1">
        <v>23200</v>
      </c>
      <c r="Y365" s="1">
        <v>23000</v>
      </c>
      <c r="Z365" s="1">
        <v>21700</v>
      </c>
      <c r="AA365" s="1">
        <v>21500</v>
      </c>
      <c r="AB365" s="1">
        <v>22100</v>
      </c>
      <c r="AC365" s="1">
        <v>19300</v>
      </c>
      <c r="AD365" s="1">
        <v>19200</v>
      </c>
      <c r="AE365" s="1">
        <v>19600</v>
      </c>
      <c r="AF365" s="1">
        <v>21600</v>
      </c>
      <c r="AG365" s="1">
        <v>22700</v>
      </c>
      <c r="AH365" s="1">
        <v>24300</v>
      </c>
      <c r="AI365" s="1">
        <v>25200</v>
      </c>
      <c r="AJ365" s="1">
        <v>25000</v>
      </c>
      <c r="AK365" s="1">
        <f>VLOOKUP(C365,[1]DataDownloadReport_02082019!$A$2:$E$123,5,FALSE)</f>
        <v>25300</v>
      </c>
      <c r="AL365" s="1">
        <v>25700</v>
      </c>
      <c r="AM365" s="1">
        <v>23400</v>
      </c>
      <c r="AN365" s="92">
        <v>25200</v>
      </c>
      <c r="AO365" s="92"/>
    </row>
    <row r="366" spans="1:41" ht="13.5" hidden="1" customHeight="1" x14ac:dyDescent="0.3">
      <c r="A366" s="91" t="s">
        <v>433</v>
      </c>
      <c r="B366" s="2" t="s">
        <v>232</v>
      </c>
      <c r="C366" s="1">
        <v>336</v>
      </c>
      <c r="D366" s="2">
        <v>11300</v>
      </c>
      <c r="E366" s="2">
        <v>13100</v>
      </c>
      <c r="F366" s="2">
        <v>13500</v>
      </c>
      <c r="G366" s="2">
        <v>20700</v>
      </c>
      <c r="H366" s="2">
        <v>22900</v>
      </c>
      <c r="I366" s="2">
        <v>21700</v>
      </c>
      <c r="J366" s="2">
        <v>30100</v>
      </c>
      <c r="K366" s="2">
        <v>28300</v>
      </c>
      <c r="L366" s="2">
        <v>27800</v>
      </c>
      <c r="M366" s="2">
        <v>29200</v>
      </c>
      <c r="N366" s="2">
        <v>29900</v>
      </c>
      <c r="O366" s="2">
        <v>26500</v>
      </c>
      <c r="P366" s="2">
        <v>27000</v>
      </c>
      <c r="Q366" s="2">
        <v>30300</v>
      </c>
      <c r="R366" s="1">
        <v>30100</v>
      </c>
      <c r="S366" s="1">
        <v>31700</v>
      </c>
      <c r="T366" s="1">
        <v>34000</v>
      </c>
      <c r="U366" s="1">
        <v>31600</v>
      </c>
      <c r="V366" s="1">
        <v>30200</v>
      </c>
      <c r="W366" s="1">
        <v>35700</v>
      </c>
      <c r="X366" s="1">
        <v>36900</v>
      </c>
      <c r="Y366" s="1">
        <v>32600</v>
      </c>
      <c r="Z366" s="1">
        <v>34700</v>
      </c>
      <c r="AA366" s="1">
        <v>29100</v>
      </c>
      <c r="AB366" s="1">
        <v>29300</v>
      </c>
      <c r="AC366" s="1">
        <v>23400</v>
      </c>
      <c r="AD366" s="1"/>
      <c r="AE366" s="1" t="s">
        <v>9</v>
      </c>
      <c r="AF366" s="1" t="s">
        <v>9</v>
      </c>
      <c r="AG366" s="1"/>
      <c r="AH366" s="1"/>
      <c r="AI366" s="1"/>
      <c r="AJ366" s="1"/>
      <c r="AK366" s="1"/>
      <c r="AL366" s="1"/>
      <c r="AM366" s="1"/>
      <c r="AN366" s="92"/>
      <c r="AO366" s="92"/>
    </row>
    <row r="367" spans="1:41" ht="16.5" hidden="1" customHeight="1" x14ac:dyDescent="0.3">
      <c r="A367" s="91" t="s">
        <v>433</v>
      </c>
      <c r="B367" s="2" t="s">
        <v>145</v>
      </c>
      <c r="C367" s="1">
        <v>339</v>
      </c>
      <c r="D367" s="2">
        <v>11800</v>
      </c>
      <c r="E367" s="2">
        <v>13500</v>
      </c>
      <c r="F367" s="2">
        <v>15700</v>
      </c>
      <c r="G367" s="2">
        <v>21000</v>
      </c>
      <c r="H367" s="2">
        <v>19800</v>
      </c>
      <c r="I367" s="2">
        <v>17800</v>
      </c>
      <c r="J367" s="2">
        <v>19500</v>
      </c>
      <c r="K367" s="2">
        <v>22200</v>
      </c>
      <c r="L367" s="2">
        <v>19100</v>
      </c>
      <c r="M367" s="2">
        <v>18100</v>
      </c>
      <c r="N367" s="2">
        <v>18800</v>
      </c>
      <c r="O367" s="2">
        <v>17100</v>
      </c>
      <c r="P367" s="2">
        <v>17500</v>
      </c>
      <c r="Q367" s="2">
        <v>18700</v>
      </c>
      <c r="R367" s="1">
        <v>18400</v>
      </c>
      <c r="S367" s="1">
        <v>19000</v>
      </c>
      <c r="T367" s="1">
        <v>18400</v>
      </c>
      <c r="U367" s="1">
        <v>17600</v>
      </c>
      <c r="V367" s="1">
        <v>19500</v>
      </c>
      <c r="W367" s="1">
        <v>21600</v>
      </c>
      <c r="X367" s="1">
        <v>19700</v>
      </c>
      <c r="Y367" s="1">
        <v>17600</v>
      </c>
      <c r="Z367" s="1">
        <v>17100</v>
      </c>
      <c r="AA367" s="1">
        <v>15800</v>
      </c>
      <c r="AB367" s="1">
        <v>14800</v>
      </c>
      <c r="AC367" s="1"/>
      <c r="AD367" s="1"/>
      <c r="AE367" s="1" t="s">
        <v>9</v>
      </c>
      <c r="AF367" s="1" t="s">
        <v>9</v>
      </c>
      <c r="AG367" s="1"/>
      <c r="AH367" s="1"/>
      <c r="AI367" s="1"/>
      <c r="AJ367" s="1"/>
      <c r="AK367" s="1"/>
      <c r="AL367" s="1"/>
      <c r="AM367" s="1"/>
      <c r="AN367" s="92"/>
      <c r="AO367" s="92"/>
    </row>
    <row r="368" spans="1:41" ht="16.5" hidden="1" customHeight="1" x14ac:dyDescent="0.3">
      <c r="A368" s="91" t="s">
        <v>433</v>
      </c>
      <c r="B368" s="2" t="s">
        <v>240</v>
      </c>
      <c r="C368" s="1">
        <v>334</v>
      </c>
      <c r="D368" s="2"/>
      <c r="E368" s="2"/>
      <c r="F368" s="2"/>
      <c r="G368" s="2"/>
      <c r="H368" s="2"/>
      <c r="I368" s="2">
        <v>18500</v>
      </c>
      <c r="J368" s="2">
        <v>16600</v>
      </c>
      <c r="K368" s="2">
        <v>17800</v>
      </c>
      <c r="L368" s="2">
        <v>17600</v>
      </c>
      <c r="M368" s="2">
        <v>16000</v>
      </c>
      <c r="N368" s="2">
        <v>16100</v>
      </c>
      <c r="O368" s="2">
        <v>14900</v>
      </c>
      <c r="P368" s="2">
        <v>15000</v>
      </c>
      <c r="Q368" s="2">
        <v>16400</v>
      </c>
      <c r="R368" s="1">
        <v>16900</v>
      </c>
      <c r="S368" s="1">
        <v>18800</v>
      </c>
      <c r="T368" s="1">
        <v>17200</v>
      </c>
      <c r="U368" s="1">
        <v>19100</v>
      </c>
      <c r="V368" s="1">
        <v>19600</v>
      </c>
      <c r="W368" s="1">
        <v>21500</v>
      </c>
      <c r="X368" s="1">
        <v>20300</v>
      </c>
      <c r="Y368" s="1">
        <v>16500</v>
      </c>
      <c r="Z368" s="1">
        <v>15000</v>
      </c>
      <c r="AA368" s="1">
        <v>12400</v>
      </c>
      <c r="AB368" s="1">
        <v>12400</v>
      </c>
      <c r="AC368" s="1"/>
      <c r="AD368" s="1"/>
      <c r="AE368" s="1" t="s">
        <v>9</v>
      </c>
      <c r="AF368" s="1" t="s">
        <v>9</v>
      </c>
      <c r="AG368" s="1"/>
      <c r="AH368" s="1"/>
      <c r="AI368" s="1"/>
      <c r="AJ368" s="1"/>
      <c r="AK368" s="1"/>
      <c r="AL368" s="1"/>
      <c r="AM368" s="1"/>
      <c r="AN368" s="92"/>
      <c r="AO368" s="92"/>
    </row>
    <row r="369" spans="1:41" ht="16.5" hidden="1" customHeight="1" x14ac:dyDescent="0.3">
      <c r="A369" s="91" t="s">
        <v>433</v>
      </c>
      <c r="B369" s="2" t="s">
        <v>144</v>
      </c>
      <c r="C369" s="1">
        <v>338</v>
      </c>
      <c r="D369" s="2">
        <v>9700</v>
      </c>
      <c r="E369" s="2">
        <v>10600</v>
      </c>
      <c r="F369" s="2">
        <v>12400</v>
      </c>
      <c r="G369" s="2">
        <v>13600</v>
      </c>
      <c r="H369" s="2">
        <v>14900</v>
      </c>
      <c r="I369" s="2">
        <v>14400</v>
      </c>
      <c r="J369" s="2">
        <v>16200</v>
      </c>
      <c r="K369" s="2">
        <v>15700</v>
      </c>
      <c r="L369" s="2">
        <v>17000</v>
      </c>
      <c r="M369" s="2">
        <v>13800</v>
      </c>
      <c r="N369" s="2">
        <v>13800</v>
      </c>
      <c r="O369" s="2">
        <v>13300</v>
      </c>
      <c r="P369" s="2">
        <v>14500</v>
      </c>
      <c r="Q369" s="2">
        <v>13400</v>
      </c>
      <c r="R369" s="1">
        <v>14100</v>
      </c>
      <c r="S369" s="1">
        <v>14200</v>
      </c>
      <c r="T369" s="1">
        <v>12300</v>
      </c>
      <c r="U369" s="1">
        <v>14700</v>
      </c>
      <c r="V369" s="1">
        <v>15200</v>
      </c>
      <c r="W369" s="1">
        <v>17800</v>
      </c>
      <c r="X369" s="1">
        <v>15100</v>
      </c>
      <c r="Y369" s="1">
        <v>14000</v>
      </c>
      <c r="Z369" s="1">
        <v>11700</v>
      </c>
      <c r="AA369" s="1">
        <v>10100</v>
      </c>
      <c r="AB369" s="1">
        <v>9900</v>
      </c>
      <c r="AC369" s="1"/>
      <c r="AD369" s="1"/>
      <c r="AE369" s="1" t="s">
        <v>9</v>
      </c>
      <c r="AF369" s="1" t="s">
        <v>9</v>
      </c>
      <c r="AG369" s="1"/>
      <c r="AH369" s="1"/>
      <c r="AI369" s="1"/>
      <c r="AJ369" s="1"/>
      <c r="AK369" s="1"/>
      <c r="AL369" s="1"/>
      <c r="AM369" s="1"/>
      <c r="AN369" s="92"/>
      <c r="AO369" s="92"/>
    </row>
    <row r="370" spans="1:41" x14ac:dyDescent="0.3">
      <c r="A370" s="91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 t="s">
        <v>9</v>
      </c>
      <c r="AF370" s="1" t="s">
        <v>9</v>
      </c>
      <c r="AG370" s="1"/>
      <c r="AH370" s="1"/>
      <c r="AI370" s="1"/>
      <c r="AJ370" s="1"/>
      <c r="AK370" s="1"/>
      <c r="AL370" s="1"/>
      <c r="AM370" s="1"/>
      <c r="AN370" s="92"/>
      <c r="AO370" s="92"/>
    </row>
    <row r="371" spans="1:41" x14ac:dyDescent="0.3">
      <c r="A371" s="91" t="s">
        <v>422</v>
      </c>
      <c r="B371" s="2" t="s">
        <v>423</v>
      </c>
      <c r="C371" s="1">
        <v>531</v>
      </c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>
        <v>17500</v>
      </c>
      <c r="AG371" s="1"/>
      <c r="AH371" s="1"/>
      <c r="AI371" s="1"/>
      <c r="AJ371" s="1"/>
      <c r="AK371" s="1"/>
      <c r="AL371" s="1"/>
      <c r="AM371" s="1"/>
      <c r="AN371" s="92"/>
      <c r="AO371" s="92"/>
    </row>
    <row r="372" spans="1:41" x14ac:dyDescent="0.3">
      <c r="A372" s="91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 t="s">
        <v>9</v>
      </c>
      <c r="AG372" s="1"/>
      <c r="AH372" s="1"/>
      <c r="AI372" s="1"/>
      <c r="AJ372" s="1"/>
      <c r="AK372" s="1"/>
      <c r="AL372" s="1"/>
      <c r="AM372" s="1"/>
      <c r="AN372" s="92"/>
      <c r="AO372" s="92"/>
    </row>
    <row r="373" spans="1:41" ht="16.5" hidden="1" customHeight="1" x14ac:dyDescent="0.3">
      <c r="A373" s="91" t="s">
        <v>241</v>
      </c>
      <c r="B373" s="2" t="s">
        <v>242</v>
      </c>
      <c r="C373" s="1">
        <v>608</v>
      </c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>
        <v>6800</v>
      </c>
      <c r="T373" s="1">
        <v>5400</v>
      </c>
      <c r="U373" s="1">
        <v>4800</v>
      </c>
      <c r="V373" s="1">
        <v>4400</v>
      </c>
      <c r="W373" s="1">
        <v>4500</v>
      </c>
      <c r="X373" s="1">
        <v>4100</v>
      </c>
      <c r="Y373" s="1">
        <v>4800</v>
      </c>
      <c r="Z373" s="1">
        <v>3100</v>
      </c>
      <c r="AA373" s="1">
        <v>5400</v>
      </c>
      <c r="AB373" s="1">
        <v>2800</v>
      </c>
      <c r="AC373" s="1"/>
      <c r="AD373" s="1"/>
      <c r="AE373" s="1" t="s">
        <v>9</v>
      </c>
      <c r="AF373" s="1" t="s">
        <v>9</v>
      </c>
      <c r="AG373" s="1"/>
      <c r="AH373" s="1"/>
      <c r="AI373" s="1"/>
      <c r="AJ373" s="1"/>
      <c r="AK373" s="1"/>
      <c r="AL373" s="1"/>
      <c r="AM373" s="1"/>
      <c r="AN373" s="92"/>
      <c r="AO373" s="92"/>
    </row>
    <row r="374" spans="1:41" ht="16.5" hidden="1" customHeight="1" x14ac:dyDescent="0.3">
      <c r="A374" s="91" t="s">
        <v>241</v>
      </c>
      <c r="B374" s="2" t="s">
        <v>243</v>
      </c>
      <c r="C374" s="1">
        <v>609</v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>
        <v>11400</v>
      </c>
      <c r="T374" s="1">
        <v>8800</v>
      </c>
      <c r="U374" s="1">
        <v>10500</v>
      </c>
      <c r="V374" s="1">
        <v>9700</v>
      </c>
      <c r="W374" s="1">
        <v>10600</v>
      </c>
      <c r="X374" s="1">
        <v>8900</v>
      </c>
      <c r="Y374" s="1">
        <v>10700</v>
      </c>
      <c r="Z374" s="1">
        <v>7700</v>
      </c>
      <c r="AA374" s="1">
        <v>7400</v>
      </c>
      <c r="AB374" s="1">
        <v>6300</v>
      </c>
      <c r="AC374" s="1"/>
      <c r="AD374" s="1"/>
      <c r="AE374" s="1" t="s">
        <v>9</v>
      </c>
      <c r="AF374" s="1" t="s">
        <v>9</v>
      </c>
      <c r="AG374" s="1"/>
      <c r="AH374" s="1"/>
      <c r="AI374" s="1"/>
      <c r="AJ374" s="1"/>
      <c r="AK374" s="1"/>
      <c r="AL374" s="1"/>
      <c r="AM374" s="1"/>
      <c r="AN374" s="92"/>
      <c r="AO374" s="92"/>
    </row>
    <row r="375" spans="1:41" ht="16.5" hidden="1" customHeight="1" x14ac:dyDescent="0.3">
      <c r="A375" s="91" t="s">
        <v>241</v>
      </c>
      <c r="B375" s="2" t="s">
        <v>244</v>
      </c>
      <c r="C375" s="1">
        <v>610</v>
      </c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>
        <v>7500</v>
      </c>
      <c r="T375" s="1">
        <v>7800</v>
      </c>
      <c r="U375" s="1">
        <v>7400</v>
      </c>
      <c r="V375" s="1">
        <v>7600</v>
      </c>
      <c r="W375" s="1">
        <v>8900</v>
      </c>
      <c r="X375" s="1">
        <v>8700</v>
      </c>
      <c r="Y375" s="1">
        <v>11500</v>
      </c>
      <c r="Z375" s="1">
        <v>8400</v>
      </c>
      <c r="AA375" s="1">
        <v>7700</v>
      </c>
      <c r="AB375" s="1">
        <v>6700</v>
      </c>
      <c r="AC375" s="1"/>
      <c r="AD375" s="1"/>
      <c r="AE375" s="1" t="s">
        <v>9</v>
      </c>
      <c r="AF375" s="1" t="s">
        <v>9</v>
      </c>
      <c r="AG375" s="1"/>
      <c r="AH375" s="1"/>
      <c r="AI375" s="1"/>
      <c r="AJ375" s="1"/>
      <c r="AK375" s="1"/>
      <c r="AL375" s="1"/>
      <c r="AM375" s="1"/>
      <c r="AN375" s="92"/>
      <c r="AO375" s="92"/>
    </row>
    <row r="376" spans="1:41" ht="1.1499999999999999" hidden="1" customHeight="1" x14ac:dyDescent="0.3">
      <c r="A376" s="91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 t="s">
        <v>7</v>
      </c>
      <c r="T376" s="1" t="s">
        <v>9</v>
      </c>
      <c r="U376" s="1" t="s">
        <v>7</v>
      </c>
      <c r="V376" s="1" t="s">
        <v>9</v>
      </c>
      <c r="W376" s="1"/>
      <c r="X376" s="1"/>
      <c r="Y376" s="1"/>
      <c r="Z376" s="1"/>
      <c r="AA376" s="1"/>
      <c r="AB376" s="1"/>
      <c r="AC376" s="1"/>
      <c r="AD376" s="1"/>
      <c r="AE376" s="1" t="s">
        <v>9</v>
      </c>
      <c r="AF376" s="1" t="s">
        <v>9</v>
      </c>
      <c r="AG376" s="1"/>
      <c r="AH376" s="1"/>
      <c r="AI376" s="1"/>
      <c r="AJ376" s="1"/>
      <c r="AK376" s="1"/>
      <c r="AL376" s="1"/>
      <c r="AM376" s="1"/>
      <c r="AN376" s="92"/>
      <c r="AO376" s="92"/>
    </row>
    <row r="377" spans="1:41" ht="16.5" hidden="1" customHeight="1" x14ac:dyDescent="0.3">
      <c r="A377" s="91" t="s">
        <v>245</v>
      </c>
      <c r="B377" s="2" t="s">
        <v>196</v>
      </c>
      <c r="C377" s="1">
        <v>340</v>
      </c>
      <c r="D377" s="2"/>
      <c r="E377" s="2"/>
      <c r="F377" s="2"/>
      <c r="G377" s="2"/>
      <c r="H377" s="2"/>
      <c r="I377" s="2">
        <v>200</v>
      </c>
      <c r="J377" s="2">
        <v>200</v>
      </c>
      <c r="K377" s="2">
        <v>200</v>
      </c>
      <c r="L377" s="2">
        <v>200</v>
      </c>
      <c r="M377" s="2">
        <v>250</v>
      </c>
      <c r="N377" s="2">
        <v>200</v>
      </c>
      <c r="O377" s="2">
        <v>200</v>
      </c>
      <c r="P377" s="2">
        <v>200</v>
      </c>
      <c r="Q377" s="2">
        <v>200</v>
      </c>
      <c r="R377" s="1">
        <v>200</v>
      </c>
      <c r="S377" s="1">
        <v>200</v>
      </c>
      <c r="T377" s="1">
        <v>200</v>
      </c>
      <c r="U377" s="1">
        <v>300</v>
      </c>
      <c r="V377" s="1">
        <v>400</v>
      </c>
      <c r="W377" s="1">
        <v>300</v>
      </c>
      <c r="X377" s="1">
        <v>1300</v>
      </c>
      <c r="Y377" s="1"/>
      <c r="Z377" s="1">
        <v>3600</v>
      </c>
      <c r="AA377" s="1">
        <v>1900</v>
      </c>
      <c r="AB377" s="1">
        <v>1800</v>
      </c>
      <c r="AC377" s="1">
        <v>2000</v>
      </c>
      <c r="AD377" s="1"/>
      <c r="AE377" s="1" t="s">
        <v>9</v>
      </c>
      <c r="AF377" s="1" t="s">
        <v>9</v>
      </c>
      <c r="AG377" s="1"/>
      <c r="AH377" s="1"/>
      <c r="AI377" s="1"/>
      <c r="AJ377" s="1"/>
      <c r="AK377" s="1"/>
      <c r="AL377" s="1"/>
      <c r="AM377" s="1"/>
      <c r="AN377" s="92"/>
      <c r="AO377" s="92"/>
    </row>
    <row r="378" spans="1:41" ht="16.5" hidden="1" customHeight="1" x14ac:dyDescent="0.3">
      <c r="A378" s="91" t="s">
        <v>245</v>
      </c>
      <c r="B378" s="2" t="s">
        <v>246</v>
      </c>
      <c r="C378" s="1">
        <v>376</v>
      </c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 t="s">
        <v>247</v>
      </c>
      <c r="P378" s="2" t="s">
        <v>247</v>
      </c>
      <c r="Q378" s="2" t="s">
        <v>248</v>
      </c>
      <c r="R378" s="1">
        <v>100</v>
      </c>
      <c r="S378" s="1">
        <v>100</v>
      </c>
      <c r="T378" s="1">
        <v>100</v>
      </c>
      <c r="U378" s="1">
        <v>100</v>
      </c>
      <c r="V378" s="1"/>
      <c r="W378" s="1"/>
      <c r="X378" s="1"/>
      <c r="Y378" s="1"/>
      <c r="Z378" s="1"/>
      <c r="AA378" s="1"/>
      <c r="AB378" s="1">
        <v>1800</v>
      </c>
      <c r="AC378" s="1">
        <v>2100</v>
      </c>
      <c r="AD378" s="1"/>
      <c r="AE378" s="1" t="s">
        <v>9</v>
      </c>
      <c r="AF378" s="1" t="s">
        <v>9</v>
      </c>
      <c r="AG378" s="1"/>
      <c r="AH378" s="1"/>
      <c r="AI378" s="1"/>
      <c r="AJ378" s="1"/>
      <c r="AK378" s="1"/>
      <c r="AL378" s="1"/>
      <c r="AM378" s="1"/>
      <c r="AN378" s="92"/>
      <c r="AO378" s="92"/>
    </row>
    <row r="379" spans="1:41" x14ac:dyDescent="0.3">
      <c r="A379" s="91" t="s">
        <v>245</v>
      </c>
      <c r="B379" s="2" t="s">
        <v>249</v>
      </c>
      <c r="C379" s="1">
        <v>341</v>
      </c>
      <c r="D379" s="2"/>
      <c r="E379" s="2"/>
      <c r="F379" s="2"/>
      <c r="G379" s="2"/>
      <c r="H379" s="2"/>
      <c r="I379" s="2" t="s">
        <v>9</v>
      </c>
      <c r="J379" s="2" t="s">
        <v>9</v>
      </c>
      <c r="K379" s="2" t="s">
        <v>9</v>
      </c>
      <c r="L379" s="2"/>
      <c r="M379" s="2"/>
      <c r="N379" s="2"/>
      <c r="O379" s="2"/>
      <c r="P379" s="2"/>
      <c r="Q379" s="2"/>
      <c r="R379" s="1"/>
      <c r="S379" s="1" t="s">
        <v>7</v>
      </c>
      <c r="T379" s="1" t="s">
        <v>9</v>
      </c>
      <c r="U379" s="1" t="s">
        <v>7</v>
      </c>
      <c r="V379" s="1" t="s">
        <v>9</v>
      </c>
      <c r="W379" s="1"/>
      <c r="X379" s="1">
        <v>2100</v>
      </c>
      <c r="Y379" s="1">
        <v>2900</v>
      </c>
      <c r="Z379" s="1">
        <v>3400</v>
      </c>
      <c r="AA379" s="1">
        <v>2500</v>
      </c>
      <c r="AB379" s="1">
        <v>2200</v>
      </c>
      <c r="AC379" s="1">
        <v>2300</v>
      </c>
      <c r="AD379" s="1"/>
      <c r="AE379" s="1" t="s">
        <v>9</v>
      </c>
      <c r="AF379" s="1" t="s">
        <v>9</v>
      </c>
      <c r="AG379" s="1"/>
      <c r="AH379" s="1"/>
      <c r="AI379" s="1"/>
      <c r="AJ379" s="1">
        <v>3700</v>
      </c>
      <c r="AK379" s="1"/>
      <c r="AL379" s="1">
        <v>3800</v>
      </c>
      <c r="AM379" s="1"/>
      <c r="AN379" s="92"/>
      <c r="AO379" s="92"/>
    </row>
    <row r="380" spans="1:41" x14ac:dyDescent="0.3">
      <c r="A380" s="91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 t="s">
        <v>9</v>
      </c>
      <c r="AF380" s="1" t="s">
        <v>9</v>
      </c>
      <c r="AG380" s="1"/>
      <c r="AH380" s="1"/>
      <c r="AI380" s="1"/>
      <c r="AJ380" s="1"/>
      <c r="AK380" s="1"/>
      <c r="AL380" s="1"/>
      <c r="AM380" s="1"/>
      <c r="AN380" s="92"/>
      <c r="AO380" s="92"/>
    </row>
    <row r="381" spans="1:41" ht="16.5" hidden="1" customHeight="1" x14ac:dyDescent="0.3">
      <c r="A381" s="91" t="s">
        <v>250</v>
      </c>
      <c r="B381" s="2" t="s">
        <v>251</v>
      </c>
      <c r="C381" s="1">
        <v>507</v>
      </c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>
        <v>2400</v>
      </c>
      <c r="Q381" s="2">
        <v>2600</v>
      </c>
      <c r="R381" s="1">
        <v>2900</v>
      </c>
      <c r="S381" s="1">
        <v>2300</v>
      </c>
      <c r="T381" s="1">
        <v>2800</v>
      </c>
      <c r="U381" s="1">
        <v>2900</v>
      </c>
      <c r="V381" s="1">
        <v>3000</v>
      </c>
      <c r="W381" s="1">
        <v>3000</v>
      </c>
      <c r="X381" s="1">
        <v>3400</v>
      </c>
      <c r="Y381" s="1">
        <v>3300</v>
      </c>
      <c r="Z381" s="1">
        <v>3300</v>
      </c>
      <c r="AA381" s="1">
        <v>2900</v>
      </c>
      <c r="AB381" s="1">
        <v>3000</v>
      </c>
      <c r="AC381" s="1"/>
      <c r="AD381" s="1"/>
      <c r="AE381" s="1" t="s">
        <v>9</v>
      </c>
      <c r="AF381" s="1" t="s">
        <v>9</v>
      </c>
      <c r="AG381" s="1"/>
      <c r="AH381" s="1"/>
      <c r="AI381" s="1"/>
      <c r="AJ381" s="1"/>
      <c r="AK381" s="1"/>
      <c r="AL381" s="1"/>
      <c r="AM381" s="1"/>
      <c r="AN381" s="92"/>
      <c r="AO381" s="92"/>
    </row>
    <row r="382" spans="1:41" ht="16.5" hidden="1" customHeight="1" x14ac:dyDescent="0.3">
      <c r="A382" s="91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1"/>
      <c r="S382" s="1" t="s">
        <v>7</v>
      </c>
      <c r="T382" s="1" t="s">
        <v>9</v>
      </c>
      <c r="U382" s="1" t="s">
        <v>7</v>
      </c>
      <c r="V382" s="1" t="s">
        <v>9</v>
      </c>
      <c r="W382" s="1"/>
      <c r="X382" s="1"/>
      <c r="Y382" s="1"/>
      <c r="Z382" s="1"/>
      <c r="AA382" s="1"/>
      <c r="AB382" s="1"/>
      <c r="AC382" s="1"/>
      <c r="AD382" s="1"/>
      <c r="AE382" s="1" t="s">
        <v>9</v>
      </c>
      <c r="AF382" s="1" t="s">
        <v>9</v>
      </c>
      <c r="AG382" s="1"/>
      <c r="AH382" s="1"/>
      <c r="AI382" s="1"/>
      <c r="AJ382" s="1"/>
      <c r="AK382" s="1"/>
      <c r="AL382" s="1"/>
      <c r="AM382" s="1"/>
      <c r="AN382" s="92"/>
      <c r="AO382" s="92"/>
    </row>
    <row r="383" spans="1:41" ht="16.5" hidden="1" customHeight="1" x14ac:dyDescent="0.3">
      <c r="A383" s="91" t="s">
        <v>252</v>
      </c>
      <c r="B383" s="2" t="s">
        <v>253</v>
      </c>
      <c r="C383" s="1">
        <v>477</v>
      </c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>
        <v>400</v>
      </c>
      <c r="Q383" s="2">
        <v>300</v>
      </c>
      <c r="R383" s="1">
        <v>300</v>
      </c>
      <c r="S383" s="1">
        <v>200</v>
      </c>
      <c r="T383" s="1">
        <v>300</v>
      </c>
      <c r="U383" s="1">
        <v>400</v>
      </c>
      <c r="V383" s="1">
        <v>400</v>
      </c>
      <c r="W383" s="1">
        <v>500</v>
      </c>
      <c r="X383" s="1"/>
      <c r="Y383" s="1">
        <v>1200</v>
      </c>
      <c r="Z383" s="1">
        <v>1000</v>
      </c>
      <c r="AA383" s="1">
        <v>800</v>
      </c>
      <c r="AB383" s="1">
        <v>600</v>
      </c>
      <c r="AC383" s="1"/>
      <c r="AD383" s="1"/>
      <c r="AE383" s="1" t="s">
        <v>9</v>
      </c>
      <c r="AF383" s="1" t="s">
        <v>9</v>
      </c>
      <c r="AG383" s="1"/>
      <c r="AH383" s="1"/>
      <c r="AI383" s="1"/>
      <c r="AJ383" s="1"/>
      <c r="AK383" s="1"/>
      <c r="AL383" s="1"/>
      <c r="AM383" s="1"/>
      <c r="AN383" s="92"/>
      <c r="AO383" s="92"/>
    </row>
    <row r="384" spans="1:41" ht="16.5" hidden="1" customHeight="1" x14ac:dyDescent="0.3">
      <c r="A384" s="91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1"/>
      <c r="S384" s="1" t="s">
        <v>7</v>
      </c>
      <c r="T384" s="1" t="s">
        <v>9</v>
      </c>
      <c r="U384" s="1" t="s">
        <v>7</v>
      </c>
      <c r="V384" s="1" t="s">
        <v>9</v>
      </c>
      <c r="W384" s="1"/>
      <c r="X384" s="1"/>
      <c r="Y384" s="1"/>
      <c r="Z384" s="1"/>
      <c r="AA384" s="1"/>
      <c r="AB384" s="1"/>
      <c r="AC384" s="1"/>
      <c r="AD384" s="1"/>
      <c r="AE384" s="1" t="s">
        <v>9</v>
      </c>
      <c r="AF384" s="1" t="s">
        <v>9</v>
      </c>
      <c r="AG384" s="1"/>
      <c r="AH384" s="1"/>
      <c r="AI384" s="1"/>
      <c r="AJ384" s="1"/>
      <c r="AK384" s="1"/>
      <c r="AL384" s="1"/>
      <c r="AM384" s="1"/>
      <c r="AN384" s="92"/>
      <c r="AO384" s="92"/>
    </row>
    <row r="385" spans="1:41" ht="15.75" customHeight="1" x14ac:dyDescent="0.3">
      <c r="A385" s="91" t="s">
        <v>254</v>
      </c>
      <c r="B385" s="2" t="s">
        <v>255</v>
      </c>
      <c r="C385" s="1">
        <v>344</v>
      </c>
      <c r="D385" s="2"/>
      <c r="E385" s="2">
        <v>2700</v>
      </c>
      <c r="F385" s="2">
        <v>2600</v>
      </c>
      <c r="G385" s="2">
        <v>2900</v>
      </c>
      <c r="H385" s="2">
        <v>2600</v>
      </c>
      <c r="I385" s="2">
        <v>2700</v>
      </c>
      <c r="J385" s="2">
        <v>2200</v>
      </c>
      <c r="K385" s="2">
        <v>2200</v>
      </c>
      <c r="L385" s="2">
        <v>4100</v>
      </c>
      <c r="M385" s="2">
        <v>2500</v>
      </c>
      <c r="N385" s="2">
        <v>2500</v>
      </c>
      <c r="O385" s="2">
        <v>2500</v>
      </c>
      <c r="P385" s="2">
        <v>2700</v>
      </c>
      <c r="Q385" s="2">
        <v>2700</v>
      </c>
      <c r="R385" s="1">
        <v>2400</v>
      </c>
      <c r="S385" s="1">
        <v>3000</v>
      </c>
      <c r="T385" s="1">
        <v>2700</v>
      </c>
      <c r="U385" s="1">
        <v>3100</v>
      </c>
      <c r="V385" s="1">
        <v>3000</v>
      </c>
      <c r="W385" s="1">
        <v>2500</v>
      </c>
      <c r="X385" s="1">
        <v>2900</v>
      </c>
      <c r="Y385" s="1">
        <v>3200</v>
      </c>
      <c r="Z385" s="1">
        <v>2700</v>
      </c>
      <c r="AA385" s="1">
        <v>2600</v>
      </c>
      <c r="AB385" s="1">
        <v>2400</v>
      </c>
      <c r="AC385" s="1"/>
      <c r="AD385" s="1">
        <v>2100</v>
      </c>
      <c r="AE385" s="1" t="s">
        <v>9</v>
      </c>
      <c r="AF385" s="1">
        <v>2600</v>
      </c>
      <c r="AG385" s="1"/>
      <c r="AH385" s="1">
        <v>2500</v>
      </c>
      <c r="AI385" s="1"/>
      <c r="AJ385" s="1">
        <v>2500</v>
      </c>
      <c r="AK385" s="1"/>
      <c r="AL385" s="1">
        <v>2300</v>
      </c>
      <c r="AM385" s="1"/>
      <c r="AN385" s="92"/>
      <c r="AO385" s="92"/>
    </row>
    <row r="386" spans="1:41" x14ac:dyDescent="0.3">
      <c r="A386" s="91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1"/>
      <c r="S386" s="1" t="s">
        <v>7</v>
      </c>
      <c r="T386" s="1" t="s">
        <v>9</v>
      </c>
      <c r="U386" s="1" t="s">
        <v>7</v>
      </c>
      <c r="V386" s="1" t="s">
        <v>9</v>
      </c>
      <c r="W386" s="1"/>
      <c r="X386" s="1"/>
      <c r="Y386" s="1"/>
      <c r="Z386" s="1"/>
      <c r="AA386" s="1"/>
      <c r="AB386" s="1"/>
      <c r="AC386" s="1"/>
      <c r="AD386" s="1"/>
      <c r="AE386" s="1" t="s">
        <v>9</v>
      </c>
      <c r="AF386" s="1" t="s">
        <v>9</v>
      </c>
      <c r="AG386" s="1"/>
      <c r="AH386" s="1"/>
      <c r="AI386" s="1"/>
      <c r="AJ386" s="1"/>
      <c r="AK386" s="1"/>
      <c r="AL386" s="1"/>
      <c r="AM386" s="1"/>
      <c r="AN386" s="92"/>
      <c r="AO386" s="92"/>
    </row>
    <row r="387" spans="1:41" ht="16.5" hidden="1" customHeight="1" x14ac:dyDescent="0.3">
      <c r="A387" s="91" t="s">
        <v>256</v>
      </c>
      <c r="B387" s="2" t="s">
        <v>257</v>
      </c>
      <c r="C387" s="1">
        <v>487</v>
      </c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>
        <v>1100</v>
      </c>
      <c r="Q387" s="2">
        <v>1000</v>
      </c>
      <c r="R387" s="1">
        <v>1000</v>
      </c>
      <c r="S387" s="1">
        <v>1400</v>
      </c>
      <c r="T387" s="1">
        <v>1200</v>
      </c>
      <c r="U387" s="1">
        <v>1200</v>
      </c>
      <c r="V387" s="1">
        <v>1200</v>
      </c>
      <c r="W387" s="1">
        <v>1200</v>
      </c>
      <c r="X387" s="1">
        <v>1500</v>
      </c>
      <c r="Y387" s="1">
        <v>1600</v>
      </c>
      <c r="Z387" s="1">
        <v>1200</v>
      </c>
      <c r="AA387" s="1">
        <v>1100</v>
      </c>
      <c r="AB387" s="1">
        <v>1100</v>
      </c>
      <c r="AC387" s="1"/>
      <c r="AD387" s="1"/>
      <c r="AE387" s="1" t="s">
        <v>9</v>
      </c>
      <c r="AF387" s="1" t="s">
        <v>9</v>
      </c>
      <c r="AG387" s="1"/>
      <c r="AH387" s="1"/>
      <c r="AI387" s="1"/>
      <c r="AJ387" s="1"/>
      <c r="AK387" s="1"/>
      <c r="AL387" s="1"/>
      <c r="AM387" s="1"/>
      <c r="AN387" s="92"/>
      <c r="AO387" s="92"/>
    </row>
    <row r="388" spans="1:41" ht="16.5" hidden="1" customHeight="1" x14ac:dyDescent="0.3">
      <c r="A388" s="91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1"/>
      <c r="S388" s="1" t="s">
        <v>7</v>
      </c>
      <c r="T388" s="1" t="s">
        <v>9</v>
      </c>
      <c r="U388" s="1" t="s">
        <v>7</v>
      </c>
      <c r="V388" s="1" t="s">
        <v>9</v>
      </c>
      <c r="W388" s="1"/>
      <c r="X388" s="1"/>
      <c r="Y388" s="1"/>
      <c r="Z388" s="1"/>
      <c r="AA388" s="1"/>
      <c r="AB388" s="1"/>
      <c r="AC388" s="1"/>
      <c r="AD388" s="1"/>
      <c r="AE388" s="1" t="s">
        <v>9</v>
      </c>
      <c r="AF388" s="1" t="s">
        <v>9</v>
      </c>
      <c r="AG388" s="1"/>
      <c r="AH388" s="1"/>
      <c r="AI388" s="1"/>
      <c r="AJ388" s="1"/>
      <c r="AK388" s="1"/>
      <c r="AL388" s="1"/>
      <c r="AM388" s="1"/>
      <c r="AN388" s="92"/>
      <c r="AO388" s="92"/>
    </row>
    <row r="389" spans="1:41" x14ac:dyDescent="0.3">
      <c r="A389" s="91" t="s">
        <v>258</v>
      </c>
      <c r="B389" s="2" t="s">
        <v>259</v>
      </c>
      <c r="C389" s="1">
        <v>485</v>
      </c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>
        <v>1000</v>
      </c>
      <c r="Q389" s="2">
        <v>1300</v>
      </c>
      <c r="R389" s="1">
        <v>1200</v>
      </c>
      <c r="S389" s="1">
        <v>1400</v>
      </c>
      <c r="T389" s="1">
        <v>1300</v>
      </c>
      <c r="U389" s="1">
        <v>1400</v>
      </c>
      <c r="V389" s="1">
        <v>1300</v>
      </c>
      <c r="W389" s="1">
        <v>1500</v>
      </c>
      <c r="X389" s="1">
        <v>1600</v>
      </c>
      <c r="Y389" s="1">
        <v>2200</v>
      </c>
      <c r="Z389" s="1">
        <v>2300</v>
      </c>
      <c r="AA389" s="1">
        <v>1600</v>
      </c>
      <c r="AB389" s="1">
        <v>1500</v>
      </c>
      <c r="AC389" s="1">
        <v>1800</v>
      </c>
      <c r="AD389" s="1"/>
      <c r="AE389" s="1" t="s">
        <v>9</v>
      </c>
      <c r="AF389" s="1">
        <v>2000</v>
      </c>
      <c r="AG389" s="1"/>
      <c r="AH389" s="1"/>
      <c r="AI389" s="1"/>
      <c r="AJ389" s="1"/>
      <c r="AK389" s="1"/>
      <c r="AL389" s="1"/>
      <c r="AM389" s="1"/>
      <c r="AN389" s="92"/>
      <c r="AO389" s="92"/>
    </row>
    <row r="390" spans="1:41" x14ac:dyDescent="0.3">
      <c r="A390" s="91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1"/>
      <c r="S390" s="1" t="s">
        <v>7</v>
      </c>
      <c r="T390" s="1" t="s">
        <v>9</v>
      </c>
      <c r="U390" s="1" t="s">
        <v>7</v>
      </c>
      <c r="V390" s="1" t="s">
        <v>9</v>
      </c>
      <c r="W390" s="1"/>
      <c r="X390" s="1"/>
      <c r="Y390" s="1"/>
      <c r="Z390" s="1"/>
      <c r="AA390" s="1"/>
      <c r="AB390" s="1"/>
      <c r="AC390" s="1"/>
      <c r="AD390" s="1"/>
      <c r="AE390" s="1" t="s">
        <v>9</v>
      </c>
      <c r="AF390" s="1" t="s">
        <v>9</v>
      </c>
      <c r="AG390" s="1"/>
      <c r="AH390" s="1"/>
      <c r="AI390" s="1"/>
      <c r="AJ390" s="1"/>
      <c r="AK390" s="1"/>
      <c r="AL390" s="1"/>
      <c r="AM390" s="1"/>
      <c r="AN390" s="92"/>
      <c r="AO390" s="92"/>
    </row>
    <row r="391" spans="1:41" ht="16.5" hidden="1" customHeight="1" x14ac:dyDescent="0.3">
      <c r="A391" s="91" t="s">
        <v>260</v>
      </c>
      <c r="B391" s="2" t="s">
        <v>16</v>
      </c>
      <c r="C391" s="1"/>
      <c r="D391" s="2"/>
      <c r="E391" s="2"/>
      <c r="F391" s="2"/>
      <c r="G391" s="2">
        <v>14300</v>
      </c>
      <c r="H391" s="2">
        <v>20100</v>
      </c>
      <c r="I391" s="2">
        <v>20900</v>
      </c>
      <c r="J391" s="2">
        <v>18800</v>
      </c>
      <c r="K391" s="2">
        <v>18500</v>
      </c>
      <c r="L391" s="2">
        <v>19400</v>
      </c>
      <c r="M391" s="2">
        <v>13700</v>
      </c>
      <c r="N391" s="2">
        <v>16600</v>
      </c>
      <c r="O391" s="2">
        <v>15100</v>
      </c>
      <c r="P391" s="2"/>
      <c r="Q391" s="2"/>
      <c r="R391" s="1"/>
      <c r="S391" s="1" t="s">
        <v>7</v>
      </c>
      <c r="T391" s="1" t="s">
        <v>9</v>
      </c>
      <c r="U391" s="1" t="s">
        <v>7</v>
      </c>
      <c r="V391" s="1" t="s">
        <v>9</v>
      </c>
      <c r="W391" s="1"/>
      <c r="X391" s="1"/>
      <c r="Y391" s="1"/>
      <c r="Z391" s="1"/>
      <c r="AA391" s="1"/>
      <c r="AB391" s="1"/>
      <c r="AC391" s="1"/>
      <c r="AD391" s="1"/>
      <c r="AE391" s="1" t="s">
        <v>9</v>
      </c>
      <c r="AF391" s="1" t="s">
        <v>9</v>
      </c>
      <c r="AG391" s="1"/>
      <c r="AH391" s="1"/>
      <c r="AI391" s="1"/>
      <c r="AJ391" s="1"/>
      <c r="AK391" s="1"/>
      <c r="AL391" s="1"/>
      <c r="AM391" s="1"/>
      <c r="AN391" s="92"/>
      <c r="AO391" s="92"/>
    </row>
    <row r="392" spans="1:41" ht="16.5" hidden="1" customHeight="1" x14ac:dyDescent="0.3">
      <c r="A392" s="91"/>
      <c r="B392" s="2"/>
      <c r="C392" s="1"/>
      <c r="D392" s="2"/>
      <c r="E392" s="2"/>
      <c r="F392" s="2"/>
      <c r="G392" s="2"/>
      <c r="H392" s="2"/>
      <c r="I392" s="2" t="s">
        <v>9</v>
      </c>
      <c r="J392" s="2" t="s">
        <v>9</v>
      </c>
      <c r="K392" s="2" t="s">
        <v>9</v>
      </c>
      <c r="L392" s="2"/>
      <c r="M392" s="2"/>
      <c r="N392" s="2"/>
      <c r="O392" s="2"/>
      <c r="P392" s="2"/>
      <c r="Q392" s="2"/>
      <c r="R392" s="1"/>
      <c r="S392" s="1" t="s">
        <v>7</v>
      </c>
      <c r="T392" s="1" t="s">
        <v>9</v>
      </c>
      <c r="U392" s="1" t="s">
        <v>7</v>
      </c>
      <c r="V392" s="1" t="s">
        <v>9</v>
      </c>
      <c r="W392" s="1"/>
      <c r="X392" s="1"/>
      <c r="Y392" s="1"/>
      <c r="Z392" s="1"/>
      <c r="AA392" s="1"/>
      <c r="AB392" s="1"/>
      <c r="AC392" s="1"/>
      <c r="AD392" s="1"/>
      <c r="AE392" s="1" t="s">
        <v>9</v>
      </c>
      <c r="AF392" s="1" t="s">
        <v>9</v>
      </c>
      <c r="AG392" s="1"/>
      <c r="AH392" s="1"/>
      <c r="AI392" s="1"/>
      <c r="AJ392" s="1"/>
      <c r="AK392" s="1"/>
      <c r="AL392" s="1"/>
      <c r="AM392" s="1"/>
      <c r="AN392" s="92"/>
      <c r="AO392" s="92"/>
    </row>
    <row r="393" spans="1:41" x14ac:dyDescent="0.3">
      <c r="A393" s="91" t="s">
        <v>261</v>
      </c>
      <c r="B393" s="2" t="s">
        <v>262</v>
      </c>
      <c r="C393" s="1">
        <v>348</v>
      </c>
      <c r="D393" s="2"/>
      <c r="E393" s="2"/>
      <c r="F393" s="2"/>
      <c r="G393" s="2"/>
      <c r="H393" s="2"/>
      <c r="I393" s="2">
        <v>1900</v>
      </c>
      <c r="J393" s="2">
        <v>1700</v>
      </c>
      <c r="K393" s="2">
        <v>2000</v>
      </c>
      <c r="L393" s="2">
        <v>2100</v>
      </c>
      <c r="M393" s="2">
        <v>1900</v>
      </c>
      <c r="N393" s="2">
        <v>2300</v>
      </c>
      <c r="O393" s="2">
        <v>1900</v>
      </c>
      <c r="P393" s="2">
        <v>2100</v>
      </c>
      <c r="Q393" s="2">
        <v>2300</v>
      </c>
      <c r="R393" s="1">
        <v>2200</v>
      </c>
      <c r="S393" s="1">
        <v>1800</v>
      </c>
      <c r="T393" s="1">
        <v>2300</v>
      </c>
      <c r="U393" s="1">
        <v>2500</v>
      </c>
      <c r="V393" s="1">
        <v>2800</v>
      </c>
      <c r="W393" s="1">
        <v>3100</v>
      </c>
      <c r="X393" s="1">
        <v>2900</v>
      </c>
      <c r="Y393" s="1">
        <v>2900</v>
      </c>
      <c r="Z393" s="1">
        <v>2800</v>
      </c>
      <c r="AA393" s="1">
        <v>2100</v>
      </c>
      <c r="AB393" s="1">
        <v>2400</v>
      </c>
      <c r="AC393" s="1">
        <v>1400</v>
      </c>
      <c r="AD393" s="1">
        <v>2200</v>
      </c>
      <c r="AE393" s="1" t="s">
        <v>9</v>
      </c>
      <c r="AF393" s="1">
        <v>2700</v>
      </c>
      <c r="AG393" s="1"/>
      <c r="AH393" s="1">
        <v>2900</v>
      </c>
      <c r="AI393" s="1"/>
      <c r="AJ393" s="1">
        <v>3100</v>
      </c>
      <c r="AK393" s="1"/>
      <c r="AL393" s="1">
        <v>2900</v>
      </c>
      <c r="AM393" s="1"/>
      <c r="AN393" s="92"/>
      <c r="AO393" s="92"/>
    </row>
    <row r="394" spans="1:41" x14ac:dyDescent="0.3">
      <c r="A394" s="91" t="s">
        <v>261</v>
      </c>
      <c r="B394" s="2" t="s">
        <v>263</v>
      </c>
      <c r="C394" s="1">
        <v>346</v>
      </c>
      <c r="D394" s="2"/>
      <c r="E394" s="2"/>
      <c r="F394" s="2"/>
      <c r="G394" s="2"/>
      <c r="H394" s="2"/>
      <c r="I394" s="2">
        <v>1300</v>
      </c>
      <c r="J394" s="2">
        <v>1100</v>
      </c>
      <c r="K394" s="2">
        <v>1100</v>
      </c>
      <c r="L394" s="2">
        <v>1300</v>
      </c>
      <c r="M394" s="2">
        <v>1000</v>
      </c>
      <c r="N394" s="2">
        <v>1100</v>
      </c>
      <c r="O394" s="2">
        <v>1100</v>
      </c>
      <c r="P394" s="2">
        <v>1100</v>
      </c>
      <c r="Q394" s="2">
        <v>1100</v>
      </c>
      <c r="R394" s="1">
        <v>1200</v>
      </c>
      <c r="S394" s="1">
        <v>1200</v>
      </c>
      <c r="T394" s="1">
        <v>1300</v>
      </c>
      <c r="U394" s="1">
        <v>1500</v>
      </c>
      <c r="V394" s="1">
        <v>1500</v>
      </c>
      <c r="W394" s="1">
        <v>1700</v>
      </c>
      <c r="X394" s="1">
        <v>1600</v>
      </c>
      <c r="Y394" s="1">
        <v>1700</v>
      </c>
      <c r="Z394" s="1">
        <v>1600</v>
      </c>
      <c r="AA394" s="1">
        <v>1600</v>
      </c>
      <c r="AB394" s="1">
        <v>1200</v>
      </c>
      <c r="AC394" s="1"/>
      <c r="AD394" s="1"/>
      <c r="AE394" s="1" t="s">
        <v>9</v>
      </c>
      <c r="AF394" s="1">
        <v>1300</v>
      </c>
      <c r="AG394" s="1"/>
      <c r="AH394" s="1"/>
      <c r="AI394" s="1"/>
      <c r="AJ394" s="1"/>
      <c r="AK394" s="1"/>
      <c r="AL394" s="1"/>
      <c r="AM394" s="1"/>
      <c r="AN394" s="92"/>
      <c r="AO394" s="92"/>
    </row>
    <row r="395" spans="1:41" x14ac:dyDescent="0.3">
      <c r="A395" s="91" t="s">
        <v>261</v>
      </c>
      <c r="B395" s="2" t="s">
        <v>264</v>
      </c>
      <c r="C395" s="1">
        <v>347</v>
      </c>
      <c r="D395" s="2"/>
      <c r="E395" s="2"/>
      <c r="F395" s="2"/>
      <c r="G395" s="2"/>
      <c r="H395" s="2"/>
      <c r="I395" s="2">
        <v>1200</v>
      </c>
      <c r="J395" s="2">
        <v>1200</v>
      </c>
      <c r="K395" s="2">
        <v>1300</v>
      </c>
      <c r="L395" s="2">
        <v>1500</v>
      </c>
      <c r="M395" s="2">
        <v>1300</v>
      </c>
      <c r="N395" s="2">
        <v>1600</v>
      </c>
      <c r="O395" s="2">
        <v>1500</v>
      </c>
      <c r="P395" s="2">
        <v>1700</v>
      </c>
      <c r="Q395" s="2">
        <v>1600</v>
      </c>
      <c r="R395" s="1">
        <v>1900</v>
      </c>
      <c r="S395" s="1">
        <v>1900</v>
      </c>
      <c r="T395" s="1">
        <v>1900</v>
      </c>
      <c r="U395" s="1">
        <v>2300</v>
      </c>
      <c r="V395" s="1">
        <v>2200</v>
      </c>
      <c r="W395" s="1">
        <v>2100</v>
      </c>
      <c r="X395" s="1">
        <v>1900</v>
      </c>
      <c r="Y395" s="1">
        <v>2000</v>
      </c>
      <c r="Z395" s="1">
        <v>1800</v>
      </c>
      <c r="AA395" s="1">
        <v>1600</v>
      </c>
      <c r="AB395" s="1">
        <v>1400</v>
      </c>
      <c r="AC395" s="1">
        <v>1600</v>
      </c>
      <c r="AD395" s="1">
        <v>1400</v>
      </c>
      <c r="AE395" s="1" t="s">
        <v>9</v>
      </c>
      <c r="AF395" s="1">
        <v>1400</v>
      </c>
      <c r="AG395" s="1"/>
      <c r="AH395" s="1">
        <v>1500</v>
      </c>
      <c r="AI395" s="1"/>
      <c r="AJ395" s="1">
        <v>1500</v>
      </c>
      <c r="AK395" s="1"/>
      <c r="AL395" s="1">
        <v>2000</v>
      </c>
      <c r="AM395" s="1"/>
      <c r="AN395" s="92"/>
      <c r="AO395" s="92"/>
    </row>
    <row r="396" spans="1:41" x14ac:dyDescent="0.3">
      <c r="A396" s="91"/>
      <c r="B396" s="2"/>
      <c r="C396" s="1"/>
      <c r="D396" s="2"/>
      <c r="E396" s="2"/>
      <c r="F396" s="2"/>
      <c r="G396" s="2"/>
      <c r="H396" s="2"/>
      <c r="I396" s="2" t="s">
        <v>9</v>
      </c>
      <c r="J396" s="2" t="s">
        <v>9</v>
      </c>
      <c r="K396" s="2" t="s">
        <v>9</v>
      </c>
      <c r="L396" s="2"/>
      <c r="M396" s="2"/>
      <c r="N396" s="2"/>
      <c r="O396" s="2"/>
      <c r="P396" s="2"/>
      <c r="Q396" s="2"/>
      <c r="R396" s="1"/>
      <c r="S396" s="1" t="s">
        <v>7</v>
      </c>
      <c r="T396" s="1" t="s">
        <v>9</v>
      </c>
      <c r="U396" s="1" t="s">
        <v>7</v>
      </c>
      <c r="V396" s="1" t="s">
        <v>9</v>
      </c>
      <c r="W396" s="1"/>
      <c r="X396" s="1"/>
      <c r="Y396" s="1"/>
      <c r="Z396" s="1"/>
      <c r="AA396" s="1"/>
      <c r="AB396" s="1"/>
      <c r="AC396" s="1"/>
      <c r="AD396" s="1"/>
      <c r="AE396" s="1" t="s">
        <v>9</v>
      </c>
      <c r="AF396" s="1" t="s">
        <v>9</v>
      </c>
      <c r="AG396" s="1"/>
      <c r="AH396" s="1"/>
      <c r="AI396" s="1"/>
      <c r="AJ396" s="1"/>
      <c r="AK396" s="1"/>
      <c r="AL396" s="1"/>
      <c r="AM396" s="1"/>
      <c r="AN396" s="92"/>
      <c r="AO396" s="92"/>
    </row>
    <row r="397" spans="1:41" x14ac:dyDescent="0.3">
      <c r="A397" s="91" t="s">
        <v>265</v>
      </c>
      <c r="B397" s="2" t="s">
        <v>266</v>
      </c>
      <c r="C397" s="93">
        <v>16</v>
      </c>
      <c r="D397" s="2"/>
      <c r="E397" s="2"/>
      <c r="F397" s="2"/>
      <c r="G397" s="2"/>
      <c r="H397" s="2"/>
      <c r="I397" s="2">
        <v>6800</v>
      </c>
      <c r="J397" s="2">
        <v>6900</v>
      </c>
      <c r="K397" s="2">
        <v>7200</v>
      </c>
      <c r="L397" s="2">
        <v>7700</v>
      </c>
      <c r="M397" s="2">
        <v>7700</v>
      </c>
      <c r="N397" s="2" t="s">
        <v>267</v>
      </c>
      <c r="O397" s="2">
        <v>8500</v>
      </c>
      <c r="P397" s="2">
        <v>8300</v>
      </c>
      <c r="Q397" s="2">
        <v>9500</v>
      </c>
      <c r="R397" s="1">
        <v>10200</v>
      </c>
      <c r="S397" s="1">
        <v>10200</v>
      </c>
      <c r="T397" s="1">
        <v>10200</v>
      </c>
      <c r="U397" s="1">
        <v>10700</v>
      </c>
      <c r="V397" s="1">
        <v>12600</v>
      </c>
      <c r="W397" s="1">
        <v>13700</v>
      </c>
      <c r="X397" s="1">
        <v>14000</v>
      </c>
      <c r="Y397" s="1">
        <v>14000</v>
      </c>
      <c r="Z397" s="1">
        <v>13000</v>
      </c>
      <c r="AA397" s="1">
        <v>11600</v>
      </c>
      <c r="AB397" s="1">
        <v>11000</v>
      </c>
      <c r="AC397" s="1">
        <v>11500</v>
      </c>
      <c r="AD397" s="1">
        <v>11700</v>
      </c>
      <c r="AE397" s="1">
        <v>11500</v>
      </c>
      <c r="AF397" s="1">
        <v>12000</v>
      </c>
      <c r="AG397" s="1">
        <v>13000</v>
      </c>
      <c r="AH397" s="1">
        <v>13700</v>
      </c>
      <c r="AI397" s="1">
        <v>13600</v>
      </c>
      <c r="AJ397" s="1">
        <v>14000</v>
      </c>
      <c r="AK397" s="1">
        <f>VLOOKUP(C397,[1]DataDownloadReport_02082019!$A$2:$E$123,5,FALSE)</f>
        <v>14700</v>
      </c>
      <c r="AL397" s="1">
        <v>14900</v>
      </c>
      <c r="AM397" s="1">
        <v>13400</v>
      </c>
      <c r="AN397" s="92">
        <v>15400</v>
      </c>
      <c r="AO397" s="92"/>
    </row>
    <row r="398" spans="1:41" ht="16.5" hidden="1" customHeight="1" x14ac:dyDescent="0.3">
      <c r="A398" s="91" t="s">
        <v>265</v>
      </c>
      <c r="B398" s="2" t="s">
        <v>24</v>
      </c>
      <c r="C398" s="1">
        <v>251</v>
      </c>
      <c r="D398" s="2">
        <v>11300</v>
      </c>
      <c r="E398" s="2">
        <v>13400</v>
      </c>
      <c r="F398" s="2">
        <v>15000</v>
      </c>
      <c r="G398" s="2">
        <v>15800</v>
      </c>
      <c r="H398" s="2">
        <v>14100</v>
      </c>
      <c r="I398" s="2">
        <v>15600</v>
      </c>
      <c r="J398" s="2">
        <v>21300</v>
      </c>
      <c r="K398" s="2">
        <v>16900</v>
      </c>
      <c r="L398" s="2">
        <v>15700</v>
      </c>
      <c r="M398" s="2">
        <v>12100</v>
      </c>
      <c r="N398" s="2">
        <v>15400</v>
      </c>
      <c r="O398" s="2">
        <v>14800</v>
      </c>
      <c r="P398" s="2">
        <v>17200</v>
      </c>
      <c r="Q398" s="2">
        <v>16200</v>
      </c>
      <c r="R398" s="1">
        <v>17300</v>
      </c>
      <c r="S398" s="1">
        <v>15700</v>
      </c>
      <c r="T398" s="1">
        <v>16700</v>
      </c>
      <c r="U398" s="1">
        <v>17000</v>
      </c>
      <c r="V398" s="1">
        <v>16500</v>
      </c>
      <c r="W398" s="1">
        <v>18500</v>
      </c>
      <c r="X398" s="1">
        <v>17600</v>
      </c>
      <c r="Y398" s="1">
        <v>17400</v>
      </c>
      <c r="Z398" s="1">
        <v>18300</v>
      </c>
      <c r="AA398" s="1">
        <v>13200</v>
      </c>
      <c r="AB398" s="1">
        <v>13800</v>
      </c>
      <c r="AC398" s="1"/>
      <c r="AD398" s="1"/>
      <c r="AE398" s="1" t="s">
        <v>9</v>
      </c>
      <c r="AF398" s="1" t="s">
        <v>9</v>
      </c>
      <c r="AG398" s="1"/>
      <c r="AH398" s="1"/>
      <c r="AI398" s="1"/>
      <c r="AJ398" s="1"/>
      <c r="AK398" s="1"/>
      <c r="AL398" s="1"/>
      <c r="AM398" s="1" t="e">
        <v>#N/A</v>
      </c>
      <c r="AN398" s="92"/>
      <c r="AO398" s="92"/>
    </row>
    <row r="399" spans="1:41" ht="16.5" hidden="1" customHeight="1" x14ac:dyDescent="0.3">
      <c r="A399" s="91" t="s">
        <v>265</v>
      </c>
      <c r="B399" s="2" t="s">
        <v>268</v>
      </c>
      <c r="C399" s="1">
        <v>253</v>
      </c>
      <c r="D399" s="2"/>
      <c r="E399" s="2"/>
      <c r="F399" s="2"/>
      <c r="G399" s="2"/>
      <c r="H399" s="2"/>
      <c r="I399" s="2">
        <v>15300</v>
      </c>
      <c r="J399" s="2">
        <v>16300</v>
      </c>
      <c r="K399" s="2">
        <v>16000</v>
      </c>
      <c r="L399" s="2">
        <v>18400</v>
      </c>
      <c r="M399" s="2">
        <v>15100</v>
      </c>
      <c r="N399" s="2">
        <v>16900</v>
      </c>
      <c r="O399" s="2">
        <v>14500</v>
      </c>
      <c r="P399" s="2">
        <v>16300</v>
      </c>
      <c r="Q399" s="2">
        <v>15000</v>
      </c>
      <c r="R399" s="1">
        <v>16800</v>
      </c>
      <c r="S399" s="1">
        <v>11800</v>
      </c>
      <c r="T399" s="1">
        <v>16900</v>
      </c>
      <c r="U399" s="1">
        <v>21800</v>
      </c>
      <c r="V399" s="1">
        <v>22000</v>
      </c>
      <c r="W399" s="1">
        <v>24600</v>
      </c>
      <c r="X399" s="1">
        <v>26300</v>
      </c>
      <c r="Y399" s="1">
        <v>26700</v>
      </c>
      <c r="Z399" s="1">
        <v>23500</v>
      </c>
      <c r="AA399" s="1">
        <v>19900</v>
      </c>
      <c r="AB399" s="1">
        <v>21300</v>
      </c>
      <c r="AC399" s="1"/>
      <c r="AD399" s="1"/>
      <c r="AE399" s="1" t="s">
        <v>9</v>
      </c>
      <c r="AF399" s="1" t="s">
        <v>9</v>
      </c>
      <c r="AG399" s="1"/>
      <c r="AH399" s="1"/>
      <c r="AI399" s="1"/>
      <c r="AJ399" s="1"/>
      <c r="AK399" s="1"/>
      <c r="AL399" s="1"/>
      <c r="AM399" s="1" t="e">
        <v>#N/A</v>
      </c>
      <c r="AN399" s="92"/>
      <c r="AO399" s="92"/>
    </row>
    <row r="400" spans="1:41" ht="16.5" hidden="1" customHeight="1" x14ac:dyDescent="0.3">
      <c r="A400" s="91" t="s">
        <v>265</v>
      </c>
      <c r="B400" s="2" t="s">
        <v>269</v>
      </c>
      <c r="C400" s="1">
        <v>252</v>
      </c>
      <c r="D400" s="2">
        <v>3700</v>
      </c>
      <c r="E400" s="2">
        <v>3500</v>
      </c>
      <c r="F400" s="2">
        <v>5400</v>
      </c>
      <c r="G400" s="2">
        <v>5800</v>
      </c>
      <c r="H400" s="2">
        <v>6700</v>
      </c>
      <c r="I400" s="2">
        <v>6600</v>
      </c>
      <c r="J400" s="2">
        <v>6700</v>
      </c>
      <c r="K400" s="2">
        <v>6700</v>
      </c>
      <c r="L400" s="2">
        <v>6600</v>
      </c>
      <c r="M400" s="2">
        <v>6400</v>
      </c>
      <c r="N400" s="2">
        <v>6400</v>
      </c>
      <c r="O400" s="2">
        <v>6600</v>
      </c>
      <c r="P400" s="2">
        <v>6400</v>
      </c>
      <c r="Q400" s="2">
        <v>7400</v>
      </c>
      <c r="R400" s="1">
        <v>8700</v>
      </c>
      <c r="S400" s="1">
        <v>9300</v>
      </c>
      <c r="T400" s="1">
        <v>12100</v>
      </c>
      <c r="U400" s="1">
        <v>13400</v>
      </c>
      <c r="V400" s="1">
        <v>13000</v>
      </c>
      <c r="W400" s="1">
        <v>14200</v>
      </c>
      <c r="X400" s="1">
        <v>15000</v>
      </c>
      <c r="Y400" s="1">
        <v>16000</v>
      </c>
      <c r="Z400" s="1">
        <v>13200</v>
      </c>
      <c r="AA400" s="1"/>
      <c r="AB400" s="1">
        <v>9600</v>
      </c>
      <c r="AC400" s="1"/>
      <c r="AD400" s="1"/>
      <c r="AE400" s="1" t="s">
        <v>9</v>
      </c>
      <c r="AF400" s="1" t="s">
        <v>9</v>
      </c>
      <c r="AG400" s="1"/>
      <c r="AH400" s="1"/>
      <c r="AI400" s="1"/>
      <c r="AJ400" s="1"/>
      <c r="AK400" s="1"/>
      <c r="AL400" s="1"/>
      <c r="AM400" s="1" t="e">
        <v>#N/A</v>
      </c>
      <c r="AN400" s="92"/>
      <c r="AO400" s="92"/>
    </row>
    <row r="401" spans="1:41" ht="16.5" hidden="1" customHeight="1" x14ac:dyDescent="0.3">
      <c r="A401" s="91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1"/>
      <c r="S401" s="1" t="s">
        <v>7</v>
      </c>
      <c r="T401" s="1" t="s">
        <v>9</v>
      </c>
      <c r="U401" s="1" t="s">
        <v>7</v>
      </c>
      <c r="V401" s="1" t="s">
        <v>9</v>
      </c>
      <c r="W401" s="1"/>
      <c r="X401" s="1"/>
      <c r="Y401" s="1"/>
      <c r="Z401" s="1"/>
      <c r="AA401" s="1"/>
      <c r="AB401" s="1"/>
      <c r="AC401" s="1"/>
      <c r="AD401" s="1"/>
      <c r="AE401" s="1" t="s">
        <v>9</v>
      </c>
      <c r="AF401" s="1" t="s">
        <v>9</v>
      </c>
      <c r="AG401" s="1"/>
      <c r="AH401" s="1"/>
      <c r="AI401" s="1"/>
      <c r="AJ401" s="1"/>
      <c r="AK401" s="1"/>
      <c r="AL401" s="1"/>
      <c r="AM401" s="1" t="e">
        <v>#N/A</v>
      </c>
      <c r="AN401" s="92"/>
      <c r="AO401" s="92"/>
    </row>
    <row r="402" spans="1:41" ht="16.5" hidden="1" customHeight="1" x14ac:dyDescent="0.3">
      <c r="A402" s="91" t="s">
        <v>270</v>
      </c>
      <c r="B402" s="2" t="s">
        <v>221</v>
      </c>
      <c r="C402" s="1">
        <v>484</v>
      </c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>
        <v>3000</v>
      </c>
      <c r="Q402" s="2">
        <v>3100</v>
      </c>
      <c r="R402" s="1">
        <v>5400</v>
      </c>
      <c r="S402" s="1">
        <v>3900</v>
      </c>
      <c r="T402" s="1">
        <v>3500</v>
      </c>
      <c r="U402" s="1">
        <v>4100</v>
      </c>
      <c r="V402" s="1">
        <v>4200</v>
      </c>
      <c r="W402" s="1">
        <v>2900</v>
      </c>
      <c r="X402" s="1">
        <v>1600</v>
      </c>
      <c r="Y402" s="1">
        <v>4200</v>
      </c>
      <c r="Z402" s="1">
        <v>1700</v>
      </c>
      <c r="AA402" s="1">
        <v>2100</v>
      </c>
      <c r="AB402" s="1">
        <v>1700</v>
      </c>
      <c r="AC402" s="1"/>
      <c r="AD402" s="1"/>
      <c r="AE402" s="1" t="s">
        <v>9</v>
      </c>
      <c r="AF402" s="1" t="s">
        <v>9</v>
      </c>
      <c r="AG402" s="1"/>
      <c r="AH402" s="1"/>
      <c r="AI402" s="1"/>
      <c r="AJ402" s="1"/>
      <c r="AK402" s="1"/>
      <c r="AL402" s="1"/>
      <c r="AM402" s="1" t="e">
        <v>#N/A</v>
      </c>
      <c r="AN402" s="92"/>
      <c r="AO402" s="92"/>
    </row>
    <row r="403" spans="1:41" ht="16.5" hidden="1" customHeight="1" x14ac:dyDescent="0.3">
      <c r="A403" s="91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1"/>
      <c r="S403" s="1" t="s">
        <v>7</v>
      </c>
      <c r="T403" s="1" t="s">
        <v>9</v>
      </c>
      <c r="U403" s="1" t="s">
        <v>7</v>
      </c>
      <c r="V403" s="1" t="s">
        <v>9</v>
      </c>
      <c r="W403" s="1"/>
      <c r="X403" s="1"/>
      <c r="Y403" s="1"/>
      <c r="Z403" s="1"/>
      <c r="AA403" s="1"/>
      <c r="AB403" s="1"/>
      <c r="AC403" s="1"/>
      <c r="AD403" s="1"/>
      <c r="AE403" s="1" t="s">
        <v>9</v>
      </c>
      <c r="AF403" s="1" t="s">
        <v>9</v>
      </c>
      <c r="AG403" s="1"/>
      <c r="AH403" s="1"/>
      <c r="AI403" s="1"/>
      <c r="AJ403" s="1"/>
      <c r="AK403" s="1"/>
      <c r="AL403" s="1"/>
      <c r="AM403" s="1" t="e">
        <v>#N/A</v>
      </c>
      <c r="AN403" s="92"/>
      <c r="AO403" s="92"/>
    </row>
    <row r="404" spans="1:41" ht="16.5" hidden="1" customHeight="1" x14ac:dyDescent="0.3">
      <c r="A404" s="91"/>
      <c r="B404" s="2"/>
      <c r="C404" s="1"/>
      <c r="D404" s="2"/>
      <c r="E404" s="2"/>
      <c r="F404" s="2"/>
      <c r="G404" s="2"/>
      <c r="H404" s="2"/>
      <c r="I404" s="2" t="s">
        <v>9</v>
      </c>
      <c r="J404" s="2" t="s">
        <v>9</v>
      </c>
      <c r="K404" s="2" t="s">
        <v>9</v>
      </c>
      <c r="L404" s="2"/>
      <c r="M404" s="2"/>
      <c r="N404" s="2"/>
      <c r="O404" s="2"/>
      <c r="P404" s="2"/>
      <c r="Q404" s="2"/>
      <c r="R404" s="1"/>
      <c r="S404" s="1" t="s">
        <v>7</v>
      </c>
      <c r="T404" s="1" t="s">
        <v>9</v>
      </c>
      <c r="U404" s="1" t="s">
        <v>7</v>
      </c>
      <c r="V404" s="1" t="s">
        <v>9</v>
      </c>
      <c r="W404" s="1"/>
      <c r="X404" s="1"/>
      <c r="Y404" s="1"/>
      <c r="Z404" s="1"/>
      <c r="AA404" s="1"/>
      <c r="AB404" s="1"/>
      <c r="AC404" s="1"/>
      <c r="AD404" s="1"/>
      <c r="AE404" s="1" t="s">
        <v>9</v>
      </c>
      <c r="AF404" s="1" t="s">
        <v>9</v>
      </c>
      <c r="AG404" s="1"/>
      <c r="AH404" s="1"/>
      <c r="AI404" s="1"/>
      <c r="AJ404" s="1"/>
      <c r="AK404" s="1"/>
      <c r="AL404" s="1"/>
      <c r="AM404" s="1" t="e">
        <v>#N/A</v>
      </c>
      <c r="AN404" s="92"/>
      <c r="AO404" s="92"/>
    </row>
    <row r="405" spans="1:41" ht="16.5" hidden="1" customHeight="1" x14ac:dyDescent="0.3">
      <c r="A405" s="91" t="s">
        <v>271</v>
      </c>
      <c r="B405" s="2" t="s">
        <v>272</v>
      </c>
      <c r="C405" s="1">
        <v>351</v>
      </c>
      <c r="D405" s="2">
        <v>8000</v>
      </c>
      <c r="E405" s="2">
        <v>9600</v>
      </c>
      <c r="F405" s="2">
        <v>8700</v>
      </c>
      <c r="G405" s="2">
        <v>9600</v>
      </c>
      <c r="H405" s="2">
        <v>9800</v>
      </c>
      <c r="I405" s="2">
        <v>10900</v>
      </c>
      <c r="J405" s="2">
        <v>10500</v>
      </c>
      <c r="K405" s="2">
        <v>12600</v>
      </c>
      <c r="L405" s="2">
        <v>10400</v>
      </c>
      <c r="M405" s="2">
        <v>10000</v>
      </c>
      <c r="N405" s="2">
        <v>9200</v>
      </c>
      <c r="O405" s="2">
        <v>9900</v>
      </c>
      <c r="P405" s="2">
        <v>9500</v>
      </c>
      <c r="Q405" s="2">
        <v>8900</v>
      </c>
      <c r="R405" s="1">
        <v>8600</v>
      </c>
      <c r="S405" s="1">
        <v>7600</v>
      </c>
      <c r="T405" s="1">
        <v>8700</v>
      </c>
      <c r="U405" s="1">
        <v>11600</v>
      </c>
      <c r="V405" s="1">
        <v>9300</v>
      </c>
      <c r="W405" s="1">
        <v>9700</v>
      </c>
      <c r="X405" s="1">
        <v>9700</v>
      </c>
      <c r="Y405" s="1">
        <v>9400</v>
      </c>
      <c r="Z405" s="1">
        <v>8700</v>
      </c>
      <c r="AA405" s="1">
        <v>7700</v>
      </c>
      <c r="AB405" s="1">
        <v>7600</v>
      </c>
      <c r="AC405" s="1"/>
      <c r="AD405" s="1"/>
      <c r="AE405" s="1" t="s">
        <v>9</v>
      </c>
      <c r="AF405" s="1" t="s">
        <v>9</v>
      </c>
      <c r="AG405" s="1"/>
      <c r="AH405" s="1"/>
      <c r="AI405" s="1"/>
      <c r="AJ405" s="1"/>
      <c r="AK405" s="1"/>
      <c r="AL405" s="1"/>
      <c r="AM405" s="1" t="e">
        <v>#N/A</v>
      </c>
      <c r="AN405" s="92"/>
      <c r="AO405" s="92"/>
    </row>
    <row r="406" spans="1:41" ht="16.5" hidden="1" customHeight="1" x14ac:dyDescent="0.3">
      <c r="A406" s="91"/>
      <c r="B406" s="2" t="s">
        <v>273</v>
      </c>
      <c r="C406" s="1">
        <v>350</v>
      </c>
      <c r="D406" s="2">
        <v>5200</v>
      </c>
      <c r="E406" s="2">
        <v>8900</v>
      </c>
      <c r="F406" s="2">
        <v>6400</v>
      </c>
      <c r="G406" s="2">
        <v>7200</v>
      </c>
      <c r="H406" s="2">
        <v>7900</v>
      </c>
      <c r="I406" s="2">
        <v>7500</v>
      </c>
      <c r="J406" s="2">
        <v>7800</v>
      </c>
      <c r="K406" s="2">
        <v>8200</v>
      </c>
      <c r="L406" s="2">
        <v>7800</v>
      </c>
      <c r="M406" s="2">
        <v>7000</v>
      </c>
      <c r="N406" s="2">
        <v>7500</v>
      </c>
      <c r="O406" s="2">
        <v>8900</v>
      </c>
      <c r="P406" s="2">
        <v>8400</v>
      </c>
      <c r="Q406" s="2">
        <v>8100</v>
      </c>
      <c r="R406" s="1">
        <v>8600</v>
      </c>
      <c r="S406" s="1">
        <v>7700</v>
      </c>
      <c r="T406" s="1">
        <v>9400</v>
      </c>
      <c r="U406" s="1">
        <v>9800</v>
      </c>
      <c r="V406" s="1">
        <v>10500</v>
      </c>
      <c r="W406" s="1">
        <v>10700</v>
      </c>
      <c r="X406" s="1">
        <v>10900</v>
      </c>
      <c r="Y406" s="1">
        <v>11100</v>
      </c>
      <c r="Z406" s="1">
        <v>10700</v>
      </c>
      <c r="AA406" s="1">
        <v>9500</v>
      </c>
      <c r="AB406" s="1">
        <v>9600</v>
      </c>
      <c r="AC406" s="1"/>
      <c r="AD406" s="1"/>
      <c r="AE406" s="1" t="s">
        <v>9</v>
      </c>
      <c r="AF406" s="1" t="s">
        <v>9</v>
      </c>
      <c r="AG406" s="1"/>
      <c r="AH406" s="1"/>
      <c r="AI406" s="1"/>
      <c r="AJ406" s="1"/>
      <c r="AK406" s="1"/>
      <c r="AL406" s="1"/>
      <c r="AM406" s="1" t="e">
        <v>#N/A</v>
      </c>
      <c r="AN406" s="92"/>
      <c r="AO406" s="92"/>
    </row>
    <row r="407" spans="1:41" x14ac:dyDescent="0.3">
      <c r="A407" s="91"/>
      <c r="B407" s="2"/>
      <c r="C407" s="1"/>
      <c r="D407" s="2"/>
      <c r="E407" s="2"/>
      <c r="F407" s="2"/>
      <c r="G407" s="2"/>
      <c r="H407" s="2"/>
      <c r="I407" s="2" t="s">
        <v>9</v>
      </c>
      <c r="J407" s="2" t="s">
        <v>9</v>
      </c>
      <c r="K407" s="2" t="s">
        <v>9</v>
      </c>
      <c r="L407" s="2"/>
      <c r="M407" s="2"/>
      <c r="N407" s="2"/>
      <c r="O407" s="2"/>
      <c r="P407" s="2"/>
      <c r="Q407" s="2"/>
      <c r="R407" s="1"/>
      <c r="S407" s="1" t="s">
        <v>7</v>
      </c>
      <c r="T407" s="1" t="s">
        <v>9</v>
      </c>
      <c r="U407" s="1" t="s">
        <v>7</v>
      </c>
      <c r="V407" s="1" t="s">
        <v>9</v>
      </c>
      <c r="W407" s="1"/>
      <c r="X407" s="1"/>
      <c r="Y407" s="1"/>
      <c r="Z407" s="1"/>
      <c r="AA407" s="1"/>
      <c r="AB407" s="1"/>
      <c r="AC407" s="1"/>
      <c r="AD407" s="1"/>
      <c r="AE407" s="1" t="s">
        <v>9</v>
      </c>
      <c r="AF407" s="1" t="s">
        <v>9</v>
      </c>
      <c r="AG407" s="1"/>
      <c r="AH407" s="1"/>
      <c r="AI407" s="1"/>
      <c r="AJ407" s="1"/>
      <c r="AK407" s="1"/>
      <c r="AL407" s="1"/>
      <c r="AM407" s="1"/>
      <c r="AN407" s="92"/>
      <c r="AO407" s="92"/>
    </row>
    <row r="408" spans="1:41" ht="15.75" customHeight="1" x14ac:dyDescent="0.3">
      <c r="A408" s="91" t="s">
        <v>274</v>
      </c>
      <c r="B408" s="2" t="s">
        <v>59</v>
      </c>
      <c r="C408" s="1">
        <v>353</v>
      </c>
      <c r="D408" s="2">
        <v>5700</v>
      </c>
      <c r="E408" s="2">
        <v>5600</v>
      </c>
      <c r="F408" s="2">
        <v>5800</v>
      </c>
      <c r="G408" s="2">
        <v>6600</v>
      </c>
      <c r="H408" s="2">
        <v>5800</v>
      </c>
      <c r="I408" s="2">
        <v>6700</v>
      </c>
      <c r="J408" s="2">
        <v>6700</v>
      </c>
      <c r="K408" s="2">
        <v>6200</v>
      </c>
      <c r="L408" s="2">
        <v>7200</v>
      </c>
      <c r="M408" s="2">
        <v>7200</v>
      </c>
      <c r="N408" s="2">
        <v>7200</v>
      </c>
      <c r="O408" s="2">
        <v>7500</v>
      </c>
      <c r="P408" s="2">
        <v>7400</v>
      </c>
      <c r="Q408" s="2">
        <v>7100</v>
      </c>
      <c r="R408" s="1">
        <v>7200</v>
      </c>
      <c r="S408" s="1">
        <v>6900</v>
      </c>
      <c r="T408" s="1">
        <v>7000</v>
      </c>
      <c r="U408" s="1">
        <v>7800</v>
      </c>
      <c r="V408" s="1">
        <v>7800</v>
      </c>
      <c r="W408" s="1">
        <v>7400</v>
      </c>
      <c r="X408" s="1">
        <v>8100</v>
      </c>
      <c r="Y408" s="1">
        <v>8900</v>
      </c>
      <c r="Z408" s="1">
        <v>8700</v>
      </c>
      <c r="AA408" s="1">
        <v>7800</v>
      </c>
      <c r="AB408" s="1">
        <v>7300</v>
      </c>
      <c r="AC408" s="1">
        <v>8000</v>
      </c>
      <c r="AD408" s="1">
        <v>7700</v>
      </c>
      <c r="AE408" s="1">
        <v>8000</v>
      </c>
      <c r="AF408" s="1">
        <v>7300</v>
      </c>
      <c r="AG408" s="1">
        <v>5800</v>
      </c>
      <c r="AH408" s="1">
        <v>8100</v>
      </c>
      <c r="AI408" s="1">
        <v>8400</v>
      </c>
      <c r="AJ408" s="1">
        <v>8600</v>
      </c>
      <c r="AK408" s="1">
        <f>VLOOKUP(C408,[1]DataDownloadReport_02082019!$A$2:$E$123,5,FALSE)</f>
        <v>8800</v>
      </c>
      <c r="AL408" s="1">
        <v>9700</v>
      </c>
      <c r="AM408" s="1">
        <v>10400</v>
      </c>
      <c r="AN408" s="92"/>
      <c r="AO408" s="92"/>
    </row>
    <row r="409" spans="1:41" ht="16.5" hidden="1" customHeight="1" x14ac:dyDescent="0.3">
      <c r="A409" s="91" t="s">
        <v>274</v>
      </c>
      <c r="B409" s="2" t="s">
        <v>275</v>
      </c>
      <c r="C409" s="1">
        <v>352</v>
      </c>
      <c r="D409" s="2">
        <v>4400</v>
      </c>
      <c r="E409" s="2">
        <v>4300</v>
      </c>
      <c r="F409" s="2">
        <v>5300</v>
      </c>
      <c r="G409" s="2">
        <v>4900</v>
      </c>
      <c r="H409" s="2">
        <v>5400</v>
      </c>
      <c r="I409" s="2">
        <v>5200</v>
      </c>
      <c r="J409" s="2">
        <v>4600</v>
      </c>
      <c r="K409" s="2">
        <v>4700</v>
      </c>
      <c r="L409" s="2">
        <v>4100</v>
      </c>
      <c r="M409" s="2">
        <v>4700</v>
      </c>
      <c r="N409" s="2">
        <v>4600</v>
      </c>
      <c r="O409" s="2">
        <v>4500</v>
      </c>
      <c r="P409" s="2">
        <v>4800</v>
      </c>
      <c r="Q409" s="2">
        <v>4900</v>
      </c>
      <c r="R409" s="1">
        <v>5000</v>
      </c>
      <c r="S409" s="1">
        <v>4500</v>
      </c>
      <c r="T409" s="1">
        <v>4400</v>
      </c>
      <c r="U409" s="1">
        <v>5600</v>
      </c>
      <c r="V409" s="1">
        <v>5800</v>
      </c>
      <c r="W409" s="1">
        <v>5900</v>
      </c>
      <c r="X409" s="1">
        <v>7100</v>
      </c>
      <c r="Y409" s="1">
        <v>8300</v>
      </c>
      <c r="Z409" s="1">
        <v>7800</v>
      </c>
      <c r="AA409" s="1">
        <v>7700</v>
      </c>
      <c r="AB409" s="1">
        <v>6400</v>
      </c>
      <c r="AC409" s="1">
        <v>7300</v>
      </c>
      <c r="AD409" s="1"/>
      <c r="AE409" s="1" t="s">
        <v>9</v>
      </c>
      <c r="AF409" s="1" t="s">
        <v>9</v>
      </c>
      <c r="AG409" s="1"/>
      <c r="AH409" s="1"/>
      <c r="AI409" s="1"/>
      <c r="AJ409" s="1"/>
      <c r="AK409" s="1"/>
      <c r="AL409" s="1"/>
      <c r="AM409" s="1"/>
      <c r="AN409" s="92"/>
      <c r="AO409" s="92"/>
    </row>
    <row r="410" spans="1:41" ht="16.5" hidden="1" customHeight="1" x14ac:dyDescent="0.3">
      <c r="A410" s="91"/>
      <c r="B410" s="2"/>
      <c r="C410" s="1"/>
      <c r="D410" s="2"/>
      <c r="E410" s="2"/>
      <c r="F410" s="2"/>
      <c r="G410" s="2"/>
      <c r="H410" s="2"/>
      <c r="I410" s="2" t="s">
        <v>9</v>
      </c>
      <c r="J410" s="2" t="s">
        <v>9</v>
      </c>
      <c r="K410" s="2" t="s">
        <v>9</v>
      </c>
      <c r="L410" s="2"/>
      <c r="M410" s="2"/>
      <c r="N410" s="2"/>
      <c r="O410" s="2"/>
      <c r="P410" s="2"/>
      <c r="Q410" s="2"/>
      <c r="R410" s="1"/>
      <c r="S410" s="1" t="s">
        <v>7</v>
      </c>
      <c r="T410" s="1" t="s">
        <v>9</v>
      </c>
      <c r="U410" s="1" t="s">
        <v>7</v>
      </c>
      <c r="V410" s="1" t="s">
        <v>9</v>
      </c>
      <c r="W410" s="1"/>
      <c r="X410" s="1"/>
      <c r="Y410" s="1"/>
      <c r="Z410" s="1"/>
      <c r="AA410" s="1"/>
      <c r="AB410" s="1"/>
      <c r="AC410" s="1"/>
      <c r="AD410" s="1"/>
      <c r="AE410" s="1" t="s">
        <v>9</v>
      </c>
      <c r="AF410" s="1" t="s">
        <v>9</v>
      </c>
      <c r="AG410" s="1"/>
      <c r="AH410" s="1"/>
      <c r="AI410" s="1"/>
      <c r="AJ410" s="1"/>
      <c r="AK410" s="1"/>
      <c r="AL410" s="1"/>
      <c r="AM410" s="1"/>
      <c r="AN410" s="92"/>
      <c r="AO410" s="92"/>
    </row>
    <row r="411" spans="1:41" ht="16.5" hidden="1" customHeight="1" x14ac:dyDescent="0.3">
      <c r="A411" s="91" t="s">
        <v>276</v>
      </c>
      <c r="B411" s="2" t="s">
        <v>36</v>
      </c>
      <c r="C411" s="1">
        <v>462</v>
      </c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>
        <v>1800</v>
      </c>
      <c r="Q411" s="2">
        <v>3000</v>
      </c>
      <c r="R411" s="1">
        <v>3000</v>
      </c>
      <c r="S411" s="1">
        <v>2500</v>
      </c>
      <c r="T411" s="1">
        <v>2900</v>
      </c>
      <c r="U411" s="1">
        <v>2600</v>
      </c>
      <c r="V411" s="1">
        <v>2600</v>
      </c>
      <c r="W411" s="1">
        <v>2300</v>
      </c>
      <c r="X411" s="1">
        <v>2400</v>
      </c>
      <c r="Y411" s="1">
        <v>2800</v>
      </c>
      <c r="Z411" s="1">
        <v>2500</v>
      </c>
      <c r="AA411" s="1">
        <v>2500</v>
      </c>
      <c r="AB411" s="1">
        <v>2600</v>
      </c>
      <c r="AC411" s="1">
        <v>2000</v>
      </c>
      <c r="AD411" s="1"/>
      <c r="AE411" s="1" t="s">
        <v>9</v>
      </c>
      <c r="AF411" s="1" t="s">
        <v>9</v>
      </c>
      <c r="AG411" s="1"/>
      <c r="AH411" s="1"/>
      <c r="AI411" s="1"/>
      <c r="AJ411" s="1"/>
      <c r="AK411" s="1"/>
      <c r="AL411" s="1"/>
      <c r="AM411" s="1"/>
      <c r="AN411" s="92"/>
      <c r="AO411" s="92"/>
    </row>
    <row r="412" spans="1:41" x14ac:dyDescent="0.3">
      <c r="A412" s="91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1"/>
      <c r="S412" s="1" t="s">
        <v>7</v>
      </c>
      <c r="T412" s="1" t="s">
        <v>9</v>
      </c>
      <c r="U412" s="1" t="s">
        <v>7</v>
      </c>
      <c r="V412" s="1" t="s">
        <v>9</v>
      </c>
      <c r="W412" s="1"/>
      <c r="X412" s="1"/>
      <c r="Y412" s="1"/>
      <c r="Z412" s="1"/>
      <c r="AA412" s="1"/>
      <c r="AB412" s="1"/>
      <c r="AC412" s="1"/>
      <c r="AD412" s="1"/>
      <c r="AE412" s="1" t="s">
        <v>9</v>
      </c>
      <c r="AF412" s="1" t="s">
        <v>9</v>
      </c>
      <c r="AG412" s="1"/>
      <c r="AH412" s="1"/>
      <c r="AI412" s="1"/>
      <c r="AJ412" s="1"/>
      <c r="AK412" s="1"/>
      <c r="AL412" s="1"/>
      <c r="AM412" s="1"/>
      <c r="AN412" s="92"/>
      <c r="AO412" s="92"/>
    </row>
    <row r="413" spans="1:41" x14ac:dyDescent="0.3">
      <c r="A413" s="91" t="s">
        <v>277</v>
      </c>
      <c r="B413" s="2" t="s">
        <v>145</v>
      </c>
      <c r="C413" s="1">
        <v>354</v>
      </c>
      <c r="D413" s="2">
        <v>6900</v>
      </c>
      <c r="E413" s="2">
        <v>7700</v>
      </c>
      <c r="F413" s="2">
        <v>10200</v>
      </c>
      <c r="G413" s="2">
        <v>9400</v>
      </c>
      <c r="H413" s="2">
        <v>10100</v>
      </c>
      <c r="I413" s="2">
        <v>10200</v>
      </c>
      <c r="J413" s="2">
        <v>8900</v>
      </c>
      <c r="K413" s="2">
        <v>8500</v>
      </c>
      <c r="L413" s="2">
        <v>8300</v>
      </c>
      <c r="M413" s="2">
        <v>9400</v>
      </c>
      <c r="N413" s="2">
        <v>9500</v>
      </c>
      <c r="O413" s="2">
        <v>10900</v>
      </c>
      <c r="P413" s="2">
        <v>11000</v>
      </c>
      <c r="Q413" s="2">
        <v>10400</v>
      </c>
      <c r="R413" s="1">
        <v>11700</v>
      </c>
      <c r="S413" s="1">
        <v>9900</v>
      </c>
      <c r="T413" s="1">
        <v>12800</v>
      </c>
      <c r="U413" s="1">
        <v>13500</v>
      </c>
      <c r="V413" s="1">
        <v>13700</v>
      </c>
      <c r="W413" s="1">
        <v>18100</v>
      </c>
      <c r="X413" s="1">
        <v>18300</v>
      </c>
      <c r="Y413" s="1">
        <v>17600</v>
      </c>
      <c r="Z413" s="1">
        <v>16000</v>
      </c>
      <c r="AA413" s="1">
        <v>12600</v>
      </c>
      <c r="AB413" s="1">
        <v>14200</v>
      </c>
      <c r="AC413" s="1">
        <v>12900</v>
      </c>
      <c r="AD413" s="1"/>
      <c r="AE413" s="1" t="s">
        <v>9</v>
      </c>
      <c r="AF413" s="1">
        <v>16400</v>
      </c>
      <c r="AG413" s="1">
        <v>15000</v>
      </c>
      <c r="AH413" s="1"/>
      <c r="AI413" s="1">
        <v>16300</v>
      </c>
      <c r="AJ413" s="1"/>
      <c r="AK413" s="1">
        <f>VLOOKUP(C413,[1]DataDownloadReport_02082019!$A$2:$E$123,5,FALSE)</f>
        <v>15500</v>
      </c>
      <c r="AL413" s="1"/>
      <c r="AM413" s="1">
        <v>14600</v>
      </c>
      <c r="AN413" s="92"/>
      <c r="AO413" s="92"/>
    </row>
    <row r="414" spans="1:41" ht="15.75" customHeight="1" x14ac:dyDescent="0.3">
      <c r="A414" s="91" t="s">
        <v>277</v>
      </c>
      <c r="B414" s="2" t="s">
        <v>244</v>
      </c>
      <c r="C414" s="1">
        <v>355</v>
      </c>
      <c r="D414" s="2">
        <v>7800</v>
      </c>
      <c r="E414" s="2">
        <v>7900</v>
      </c>
      <c r="F414" s="2">
        <v>10700</v>
      </c>
      <c r="G414" s="2">
        <v>10300</v>
      </c>
      <c r="H414" s="2">
        <v>11000</v>
      </c>
      <c r="I414" s="2">
        <v>10600</v>
      </c>
      <c r="J414" s="2">
        <v>10500</v>
      </c>
      <c r="K414" s="2">
        <v>9600</v>
      </c>
      <c r="L414" s="2">
        <v>9400</v>
      </c>
      <c r="M414" s="2">
        <v>10900</v>
      </c>
      <c r="N414" s="2">
        <v>9400</v>
      </c>
      <c r="O414" s="2">
        <v>11400</v>
      </c>
      <c r="P414" s="2">
        <v>11700</v>
      </c>
      <c r="Q414" s="2">
        <v>11800</v>
      </c>
      <c r="R414" s="1">
        <v>12100</v>
      </c>
      <c r="S414" s="1">
        <v>11700</v>
      </c>
      <c r="T414" s="1">
        <v>13300</v>
      </c>
      <c r="U414" s="1">
        <v>13700</v>
      </c>
      <c r="V414" s="1" t="s">
        <v>8</v>
      </c>
      <c r="W414" s="1">
        <v>15100</v>
      </c>
      <c r="X414" s="1">
        <v>17000</v>
      </c>
      <c r="Y414" s="1">
        <v>17900</v>
      </c>
      <c r="Z414" s="1">
        <v>16800</v>
      </c>
      <c r="AA414" s="1">
        <v>17700</v>
      </c>
      <c r="AB414" s="1">
        <v>11900</v>
      </c>
      <c r="AC414" s="1">
        <v>14600</v>
      </c>
      <c r="AD414" s="1"/>
      <c r="AE414" s="1" t="s">
        <v>9</v>
      </c>
      <c r="AF414" s="1">
        <v>10400</v>
      </c>
      <c r="AG414" s="1">
        <v>14300</v>
      </c>
      <c r="AH414" s="1"/>
      <c r="AI414" s="1">
        <v>20600</v>
      </c>
      <c r="AJ414" s="1"/>
      <c r="AK414" s="1">
        <f>VLOOKUP(C414,[1]DataDownloadReport_02082019!$A$2:$E$123,5,FALSE)</f>
        <v>15200</v>
      </c>
      <c r="AL414" s="1"/>
      <c r="AM414" s="1"/>
      <c r="AN414" s="92"/>
      <c r="AO414" s="92"/>
    </row>
    <row r="415" spans="1:41" ht="16.5" hidden="1" customHeight="1" x14ac:dyDescent="0.3">
      <c r="A415" s="91" t="s">
        <v>277</v>
      </c>
      <c r="B415" s="2" t="s">
        <v>278</v>
      </c>
      <c r="C415" s="1"/>
      <c r="D415" s="2">
        <v>8000</v>
      </c>
      <c r="E415" s="2">
        <v>8830</v>
      </c>
      <c r="F415" s="2">
        <v>11200</v>
      </c>
      <c r="G415" s="2">
        <v>11900</v>
      </c>
      <c r="H415" s="2">
        <v>14100</v>
      </c>
      <c r="I415" s="2">
        <v>10400</v>
      </c>
      <c r="J415" s="2">
        <v>11700</v>
      </c>
      <c r="K415" s="2">
        <v>11700</v>
      </c>
      <c r="L415" s="2">
        <v>11000</v>
      </c>
      <c r="M415" s="2">
        <v>11700</v>
      </c>
      <c r="N415" s="2">
        <v>11900</v>
      </c>
      <c r="O415" s="2"/>
      <c r="P415" s="2"/>
      <c r="Q415" s="2"/>
      <c r="R415" s="1"/>
      <c r="S415" s="1" t="s">
        <v>7</v>
      </c>
      <c r="T415" s="1" t="s">
        <v>9</v>
      </c>
      <c r="U415" s="1" t="s">
        <v>7</v>
      </c>
      <c r="V415" s="1" t="s">
        <v>9</v>
      </c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92"/>
      <c r="AO415" s="92"/>
    </row>
    <row r="416" spans="1:41" x14ac:dyDescent="0.3">
      <c r="A416" s="91" t="s">
        <v>277</v>
      </c>
      <c r="B416" s="2" t="s">
        <v>279</v>
      </c>
      <c r="C416" s="1">
        <v>356</v>
      </c>
      <c r="D416" s="2">
        <v>4200</v>
      </c>
      <c r="E416" s="2">
        <v>5100</v>
      </c>
      <c r="F416" s="2">
        <v>5300</v>
      </c>
      <c r="G416" s="2">
        <v>6700</v>
      </c>
      <c r="H416" s="2">
        <v>7300</v>
      </c>
      <c r="I416" s="2">
        <v>6700</v>
      </c>
      <c r="J416" s="2">
        <v>6600</v>
      </c>
      <c r="K416" s="2">
        <v>5900</v>
      </c>
      <c r="L416" s="2">
        <v>6400</v>
      </c>
      <c r="M416" s="2">
        <v>6700</v>
      </c>
      <c r="N416" s="2">
        <v>7200</v>
      </c>
      <c r="O416" s="2">
        <v>7300</v>
      </c>
      <c r="P416" s="2">
        <v>7500</v>
      </c>
      <c r="Q416" s="2">
        <v>8300</v>
      </c>
      <c r="R416" s="1">
        <v>8900</v>
      </c>
      <c r="S416" s="1">
        <v>8400</v>
      </c>
      <c r="T416" s="1">
        <v>8800</v>
      </c>
      <c r="U416" s="1">
        <v>9200</v>
      </c>
      <c r="V416" s="1">
        <v>8400</v>
      </c>
      <c r="W416" s="1">
        <v>9200</v>
      </c>
      <c r="X416" s="1">
        <v>9500</v>
      </c>
      <c r="Y416" s="1">
        <v>10100</v>
      </c>
      <c r="Z416" s="1">
        <v>8600</v>
      </c>
      <c r="AA416" s="1">
        <v>8900</v>
      </c>
      <c r="AB416" s="1">
        <v>6200</v>
      </c>
      <c r="AC416" s="1">
        <v>6900</v>
      </c>
      <c r="AD416" s="1">
        <v>5900</v>
      </c>
      <c r="AE416" s="1">
        <v>6400</v>
      </c>
      <c r="AF416" s="1">
        <v>6400</v>
      </c>
      <c r="AG416" s="1">
        <v>6800</v>
      </c>
      <c r="AH416" s="1">
        <v>6800</v>
      </c>
      <c r="AI416" s="1">
        <v>7400</v>
      </c>
      <c r="AJ416" s="1">
        <v>7000</v>
      </c>
      <c r="AK416" s="1">
        <f>VLOOKUP(C416,[1]DataDownloadReport_02082019!$A$2:$E$123,5,FALSE)</f>
        <v>7100</v>
      </c>
      <c r="AL416" s="1">
        <v>7100</v>
      </c>
      <c r="AM416" s="1">
        <v>6200</v>
      </c>
      <c r="AN416" s="92"/>
      <c r="AO416" s="92"/>
    </row>
    <row r="417" spans="1:41" x14ac:dyDescent="0.3">
      <c r="A417" s="91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1"/>
      <c r="S417" s="1" t="s">
        <v>7</v>
      </c>
      <c r="T417" s="1" t="s">
        <v>9</v>
      </c>
      <c r="U417" s="1" t="s">
        <v>7</v>
      </c>
      <c r="V417" s="1" t="s">
        <v>9</v>
      </c>
      <c r="W417" s="1"/>
      <c r="X417" s="1"/>
      <c r="Y417" s="1"/>
      <c r="Z417" s="1"/>
      <c r="AA417" s="1"/>
      <c r="AB417" s="1"/>
      <c r="AC417" s="1"/>
      <c r="AD417" s="1"/>
      <c r="AE417" s="1" t="s">
        <v>9</v>
      </c>
      <c r="AF417" s="1" t="s">
        <v>9</v>
      </c>
      <c r="AG417" s="1"/>
      <c r="AH417" s="1"/>
      <c r="AI417" s="1"/>
      <c r="AJ417" s="1"/>
      <c r="AK417" s="1"/>
      <c r="AL417" s="1"/>
      <c r="AM417" s="1"/>
      <c r="AN417" s="92"/>
      <c r="AO417" s="92"/>
    </row>
    <row r="418" spans="1:41" ht="0.75" customHeight="1" x14ac:dyDescent="0.3">
      <c r="A418" s="91" t="s">
        <v>434</v>
      </c>
      <c r="B418" s="2" t="s">
        <v>280</v>
      </c>
      <c r="C418" s="1"/>
      <c r="D418" s="2">
        <v>23400</v>
      </c>
      <c r="E418" s="2">
        <v>18400</v>
      </c>
      <c r="F418" s="2">
        <v>19800</v>
      </c>
      <c r="G418" s="2">
        <v>15800</v>
      </c>
      <c r="H418" s="2">
        <v>20100</v>
      </c>
      <c r="I418" s="2">
        <v>21500</v>
      </c>
      <c r="J418" s="2">
        <v>21300</v>
      </c>
      <c r="K418" s="2" t="s">
        <v>7</v>
      </c>
      <c r="L418" s="2">
        <v>20900</v>
      </c>
      <c r="M418" s="2">
        <v>19200</v>
      </c>
      <c r="N418" s="2">
        <v>18600</v>
      </c>
      <c r="O418" s="2"/>
      <c r="P418" s="2"/>
      <c r="Q418" s="2"/>
      <c r="R418" s="1"/>
      <c r="S418" s="1" t="s">
        <v>7</v>
      </c>
      <c r="T418" s="1" t="s">
        <v>9</v>
      </c>
      <c r="U418" s="1" t="s">
        <v>7</v>
      </c>
      <c r="V418" s="1" t="s">
        <v>9</v>
      </c>
      <c r="W418" s="1"/>
      <c r="X418" s="1"/>
      <c r="Y418" s="1"/>
      <c r="Z418" s="1"/>
      <c r="AA418" s="1" t="e">
        <v>#N/A</v>
      </c>
      <c r="AB418" s="1" t="e">
        <v>#N/A</v>
      </c>
      <c r="AC418" s="1" t="e">
        <v>#N/A</v>
      </c>
      <c r="AD418" s="1"/>
      <c r="AE418" s="1" t="s">
        <v>9</v>
      </c>
      <c r="AF418" s="1" t="s">
        <v>9</v>
      </c>
      <c r="AG418" s="1"/>
      <c r="AH418" s="1"/>
      <c r="AI418" s="1"/>
      <c r="AJ418" s="1"/>
      <c r="AK418" s="1"/>
      <c r="AL418" s="1"/>
      <c r="AM418" s="1"/>
      <c r="AN418" s="92"/>
      <c r="AO418" s="92"/>
    </row>
    <row r="419" spans="1:41" x14ac:dyDescent="0.3">
      <c r="A419" s="91" t="s">
        <v>434</v>
      </c>
      <c r="B419" s="2" t="s">
        <v>131</v>
      </c>
      <c r="C419" s="1">
        <v>117</v>
      </c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>
        <v>14900</v>
      </c>
      <c r="AN419" s="92">
        <v>18600</v>
      </c>
      <c r="AO419" s="92"/>
    </row>
    <row r="420" spans="1:41" ht="16.5" hidden="1" customHeight="1" x14ac:dyDescent="0.3">
      <c r="A420" s="91" t="s">
        <v>434</v>
      </c>
      <c r="B420" s="2" t="s">
        <v>281</v>
      </c>
      <c r="C420" s="1">
        <v>452</v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>
        <v>23100</v>
      </c>
      <c r="P420" s="2">
        <v>24800</v>
      </c>
      <c r="Q420" s="2">
        <v>25500</v>
      </c>
      <c r="R420" s="1">
        <v>26300</v>
      </c>
      <c r="S420" s="1">
        <v>26400</v>
      </c>
      <c r="T420" s="1">
        <v>27100</v>
      </c>
      <c r="U420" s="1">
        <v>28700</v>
      </c>
      <c r="V420" s="1">
        <v>28700</v>
      </c>
      <c r="W420" s="1">
        <v>27800</v>
      </c>
      <c r="X420" s="1">
        <v>29100</v>
      </c>
      <c r="Y420" s="1">
        <v>30100</v>
      </c>
      <c r="Z420" s="1">
        <v>31400</v>
      </c>
      <c r="AA420" s="1">
        <v>20600</v>
      </c>
      <c r="AB420" s="1">
        <v>17900</v>
      </c>
      <c r="AC420" s="1">
        <v>20600</v>
      </c>
      <c r="AD420" s="1"/>
      <c r="AE420" s="1" t="s">
        <v>9</v>
      </c>
      <c r="AF420" s="1" t="s">
        <v>9</v>
      </c>
      <c r="AG420" s="1"/>
      <c r="AH420" s="1"/>
      <c r="AI420" s="1"/>
      <c r="AJ420" s="1"/>
      <c r="AK420" s="1"/>
      <c r="AL420" s="1"/>
      <c r="AM420" s="1"/>
      <c r="AN420" s="92"/>
      <c r="AO420" s="92"/>
    </row>
    <row r="421" spans="1:41" ht="16.5" hidden="1" customHeight="1" x14ac:dyDescent="0.3">
      <c r="A421" s="91" t="s">
        <v>434</v>
      </c>
      <c r="B421" s="2" t="s">
        <v>282</v>
      </c>
      <c r="C421" s="1">
        <v>359</v>
      </c>
      <c r="D421" s="2">
        <v>23000</v>
      </c>
      <c r="E421" s="2">
        <v>22100</v>
      </c>
      <c r="F421" s="2">
        <v>23500</v>
      </c>
      <c r="G421" s="2">
        <v>23000</v>
      </c>
      <c r="H421" s="2">
        <v>26500</v>
      </c>
      <c r="I421" s="2">
        <v>21800</v>
      </c>
      <c r="J421" s="2">
        <v>21600</v>
      </c>
      <c r="K421" s="2" t="s">
        <v>7</v>
      </c>
      <c r="L421" s="2">
        <v>19700</v>
      </c>
      <c r="M421" s="2">
        <v>21700</v>
      </c>
      <c r="N421" s="2">
        <v>22300</v>
      </c>
      <c r="O421" s="2">
        <v>24500</v>
      </c>
      <c r="P421" s="2">
        <v>24300</v>
      </c>
      <c r="Q421" s="2">
        <v>26700</v>
      </c>
      <c r="R421" s="1">
        <v>26700</v>
      </c>
      <c r="S421" s="1">
        <v>27000</v>
      </c>
      <c r="T421" s="1">
        <v>25800</v>
      </c>
      <c r="U421" s="1">
        <v>27400</v>
      </c>
      <c r="V421" s="1">
        <v>29200</v>
      </c>
      <c r="W421" s="1">
        <v>27000</v>
      </c>
      <c r="X421" s="1">
        <v>26000</v>
      </c>
      <c r="Y421" s="1">
        <v>28400</v>
      </c>
      <c r="Z421" s="1">
        <v>26800</v>
      </c>
      <c r="AA421" s="1">
        <v>22400</v>
      </c>
      <c r="AB421" s="1">
        <v>19500</v>
      </c>
      <c r="AC421" s="1">
        <v>21700</v>
      </c>
      <c r="AD421" s="1"/>
      <c r="AE421" s="1" t="s">
        <v>9</v>
      </c>
      <c r="AF421" s="1" t="s">
        <v>9</v>
      </c>
      <c r="AG421" s="1"/>
      <c r="AH421" s="1"/>
      <c r="AI421" s="1"/>
      <c r="AJ421" s="1"/>
      <c r="AK421" s="1"/>
      <c r="AL421" s="1"/>
      <c r="AM421" s="1"/>
      <c r="AN421" s="92"/>
      <c r="AO421" s="92"/>
    </row>
    <row r="422" spans="1:41" x14ac:dyDescent="0.3">
      <c r="A422" s="91" t="s">
        <v>434</v>
      </c>
      <c r="B422" s="2" t="s">
        <v>283</v>
      </c>
      <c r="C422" s="93">
        <v>5</v>
      </c>
      <c r="D422" s="2"/>
      <c r="E422" s="2"/>
      <c r="F422" s="2"/>
      <c r="G422" s="2"/>
      <c r="H422" s="2"/>
      <c r="I422" s="2" t="s">
        <v>9</v>
      </c>
      <c r="J422" s="2"/>
      <c r="K422" s="2">
        <v>19500</v>
      </c>
      <c r="L422" s="2">
        <v>18500</v>
      </c>
      <c r="M422" s="2">
        <v>21000</v>
      </c>
      <c r="N422" s="2">
        <v>22200</v>
      </c>
      <c r="O422" s="2">
        <v>22100</v>
      </c>
      <c r="P422" s="2">
        <v>22700</v>
      </c>
      <c r="Q422" s="2">
        <v>23800</v>
      </c>
      <c r="R422" s="1">
        <v>24500</v>
      </c>
      <c r="S422" s="1">
        <v>24900</v>
      </c>
      <c r="T422" s="1">
        <v>25300</v>
      </c>
      <c r="U422" s="1">
        <v>25000</v>
      </c>
      <c r="V422" s="1">
        <v>22800</v>
      </c>
      <c r="W422" s="1">
        <v>25800</v>
      </c>
      <c r="X422" s="1">
        <v>23900</v>
      </c>
      <c r="Y422" s="1">
        <v>28100</v>
      </c>
      <c r="Z422" s="1" t="s">
        <v>8</v>
      </c>
      <c r="AA422" s="1">
        <v>27100</v>
      </c>
      <c r="AB422" s="1">
        <v>25900</v>
      </c>
      <c r="AC422" s="1">
        <v>26900</v>
      </c>
      <c r="AD422" s="1">
        <v>21400</v>
      </c>
      <c r="AE422" s="1">
        <v>26300</v>
      </c>
      <c r="AF422" s="1">
        <v>26400</v>
      </c>
      <c r="AG422" s="1">
        <v>27600</v>
      </c>
      <c r="AH422" s="1">
        <v>30100</v>
      </c>
      <c r="AI422" s="1">
        <v>32900</v>
      </c>
      <c r="AJ422" s="1">
        <v>33700</v>
      </c>
      <c r="AK422" s="1">
        <f>VLOOKUP(C422,[1]DataDownloadReport_02082019!$A$2:$E$123,5,FALSE)</f>
        <v>35200</v>
      </c>
      <c r="AL422" s="1">
        <v>36700</v>
      </c>
      <c r="AM422" s="1">
        <v>34000</v>
      </c>
      <c r="AN422" s="92">
        <v>39200</v>
      </c>
      <c r="AO422" s="92"/>
    </row>
    <row r="423" spans="1:41" ht="15.75" customHeight="1" x14ac:dyDescent="0.3">
      <c r="A423" s="91" t="s">
        <v>434</v>
      </c>
      <c r="B423" s="2" t="s">
        <v>589</v>
      </c>
      <c r="C423" s="93">
        <v>118</v>
      </c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D423" s="119"/>
      <c r="AE423" s="119"/>
      <c r="AF423" s="119"/>
      <c r="AG423" s="119"/>
      <c r="AH423" s="119"/>
      <c r="AI423" s="119"/>
      <c r="AJ423" s="119"/>
      <c r="AK423" s="119"/>
      <c r="AL423" s="119"/>
      <c r="AM423" s="1">
        <v>26500</v>
      </c>
      <c r="AN423" s="92">
        <v>34700</v>
      </c>
      <c r="AO423" s="92"/>
    </row>
    <row r="424" spans="1:41" ht="16.5" hidden="1" customHeight="1" x14ac:dyDescent="0.3">
      <c r="A424" s="91" t="s">
        <v>434</v>
      </c>
      <c r="B424" s="2" t="s">
        <v>262</v>
      </c>
      <c r="C424" s="1">
        <v>360</v>
      </c>
      <c r="D424" s="2">
        <v>16300</v>
      </c>
      <c r="E424" s="2">
        <v>17700</v>
      </c>
      <c r="F424" s="2">
        <v>18400</v>
      </c>
      <c r="G424" s="2">
        <v>20500</v>
      </c>
      <c r="H424" s="2">
        <v>21600</v>
      </c>
      <c r="I424" s="2">
        <v>23500</v>
      </c>
      <c r="J424" s="2">
        <v>23100</v>
      </c>
      <c r="K424" s="2">
        <v>22600</v>
      </c>
      <c r="L424" s="2">
        <v>24000</v>
      </c>
      <c r="M424" s="2">
        <v>23600</v>
      </c>
      <c r="N424" s="2">
        <v>24100</v>
      </c>
      <c r="O424" s="2">
        <v>22200</v>
      </c>
      <c r="P424" s="2">
        <v>24700</v>
      </c>
      <c r="Q424" s="2">
        <v>24700</v>
      </c>
      <c r="R424" s="1">
        <v>26000</v>
      </c>
      <c r="S424" s="1">
        <v>25200</v>
      </c>
      <c r="T424" s="1">
        <v>27000</v>
      </c>
      <c r="U424" s="1">
        <v>27900</v>
      </c>
      <c r="V424" s="1">
        <v>27900</v>
      </c>
      <c r="W424" s="1">
        <v>29400</v>
      </c>
      <c r="X424" s="1">
        <v>31700</v>
      </c>
      <c r="Y424" s="1">
        <v>35200</v>
      </c>
      <c r="Z424" s="1">
        <v>34400</v>
      </c>
      <c r="AA424" s="1">
        <v>34200</v>
      </c>
      <c r="AB424" s="1">
        <v>30400</v>
      </c>
      <c r="AC424" s="1"/>
      <c r="AD424" s="1"/>
      <c r="AE424" s="1" t="s">
        <v>9</v>
      </c>
      <c r="AF424" s="1" t="s">
        <v>9</v>
      </c>
      <c r="AG424" s="1"/>
      <c r="AH424" s="1"/>
      <c r="AI424" s="1"/>
      <c r="AJ424" s="1"/>
      <c r="AK424" s="1"/>
      <c r="AL424" s="1"/>
      <c r="AM424" s="1" t="e">
        <v>#N/A</v>
      </c>
      <c r="AN424" s="92"/>
      <c r="AO424" s="92"/>
    </row>
    <row r="425" spans="1:41" ht="16.5" hidden="1" customHeight="1" x14ac:dyDescent="0.3">
      <c r="A425" s="91" t="s">
        <v>434</v>
      </c>
      <c r="B425" s="2" t="s">
        <v>77</v>
      </c>
      <c r="C425" s="1">
        <v>362</v>
      </c>
      <c r="D425" s="2">
        <v>8400</v>
      </c>
      <c r="E425" s="2">
        <v>10200</v>
      </c>
      <c r="F425" s="2">
        <v>11600</v>
      </c>
      <c r="G425" s="2">
        <v>0</v>
      </c>
      <c r="H425" s="2">
        <v>12200</v>
      </c>
      <c r="I425" s="2">
        <v>14200</v>
      </c>
      <c r="J425" s="2">
        <v>14400</v>
      </c>
      <c r="K425" s="2">
        <v>14000</v>
      </c>
      <c r="L425" s="2">
        <v>13600</v>
      </c>
      <c r="M425" s="2">
        <v>12200</v>
      </c>
      <c r="N425" s="2">
        <v>13400</v>
      </c>
      <c r="O425" s="2">
        <v>12600</v>
      </c>
      <c r="P425" s="2">
        <v>13700</v>
      </c>
      <c r="Q425" s="2">
        <v>14200</v>
      </c>
      <c r="R425" s="1">
        <v>15400</v>
      </c>
      <c r="S425" s="1">
        <v>14900</v>
      </c>
      <c r="T425" s="1">
        <v>15800</v>
      </c>
      <c r="U425" s="1">
        <v>16800</v>
      </c>
      <c r="V425" s="1">
        <v>18100</v>
      </c>
      <c r="W425" s="1">
        <v>18900</v>
      </c>
      <c r="X425" s="1">
        <v>21900</v>
      </c>
      <c r="Y425" s="1">
        <v>25700</v>
      </c>
      <c r="Z425" s="1">
        <v>22900</v>
      </c>
      <c r="AA425" s="1">
        <v>16400</v>
      </c>
      <c r="AB425" s="1">
        <v>20900</v>
      </c>
      <c r="AC425" s="1"/>
      <c r="AD425" s="1"/>
      <c r="AE425" s="1" t="s">
        <v>9</v>
      </c>
      <c r="AF425" s="1" t="s">
        <v>9</v>
      </c>
      <c r="AG425" s="1"/>
      <c r="AH425" s="1"/>
      <c r="AI425" s="1"/>
      <c r="AJ425" s="1"/>
      <c r="AK425" s="1"/>
      <c r="AL425" s="1"/>
      <c r="AM425" s="1" t="e">
        <v>#N/A</v>
      </c>
      <c r="AN425" s="92"/>
      <c r="AO425" s="92"/>
    </row>
    <row r="426" spans="1:41" ht="16.5" hidden="1" customHeight="1" x14ac:dyDescent="0.3">
      <c r="A426" s="91" t="s">
        <v>434</v>
      </c>
      <c r="B426" s="2" t="s">
        <v>264</v>
      </c>
      <c r="C426" s="1">
        <v>358</v>
      </c>
      <c r="D426" s="2">
        <v>23400</v>
      </c>
      <c r="E426" s="2">
        <v>18400</v>
      </c>
      <c r="F426" s="2">
        <v>19800</v>
      </c>
      <c r="G426" s="2">
        <v>15800</v>
      </c>
      <c r="H426" s="2">
        <v>20100</v>
      </c>
      <c r="I426" s="2">
        <v>8300</v>
      </c>
      <c r="J426" s="2">
        <v>8300</v>
      </c>
      <c r="K426" s="2">
        <v>8300</v>
      </c>
      <c r="L426" s="2">
        <v>9000</v>
      </c>
      <c r="M426" s="2">
        <v>8700</v>
      </c>
      <c r="N426" s="2">
        <v>8700</v>
      </c>
      <c r="O426" s="2">
        <v>8500</v>
      </c>
      <c r="P426" s="2">
        <v>9200</v>
      </c>
      <c r="Q426" s="2">
        <v>9700</v>
      </c>
      <c r="R426" s="1">
        <v>10500</v>
      </c>
      <c r="S426" s="1">
        <v>9300</v>
      </c>
      <c r="T426" s="1">
        <v>9000</v>
      </c>
      <c r="U426" s="1">
        <v>11200</v>
      </c>
      <c r="V426" s="1">
        <v>12100</v>
      </c>
      <c r="W426" s="1"/>
      <c r="X426" s="1">
        <v>15700</v>
      </c>
      <c r="Y426" s="1">
        <v>17500</v>
      </c>
      <c r="Z426" s="1">
        <v>15100</v>
      </c>
      <c r="AA426" s="1">
        <v>16000</v>
      </c>
      <c r="AB426" s="1">
        <v>12300</v>
      </c>
      <c r="AC426" s="1"/>
      <c r="AD426" s="1"/>
      <c r="AE426" s="1" t="s">
        <v>9</v>
      </c>
      <c r="AF426" s="1" t="s">
        <v>9</v>
      </c>
      <c r="AG426" s="1"/>
      <c r="AH426" s="1"/>
      <c r="AI426" s="1"/>
      <c r="AJ426" s="1"/>
      <c r="AK426" s="1"/>
      <c r="AL426" s="1"/>
      <c r="AM426" s="1" t="e">
        <v>#N/A</v>
      </c>
      <c r="AN426" s="92"/>
      <c r="AO426" s="92"/>
    </row>
    <row r="427" spans="1:41" x14ac:dyDescent="0.3">
      <c r="A427" s="91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1"/>
      <c r="S427" s="1" t="s">
        <v>7</v>
      </c>
      <c r="T427" s="1" t="s">
        <v>9</v>
      </c>
      <c r="U427" s="1" t="s">
        <v>7</v>
      </c>
      <c r="V427" s="1" t="s">
        <v>9</v>
      </c>
      <c r="W427" s="1"/>
      <c r="X427" s="1"/>
      <c r="Y427" s="1"/>
      <c r="Z427" s="1"/>
      <c r="AA427" s="1"/>
      <c r="AB427" s="1"/>
      <c r="AC427" s="1"/>
      <c r="AD427" s="1"/>
      <c r="AE427" s="1" t="s">
        <v>9</v>
      </c>
      <c r="AF427" s="1" t="s">
        <v>9</v>
      </c>
      <c r="AG427" s="1"/>
      <c r="AH427" s="1"/>
      <c r="AI427" s="1"/>
      <c r="AJ427" s="1"/>
      <c r="AK427" s="1"/>
      <c r="AL427" s="1"/>
      <c r="AM427" s="1"/>
      <c r="AN427" s="92"/>
      <c r="AO427" s="92"/>
    </row>
    <row r="428" spans="1:41" x14ac:dyDescent="0.3">
      <c r="A428" s="91" t="s">
        <v>284</v>
      </c>
      <c r="B428" s="2" t="s">
        <v>285</v>
      </c>
      <c r="C428" s="1">
        <v>501</v>
      </c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>
        <v>600</v>
      </c>
      <c r="Q428" s="2">
        <v>800</v>
      </c>
      <c r="R428" s="1">
        <v>600</v>
      </c>
      <c r="S428" s="1">
        <v>700</v>
      </c>
      <c r="T428" s="1">
        <v>700</v>
      </c>
      <c r="U428" s="1">
        <v>2100</v>
      </c>
      <c r="V428" s="1"/>
      <c r="W428" s="1"/>
      <c r="X428" s="1">
        <v>5000</v>
      </c>
      <c r="Y428" s="1">
        <v>4500</v>
      </c>
      <c r="Z428" s="1">
        <v>5100</v>
      </c>
      <c r="AA428" s="1">
        <v>3800</v>
      </c>
      <c r="AB428" s="1">
        <v>4600</v>
      </c>
      <c r="AC428" s="1">
        <v>4300</v>
      </c>
      <c r="AD428" s="1"/>
      <c r="AE428" s="1" t="s">
        <v>9</v>
      </c>
      <c r="AF428" s="1" t="s">
        <v>9</v>
      </c>
      <c r="AG428" s="1">
        <v>6700</v>
      </c>
      <c r="AH428" s="1"/>
      <c r="AI428" s="1">
        <v>8200</v>
      </c>
      <c r="AJ428" s="1"/>
      <c r="AK428" s="1">
        <f>VLOOKUP(C428,[1]DataDownloadReport_02082019!$A$2:$E$123,5,FALSE)</f>
        <v>8900</v>
      </c>
      <c r="AL428" s="1"/>
      <c r="AM428" s="1">
        <v>8600</v>
      </c>
      <c r="AN428" s="92"/>
      <c r="AO428" s="92"/>
    </row>
    <row r="429" spans="1:41" x14ac:dyDescent="0.3">
      <c r="A429" s="91"/>
      <c r="B429" s="2"/>
      <c r="C429" s="1"/>
      <c r="D429" s="2"/>
      <c r="E429" s="2"/>
      <c r="F429" s="2"/>
      <c r="G429" s="2"/>
      <c r="H429" s="2"/>
      <c r="I429" s="2" t="s">
        <v>9</v>
      </c>
      <c r="J429" s="2" t="s">
        <v>9</v>
      </c>
      <c r="K429" s="2" t="s">
        <v>9</v>
      </c>
      <c r="L429" s="2"/>
      <c r="M429" s="2"/>
      <c r="N429" s="2"/>
      <c r="O429" s="2"/>
      <c r="P429" s="2"/>
      <c r="Q429" s="2"/>
      <c r="R429" s="1"/>
      <c r="S429" s="1" t="s">
        <v>7</v>
      </c>
      <c r="T429" s="1" t="s">
        <v>9</v>
      </c>
      <c r="U429" s="1" t="s">
        <v>7</v>
      </c>
      <c r="V429" s="1" t="s">
        <v>9</v>
      </c>
      <c r="W429" s="1"/>
      <c r="X429" s="1"/>
      <c r="Y429" s="1"/>
      <c r="Z429" s="1"/>
      <c r="AA429" s="1"/>
      <c r="AB429" s="1"/>
      <c r="AC429" s="1"/>
      <c r="AD429" s="1"/>
      <c r="AE429" s="1" t="s">
        <v>9</v>
      </c>
      <c r="AF429" s="1" t="s">
        <v>9</v>
      </c>
      <c r="AG429" s="1"/>
      <c r="AH429" s="1"/>
      <c r="AI429" s="1"/>
      <c r="AJ429" s="1"/>
      <c r="AK429" s="1"/>
      <c r="AL429" s="1"/>
      <c r="AM429" s="1"/>
      <c r="AN429" s="92"/>
      <c r="AO429" s="92"/>
    </row>
    <row r="430" spans="1:41" ht="15" customHeight="1" x14ac:dyDescent="0.3">
      <c r="A430" s="91" t="s">
        <v>286</v>
      </c>
      <c r="B430" s="2" t="s">
        <v>81</v>
      </c>
      <c r="C430" s="1">
        <v>51</v>
      </c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/>
      <c r="T430" s="1"/>
      <c r="U430" s="1">
        <v>1600</v>
      </c>
      <c r="V430" s="1">
        <v>1700</v>
      </c>
      <c r="W430" s="1">
        <v>1400</v>
      </c>
      <c r="X430" s="1">
        <v>1000</v>
      </c>
      <c r="Y430" s="1">
        <v>800</v>
      </c>
      <c r="Z430" s="1">
        <v>1300</v>
      </c>
      <c r="AA430" s="1"/>
      <c r="AB430" s="1"/>
      <c r="AC430" s="1">
        <v>1400</v>
      </c>
      <c r="AD430" s="1"/>
      <c r="AE430" s="1">
        <v>2300</v>
      </c>
      <c r="AF430" s="1">
        <v>1600</v>
      </c>
      <c r="AG430" s="1">
        <v>1800</v>
      </c>
      <c r="AH430" s="1"/>
      <c r="AI430" s="1"/>
      <c r="AJ430" s="1"/>
      <c r="AK430" s="1"/>
      <c r="AL430" s="1"/>
      <c r="AM430" s="1"/>
      <c r="AN430" s="92"/>
      <c r="AO430" s="92"/>
    </row>
    <row r="431" spans="1:41" ht="15.75" hidden="1" customHeight="1" x14ac:dyDescent="0.3">
      <c r="A431" s="91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 t="s">
        <v>9</v>
      </c>
      <c r="AF431" s="1" t="s">
        <v>9</v>
      </c>
      <c r="AG431" s="1"/>
      <c r="AH431" s="1"/>
      <c r="AI431" s="1"/>
      <c r="AJ431" s="1"/>
      <c r="AK431" s="1"/>
      <c r="AL431" s="1"/>
      <c r="AM431" s="1"/>
      <c r="AN431" s="92"/>
      <c r="AO431" s="92"/>
    </row>
    <row r="432" spans="1:41" ht="16.5" hidden="1" customHeight="1" x14ac:dyDescent="0.3">
      <c r="A432" s="91" t="s">
        <v>287</v>
      </c>
      <c r="B432" s="2" t="s">
        <v>48</v>
      </c>
      <c r="C432" s="1">
        <v>363</v>
      </c>
      <c r="D432" s="2"/>
      <c r="E432" s="2"/>
      <c r="F432" s="2"/>
      <c r="G432" s="2"/>
      <c r="H432" s="2"/>
      <c r="I432" s="2">
        <v>5100</v>
      </c>
      <c r="J432" s="2">
        <v>4800</v>
      </c>
      <c r="K432" s="2">
        <v>4900</v>
      </c>
      <c r="L432" s="2">
        <v>6200</v>
      </c>
      <c r="M432" s="2">
        <v>5200</v>
      </c>
      <c r="N432" s="2">
        <v>4400</v>
      </c>
      <c r="O432" s="2">
        <v>4300</v>
      </c>
      <c r="P432" s="2">
        <v>4500</v>
      </c>
      <c r="Q432" s="2">
        <v>4300</v>
      </c>
      <c r="R432" s="1">
        <v>4200</v>
      </c>
      <c r="S432" s="1">
        <v>4200</v>
      </c>
      <c r="T432" s="1">
        <v>4700</v>
      </c>
      <c r="U432" s="1">
        <v>3900</v>
      </c>
      <c r="V432" s="1">
        <v>3400</v>
      </c>
      <c r="W432" s="1">
        <v>3900</v>
      </c>
      <c r="X432" s="1">
        <v>4000</v>
      </c>
      <c r="Y432" s="1">
        <v>3800</v>
      </c>
      <c r="Z432" s="1">
        <v>3700</v>
      </c>
      <c r="AA432" s="1">
        <v>3500</v>
      </c>
      <c r="AB432" s="1">
        <v>3700</v>
      </c>
      <c r="AC432" s="1">
        <v>3100</v>
      </c>
      <c r="AD432" s="1"/>
      <c r="AE432" s="1" t="s">
        <v>9</v>
      </c>
      <c r="AF432" s="1" t="s">
        <v>9</v>
      </c>
      <c r="AG432" s="1"/>
      <c r="AH432" s="1"/>
      <c r="AI432" s="1"/>
      <c r="AJ432" s="1"/>
      <c r="AK432" s="1"/>
      <c r="AL432" s="1"/>
      <c r="AM432" s="1"/>
      <c r="AN432" s="92"/>
      <c r="AO432" s="92"/>
    </row>
    <row r="433" spans="1:41" ht="16.5" hidden="1" customHeight="1" x14ac:dyDescent="0.3">
      <c r="A433" s="91"/>
      <c r="B433" s="2"/>
      <c r="C433" s="1"/>
      <c r="D433" s="2"/>
      <c r="E433" s="2"/>
      <c r="F433" s="2"/>
      <c r="G433" s="2"/>
      <c r="H433" s="2"/>
      <c r="I433" s="2" t="s">
        <v>9</v>
      </c>
      <c r="J433" s="2" t="s">
        <v>9</v>
      </c>
      <c r="K433" s="2" t="s">
        <v>9</v>
      </c>
      <c r="L433" s="2"/>
      <c r="M433" s="2"/>
      <c r="N433" s="2"/>
      <c r="O433" s="2"/>
      <c r="P433" s="2"/>
      <c r="Q433" s="2"/>
      <c r="R433" s="1"/>
      <c r="S433" s="1" t="s">
        <v>7</v>
      </c>
      <c r="T433" s="1" t="s">
        <v>9</v>
      </c>
      <c r="U433" s="1" t="s">
        <v>7</v>
      </c>
      <c r="V433" s="1" t="s">
        <v>9</v>
      </c>
      <c r="W433" s="1"/>
      <c r="X433" s="1"/>
      <c r="Y433" s="1"/>
      <c r="Z433" s="1"/>
      <c r="AA433" s="1"/>
      <c r="AB433" s="1"/>
      <c r="AC433" s="1"/>
      <c r="AD433" s="1"/>
      <c r="AE433" s="1" t="s">
        <v>9</v>
      </c>
      <c r="AF433" s="1" t="s">
        <v>9</v>
      </c>
      <c r="AG433" s="1"/>
      <c r="AH433" s="1"/>
      <c r="AI433" s="1"/>
      <c r="AJ433" s="1"/>
      <c r="AK433" s="1"/>
      <c r="AL433" s="1"/>
      <c r="AM433" s="1"/>
      <c r="AN433" s="92"/>
      <c r="AO433" s="92"/>
    </row>
    <row r="434" spans="1:41" ht="16.5" hidden="1" customHeight="1" x14ac:dyDescent="0.3">
      <c r="A434" s="91" t="s">
        <v>288</v>
      </c>
      <c r="B434" s="2" t="s">
        <v>289</v>
      </c>
      <c r="C434" s="1">
        <v>494</v>
      </c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>
        <v>3900</v>
      </c>
      <c r="Q434" s="2">
        <v>2700</v>
      </c>
      <c r="R434" s="1">
        <v>4000</v>
      </c>
      <c r="S434" s="1">
        <v>3700</v>
      </c>
      <c r="T434" s="1">
        <v>3400</v>
      </c>
      <c r="U434" s="1">
        <v>4100</v>
      </c>
      <c r="V434" s="1">
        <v>4100</v>
      </c>
      <c r="W434" s="1">
        <v>4000</v>
      </c>
      <c r="X434" s="1">
        <v>4900</v>
      </c>
      <c r="Y434" s="1">
        <v>4500</v>
      </c>
      <c r="Z434" s="1">
        <v>4300</v>
      </c>
      <c r="AA434" s="1">
        <v>3000</v>
      </c>
      <c r="AB434" s="1">
        <v>3200</v>
      </c>
      <c r="AC434" s="1"/>
      <c r="AD434" s="1"/>
      <c r="AE434" s="1" t="s">
        <v>9</v>
      </c>
      <c r="AF434" s="1" t="s">
        <v>9</v>
      </c>
      <c r="AG434" s="1"/>
      <c r="AH434" s="1"/>
      <c r="AI434" s="1"/>
      <c r="AJ434" s="1"/>
      <c r="AK434" s="1"/>
      <c r="AL434" s="1"/>
      <c r="AM434" s="1"/>
      <c r="AN434" s="92"/>
      <c r="AO434" s="92"/>
    </row>
    <row r="435" spans="1:41" ht="16.5" hidden="1" customHeight="1" x14ac:dyDescent="0.3">
      <c r="A435" s="91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1"/>
      <c r="S435" s="1" t="s">
        <v>7</v>
      </c>
      <c r="T435" s="1" t="s">
        <v>9</v>
      </c>
      <c r="U435" s="1" t="s">
        <v>7</v>
      </c>
      <c r="V435" s="1" t="s">
        <v>9</v>
      </c>
      <c r="W435" s="1"/>
      <c r="X435" s="1"/>
      <c r="Y435" s="1"/>
      <c r="Z435" s="1"/>
      <c r="AA435" s="1"/>
      <c r="AB435" s="1"/>
      <c r="AC435" s="1"/>
      <c r="AD435" s="1"/>
      <c r="AE435" s="1" t="s">
        <v>9</v>
      </c>
      <c r="AF435" s="1" t="s">
        <v>9</v>
      </c>
      <c r="AG435" s="1"/>
      <c r="AH435" s="1"/>
      <c r="AI435" s="1"/>
      <c r="AJ435" s="1"/>
      <c r="AK435" s="1"/>
      <c r="AL435" s="1"/>
      <c r="AM435" s="1"/>
      <c r="AN435" s="92"/>
      <c r="AO435" s="92"/>
    </row>
    <row r="436" spans="1:41" ht="16.5" hidden="1" customHeight="1" x14ac:dyDescent="0.3">
      <c r="A436" s="91" t="s">
        <v>290</v>
      </c>
      <c r="B436" s="2" t="s">
        <v>291</v>
      </c>
      <c r="C436" s="1">
        <v>483</v>
      </c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900</v>
      </c>
      <c r="Q436" s="2">
        <v>1000</v>
      </c>
      <c r="R436" s="1">
        <v>1200</v>
      </c>
      <c r="S436" s="1">
        <v>1100</v>
      </c>
      <c r="T436" s="1">
        <v>1500</v>
      </c>
      <c r="U436" s="1">
        <v>1600</v>
      </c>
      <c r="V436" s="1">
        <v>2100</v>
      </c>
      <c r="W436" s="1">
        <v>2500</v>
      </c>
      <c r="X436" s="1">
        <v>2300</v>
      </c>
      <c r="Y436" s="1">
        <v>2400</v>
      </c>
      <c r="Z436" s="1">
        <v>2300</v>
      </c>
      <c r="AA436" s="1"/>
      <c r="AB436" s="1">
        <v>2300</v>
      </c>
      <c r="AC436" s="1">
        <v>2200</v>
      </c>
      <c r="AD436" s="1"/>
      <c r="AE436" s="1" t="s">
        <v>9</v>
      </c>
      <c r="AF436" s="1" t="s">
        <v>9</v>
      </c>
      <c r="AG436" s="1"/>
      <c r="AH436" s="1"/>
      <c r="AI436" s="1"/>
      <c r="AJ436" s="1"/>
      <c r="AK436" s="1"/>
      <c r="AL436" s="1"/>
      <c r="AM436" s="1"/>
      <c r="AN436" s="92"/>
      <c r="AO436" s="92"/>
    </row>
    <row r="437" spans="1:41" ht="12.6" hidden="1" customHeight="1" x14ac:dyDescent="0.3">
      <c r="A437" s="91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1"/>
      <c r="S437" s="1" t="s">
        <v>7</v>
      </c>
      <c r="T437" s="1" t="s">
        <v>9</v>
      </c>
      <c r="U437" s="1" t="s">
        <v>7</v>
      </c>
      <c r="V437" s="1" t="s">
        <v>9</v>
      </c>
      <c r="W437" s="1"/>
      <c r="X437" s="1"/>
      <c r="Y437" s="1"/>
      <c r="Z437" s="1"/>
      <c r="AA437" s="1"/>
      <c r="AB437" s="1"/>
      <c r="AC437" s="1"/>
      <c r="AD437" s="1"/>
      <c r="AE437" s="1" t="s">
        <v>9</v>
      </c>
      <c r="AF437" s="1" t="s">
        <v>9</v>
      </c>
      <c r="AG437" s="1"/>
      <c r="AH437" s="1"/>
      <c r="AI437" s="1"/>
      <c r="AJ437" s="1"/>
      <c r="AK437" s="1"/>
      <c r="AL437" s="1"/>
      <c r="AM437" s="1"/>
      <c r="AN437" s="92"/>
      <c r="AO437" s="92"/>
    </row>
    <row r="438" spans="1:41" ht="16.5" hidden="1" customHeight="1" x14ac:dyDescent="0.3">
      <c r="A438" s="91" t="s">
        <v>292</v>
      </c>
      <c r="B438" s="2" t="s">
        <v>293</v>
      </c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/>
      <c r="T438" s="1"/>
      <c r="U438" s="1"/>
      <c r="V438" s="1">
        <v>4800</v>
      </c>
      <c r="W438" s="1"/>
      <c r="X438" s="1"/>
      <c r="Y438" s="1"/>
      <c r="Z438" s="1"/>
      <c r="AA438" s="1"/>
      <c r="AB438" s="1"/>
      <c r="AC438" s="1"/>
      <c r="AD438" s="1"/>
      <c r="AE438" s="1" t="s">
        <v>9</v>
      </c>
      <c r="AF438" s="1" t="s">
        <v>9</v>
      </c>
      <c r="AG438" s="1"/>
      <c r="AH438" s="1"/>
      <c r="AI438" s="1"/>
      <c r="AJ438" s="1"/>
      <c r="AK438" s="1"/>
      <c r="AL438" s="1"/>
      <c r="AM438" s="1" t="e">
        <v>#N/A</v>
      </c>
      <c r="AN438" s="92"/>
      <c r="AO438" s="92"/>
    </row>
    <row r="439" spans="1:41" ht="16.5" hidden="1" customHeight="1" x14ac:dyDescent="0.3">
      <c r="A439" s="91"/>
      <c r="B439" s="2" t="s">
        <v>294</v>
      </c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1"/>
      <c r="S439" s="1"/>
      <c r="T439" s="1"/>
      <c r="U439" s="1"/>
      <c r="V439" s="1">
        <v>17800</v>
      </c>
      <c r="W439" s="1"/>
      <c r="X439" s="1"/>
      <c r="Y439" s="1"/>
      <c r="Z439" s="1"/>
      <c r="AA439" s="1"/>
      <c r="AB439" s="1"/>
      <c r="AC439" s="1"/>
      <c r="AD439" s="1"/>
      <c r="AE439" s="1" t="s">
        <v>9</v>
      </c>
      <c r="AF439" s="1" t="s">
        <v>9</v>
      </c>
      <c r="AG439" s="1"/>
      <c r="AH439" s="1"/>
      <c r="AI439" s="1"/>
      <c r="AJ439" s="1"/>
      <c r="AK439" s="1"/>
      <c r="AL439" s="1"/>
      <c r="AM439" s="1" t="e">
        <v>#N/A</v>
      </c>
      <c r="AN439" s="92"/>
      <c r="AO439" s="92"/>
    </row>
    <row r="440" spans="1:41" x14ac:dyDescent="0.3">
      <c r="A440" s="91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/>
      <c r="T440" s="1"/>
      <c r="U440" s="1"/>
      <c r="V440" s="1" t="s">
        <v>9</v>
      </c>
      <c r="W440" s="1"/>
      <c r="X440" s="1"/>
      <c r="Y440" s="1"/>
      <c r="Z440" s="1"/>
      <c r="AA440" s="1"/>
      <c r="AB440" s="1"/>
      <c r="AC440" s="1"/>
      <c r="AD440" s="1"/>
      <c r="AE440" s="1" t="s">
        <v>9</v>
      </c>
      <c r="AF440" s="1" t="s">
        <v>9</v>
      </c>
      <c r="AG440" s="1"/>
      <c r="AH440" s="1"/>
      <c r="AI440" s="1"/>
      <c r="AJ440" s="1"/>
      <c r="AK440" s="1"/>
      <c r="AL440" s="1"/>
      <c r="AM440" s="1"/>
      <c r="AN440" s="92"/>
      <c r="AO440" s="92"/>
    </row>
    <row r="441" spans="1:41" x14ac:dyDescent="0.3">
      <c r="A441" s="91" t="s">
        <v>295</v>
      </c>
      <c r="B441" s="2" t="s">
        <v>296</v>
      </c>
      <c r="C441" s="93">
        <v>3</v>
      </c>
      <c r="D441" s="2"/>
      <c r="E441" s="2"/>
      <c r="F441" s="2"/>
      <c r="G441" s="2"/>
      <c r="H441" s="2"/>
      <c r="I441" s="2">
        <v>8500</v>
      </c>
      <c r="J441" s="2">
        <v>8900</v>
      </c>
      <c r="K441" s="2">
        <v>8600</v>
      </c>
      <c r="L441" s="2">
        <v>8400</v>
      </c>
      <c r="M441" s="2">
        <v>9000</v>
      </c>
      <c r="N441" s="2">
        <v>9200</v>
      </c>
      <c r="O441" s="2">
        <v>9400</v>
      </c>
      <c r="P441" s="2">
        <v>10000</v>
      </c>
      <c r="Q441" s="2">
        <v>10300</v>
      </c>
      <c r="R441" s="1">
        <v>10400</v>
      </c>
      <c r="S441" s="1">
        <v>10600</v>
      </c>
      <c r="T441" s="1">
        <v>10900</v>
      </c>
      <c r="U441" s="1">
        <v>11200</v>
      </c>
      <c r="V441" s="1">
        <v>11500</v>
      </c>
      <c r="W441" s="1">
        <v>12200</v>
      </c>
      <c r="X441" s="1">
        <v>11900</v>
      </c>
      <c r="Y441" s="1">
        <v>11500</v>
      </c>
      <c r="Z441" s="1">
        <v>10500</v>
      </c>
      <c r="AA441" s="1">
        <v>10300</v>
      </c>
      <c r="AB441" s="1">
        <v>10500</v>
      </c>
      <c r="AC441" s="1">
        <v>10300</v>
      </c>
      <c r="AD441" s="1">
        <v>10100</v>
      </c>
      <c r="AE441" s="1">
        <v>10200</v>
      </c>
      <c r="AF441" s="1">
        <v>10600</v>
      </c>
      <c r="AG441" s="1">
        <v>10800</v>
      </c>
      <c r="AH441" s="1">
        <v>11400</v>
      </c>
      <c r="AI441" s="1">
        <v>11500</v>
      </c>
      <c r="AJ441" s="1">
        <v>11500</v>
      </c>
      <c r="AK441" s="1">
        <f>VLOOKUP(C441,[1]DataDownloadReport_02082019!$A$2:$E$123,5,FALSE)</f>
        <v>11600</v>
      </c>
      <c r="AL441" s="1">
        <v>11800</v>
      </c>
      <c r="AM441" s="1">
        <v>11300</v>
      </c>
      <c r="AN441" s="92"/>
      <c r="AO441" s="92"/>
    </row>
    <row r="442" spans="1:41" x14ac:dyDescent="0.3">
      <c r="A442" s="91"/>
      <c r="B442" s="2"/>
      <c r="C442" s="1"/>
      <c r="D442" s="2"/>
      <c r="E442" s="2"/>
      <c r="F442" s="2"/>
      <c r="G442" s="2"/>
      <c r="H442" s="2"/>
      <c r="I442" s="2" t="s">
        <v>9</v>
      </c>
      <c r="J442" s="2" t="s">
        <v>9</v>
      </c>
      <c r="K442" s="2" t="s">
        <v>9</v>
      </c>
      <c r="L442" s="2"/>
      <c r="M442" s="2"/>
      <c r="N442" s="2"/>
      <c r="O442" s="2"/>
      <c r="P442" s="2"/>
      <c r="Q442" s="2"/>
      <c r="R442" s="1"/>
      <c r="S442" s="1" t="s">
        <v>7</v>
      </c>
      <c r="T442" s="1" t="s">
        <v>9</v>
      </c>
      <c r="U442" s="1" t="s">
        <v>7</v>
      </c>
      <c r="V442" s="1" t="s">
        <v>9</v>
      </c>
      <c r="W442" s="1"/>
      <c r="X442" s="1"/>
      <c r="Y442" s="1"/>
      <c r="Z442" s="1"/>
      <c r="AA442" s="1"/>
      <c r="AB442" s="1"/>
      <c r="AC442" s="1"/>
      <c r="AD442" s="1"/>
      <c r="AE442" s="1" t="s">
        <v>9</v>
      </c>
      <c r="AF442" s="1" t="s">
        <v>9</v>
      </c>
      <c r="AG442" s="1"/>
      <c r="AH442" s="1"/>
      <c r="AI442" s="1"/>
      <c r="AJ442" s="1"/>
      <c r="AK442" s="1"/>
      <c r="AL442" s="1"/>
      <c r="AM442" s="1"/>
      <c r="AN442" s="92"/>
      <c r="AO442" s="92"/>
    </row>
    <row r="443" spans="1:41" ht="16.5" hidden="1" customHeight="1" x14ac:dyDescent="0.3">
      <c r="A443" s="91" t="s">
        <v>435</v>
      </c>
      <c r="B443" s="2" t="s">
        <v>297</v>
      </c>
      <c r="C443" s="1">
        <v>366</v>
      </c>
      <c r="D443" s="2">
        <v>8100</v>
      </c>
      <c r="E443" s="2">
        <v>12800</v>
      </c>
      <c r="F443" s="2">
        <v>10900</v>
      </c>
      <c r="G443" s="2">
        <v>11400</v>
      </c>
      <c r="H443" s="2">
        <v>15900</v>
      </c>
      <c r="I443" s="2">
        <v>15900</v>
      </c>
      <c r="J443" s="2">
        <v>15400</v>
      </c>
      <c r="K443" s="2">
        <v>16400</v>
      </c>
      <c r="L443" s="2">
        <v>18700</v>
      </c>
      <c r="M443" s="2">
        <v>15100</v>
      </c>
      <c r="N443" s="2">
        <v>17300</v>
      </c>
      <c r="O443" s="2">
        <v>14700</v>
      </c>
      <c r="P443" s="2">
        <v>18600</v>
      </c>
      <c r="Q443" s="2">
        <v>19700</v>
      </c>
      <c r="R443" s="1">
        <v>23500</v>
      </c>
      <c r="S443" s="1">
        <v>20100</v>
      </c>
      <c r="T443" s="1">
        <v>23700</v>
      </c>
      <c r="U443" s="1">
        <v>27700</v>
      </c>
      <c r="V443" s="1">
        <v>28900</v>
      </c>
      <c r="W443" s="1">
        <v>31400</v>
      </c>
      <c r="X443" s="1">
        <v>35400</v>
      </c>
      <c r="Y443" s="1">
        <v>39900</v>
      </c>
      <c r="Z443" s="1">
        <v>38300</v>
      </c>
      <c r="AA443" s="1">
        <v>37200</v>
      </c>
      <c r="AB443" s="1">
        <v>36600</v>
      </c>
      <c r="AC443" s="1"/>
      <c r="AD443" s="1"/>
      <c r="AE443" s="1" t="s">
        <v>9</v>
      </c>
      <c r="AF443" s="1" t="s">
        <v>9</v>
      </c>
      <c r="AG443" s="1"/>
      <c r="AH443" s="1"/>
      <c r="AI443" s="1"/>
      <c r="AJ443" s="1"/>
      <c r="AK443" s="1"/>
      <c r="AL443" s="1"/>
      <c r="AM443" s="1"/>
      <c r="AN443" s="92"/>
      <c r="AO443" s="92"/>
    </row>
    <row r="444" spans="1:41" x14ac:dyDescent="0.3">
      <c r="A444" s="91" t="s">
        <v>435</v>
      </c>
      <c r="B444" s="2" t="s">
        <v>298</v>
      </c>
      <c r="C444" s="93">
        <v>49</v>
      </c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>
        <v>13500</v>
      </c>
      <c r="P444" s="2">
        <v>15900</v>
      </c>
      <c r="Q444" s="2">
        <v>16100</v>
      </c>
      <c r="R444" s="1">
        <v>17600</v>
      </c>
      <c r="S444" s="1">
        <v>18900</v>
      </c>
      <c r="T444" s="1">
        <v>19300</v>
      </c>
      <c r="U444" s="1">
        <v>20900</v>
      </c>
      <c r="V444" s="1">
        <v>22100</v>
      </c>
      <c r="W444" s="1">
        <v>24700</v>
      </c>
      <c r="X444" s="1">
        <v>25900</v>
      </c>
      <c r="Y444" s="1">
        <v>26000</v>
      </c>
      <c r="Z444" s="1">
        <v>26200</v>
      </c>
      <c r="AA444" s="1">
        <v>25800</v>
      </c>
      <c r="AB444" s="1">
        <v>25100</v>
      </c>
      <c r="AC444" s="1">
        <v>22800</v>
      </c>
      <c r="AD444" s="1">
        <v>23000</v>
      </c>
      <c r="AE444" s="1">
        <v>22800</v>
      </c>
      <c r="AF444" s="1">
        <v>23100</v>
      </c>
      <c r="AG444" s="1">
        <v>25000</v>
      </c>
      <c r="AH444" s="1">
        <v>26800</v>
      </c>
      <c r="AI444" s="1">
        <v>28000</v>
      </c>
      <c r="AJ444" s="1">
        <v>29100</v>
      </c>
      <c r="AK444" s="1">
        <f>VLOOKUP(C444,[1]DataDownloadReport_02082019!$A$2:$E$123,5,FALSE)</f>
        <v>29900</v>
      </c>
      <c r="AL444" s="1">
        <v>29700</v>
      </c>
      <c r="AM444" s="1">
        <v>27400</v>
      </c>
      <c r="AN444" s="92">
        <v>30000</v>
      </c>
      <c r="AO444" s="92"/>
    </row>
    <row r="445" spans="1:41" ht="16.5" hidden="1" customHeight="1" x14ac:dyDescent="0.3">
      <c r="A445" s="91" t="s">
        <v>435</v>
      </c>
      <c r="B445" s="2" t="s">
        <v>48</v>
      </c>
      <c r="C445" s="1"/>
      <c r="D445" s="2">
        <v>10300</v>
      </c>
      <c r="E445" s="2">
        <v>12300</v>
      </c>
      <c r="F445" s="2">
        <v>13800</v>
      </c>
      <c r="G445" s="2">
        <v>16700</v>
      </c>
      <c r="H445" s="2">
        <v>19700</v>
      </c>
      <c r="I445" s="2">
        <v>15500</v>
      </c>
      <c r="J445" s="2">
        <v>15900</v>
      </c>
      <c r="K445" s="2">
        <v>17900</v>
      </c>
      <c r="L445" s="2">
        <v>18300</v>
      </c>
      <c r="M445" s="2">
        <v>21400</v>
      </c>
      <c r="N445" s="2">
        <v>17800</v>
      </c>
      <c r="O445" s="2">
        <v>18700</v>
      </c>
      <c r="P445" s="2"/>
      <c r="Q445" s="2"/>
      <c r="R445" s="1"/>
      <c r="S445" s="1" t="s">
        <v>7</v>
      </c>
      <c r="T445" s="1" t="s">
        <v>9</v>
      </c>
      <c r="U445" s="1" t="s">
        <v>7</v>
      </c>
      <c r="V445" s="1" t="s">
        <v>9</v>
      </c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 t="e">
        <v>#N/A</v>
      </c>
      <c r="AN445" s="92"/>
      <c r="AO445" s="92"/>
    </row>
    <row r="446" spans="1:41" ht="16.5" hidden="1" customHeight="1" x14ac:dyDescent="0.3">
      <c r="A446" s="91" t="s">
        <v>435</v>
      </c>
      <c r="B446" s="2" t="s">
        <v>214</v>
      </c>
      <c r="C446" s="1">
        <v>365</v>
      </c>
      <c r="D446" s="2">
        <v>14000</v>
      </c>
      <c r="E446" s="2">
        <v>15500</v>
      </c>
      <c r="F446" s="2">
        <v>16100</v>
      </c>
      <c r="G446" s="2">
        <v>25900</v>
      </c>
      <c r="H446" s="2">
        <v>19600</v>
      </c>
      <c r="I446" s="2">
        <v>22600</v>
      </c>
      <c r="J446" s="2">
        <v>19200</v>
      </c>
      <c r="K446" s="2">
        <v>20800</v>
      </c>
      <c r="L446" s="2">
        <v>13700</v>
      </c>
      <c r="M446" s="2">
        <v>22100</v>
      </c>
      <c r="N446" s="2">
        <v>21100</v>
      </c>
      <c r="O446" s="2">
        <v>20000</v>
      </c>
      <c r="P446" s="2">
        <v>24300</v>
      </c>
      <c r="Q446" s="2">
        <v>20600</v>
      </c>
      <c r="R446" s="1">
        <v>21400</v>
      </c>
      <c r="S446" s="1">
        <v>24800</v>
      </c>
      <c r="T446" s="1">
        <v>25600</v>
      </c>
      <c r="U446" s="1">
        <v>26900</v>
      </c>
      <c r="V446" s="1">
        <v>28300</v>
      </c>
      <c r="W446" s="1">
        <v>30800</v>
      </c>
      <c r="X446" s="1">
        <v>30200</v>
      </c>
      <c r="Y446" s="1">
        <v>31800</v>
      </c>
      <c r="Z446" s="1">
        <v>29500</v>
      </c>
      <c r="AA446" s="1">
        <v>26800</v>
      </c>
      <c r="AB446" s="1">
        <v>26200</v>
      </c>
      <c r="AC446" s="1"/>
      <c r="AD446" s="1"/>
      <c r="AE446" s="1" t="s">
        <v>9</v>
      </c>
      <c r="AF446" s="1" t="s">
        <v>9</v>
      </c>
      <c r="AG446" s="1"/>
      <c r="AH446" s="1"/>
      <c r="AI446" s="1"/>
      <c r="AJ446" s="1"/>
      <c r="AK446" s="1"/>
      <c r="AL446" s="1"/>
      <c r="AM446" s="1" t="e">
        <v>#N/A</v>
      </c>
      <c r="AN446" s="92"/>
      <c r="AO446" s="92"/>
    </row>
    <row r="447" spans="1:41" x14ac:dyDescent="0.3">
      <c r="A447" s="91" t="s">
        <v>435</v>
      </c>
      <c r="B447" s="2" t="s">
        <v>441</v>
      </c>
      <c r="C447" s="1">
        <v>108</v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>
        <v>26100</v>
      </c>
      <c r="AI447" s="1">
        <v>28500</v>
      </c>
      <c r="AJ447" s="1">
        <v>30400</v>
      </c>
      <c r="AK447" s="1">
        <f>VLOOKUP(C447,[1]DataDownloadReport_02082019!$A$2:$E$123,5,FALSE)</f>
        <v>30100</v>
      </c>
      <c r="AL447" s="1">
        <v>29300</v>
      </c>
      <c r="AM447" s="1">
        <v>28300</v>
      </c>
      <c r="AN447" s="92">
        <v>29600</v>
      </c>
      <c r="AO447" s="92"/>
    </row>
    <row r="448" spans="1:41" x14ac:dyDescent="0.3">
      <c r="A448" s="91" t="s">
        <v>435</v>
      </c>
      <c r="B448" s="2" t="s">
        <v>299</v>
      </c>
      <c r="C448" s="93">
        <v>57</v>
      </c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1"/>
      <c r="S448" s="1"/>
      <c r="T448" s="1"/>
      <c r="U448" s="1"/>
      <c r="V448" s="1">
        <v>10900</v>
      </c>
      <c r="W448" s="1">
        <v>11500</v>
      </c>
      <c r="X448" s="1">
        <v>10700</v>
      </c>
      <c r="Y448" s="1">
        <v>12100</v>
      </c>
      <c r="Z448" s="1">
        <v>9500</v>
      </c>
      <c r="AA448" s="1">
        <v>11600</v>
      </c>
      <c r="AB448" s="1">
        <v>9900</v>
      </c>
      <c r="AC448" s="1">
        <v>12000</v>
      </c>
      <c r="AD448" s="1"/>
      <c r="AE448" s="1" t="s">
        <v>9</v>
      </c>
      <c r="AF448" s="1" t="s">
        <v>9</v>
      </c>
      <c r="AG448" s="1"/>
      <c r="AH448" s="1">
        <v>13300</v>
      </c>
      <c r="AI448" s="1">
        <v>13700</v>
      </c>
      <c r="AJ448" s="1">
        <v>14400</v>
      </c>
      <c r="AK448" s="1">
        <f>VLOOKUP(C448,[1]DataDownloadReport_02082019!$A$2:$E$123,5,FALSE)</f>
        <v>14200</v>
      </c>
      <c r="AL448" s="1">
        <v>13400</v>
      </c>
      <c r="AM448" s="1"/>
      <c r="AN448" s="92">
        <v>18600</v>
      </c>
      <c r="AO448" s="92"/>
    </row>
    <row r="449" spans="1:41" x14ac:dyDescent="0.3">
      <c r="A449" s="91" t="s">
        <v>435</v>
      </c>
      <c r="B449" s="2" t="s">
        <v>587</v>
      </c>
      <c r="C449" s="93">
        <v>113</v>
      </c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>
        <v>30300</v>
      </c>
      <c r="AN449" s="92">
        <v>36900</v>
      </c>
      <c r="AO449" s="92"/>
    </row>
    <row r="450" spans="1:41" x14ac:dyDescent="0.3">
      <c r="A450" s="91"/>
      <c r="B450" s="2"/>
      <c r="C450" s="1"/>
      <c r="D450" s="2"/>
      <c r="E450" s="2"/>
      <c r="F450" s="2"/>
      <c r="G450" s="2"/>
      <c r="H450" s="2"/>
      <c r="I450" s="2" t="s">
        <v>9</v>
      </c>
      <c r="J450" s="2" t="s">
        <v>9</v>
      </c>
      <c r="K450" s="2" t="s">
        <v>9</v>
      </c>
      <c r="L450" s="2"/>
      <c r="M450" s="2"/>
      <c r="N450" s="2"/>
      <c r="O450" s="2"/>
      <c r="P450" s="2"/>
      <c r="Q450" s="2"/>
      <c r="R450" s="1"/>
      <c r="S450" s="1" t="s">
        <v>7</v>
      </c>
      <c r="T450" s="1" t="s">
        <v>9</v>
      </c>
      <c r="U450" s="1" t="s">
        <v>7</v>
      </c>
      <c r="V450" s="1" t="s">
        <v>9</v>
      </c>
      <c r="W450" s="1"/>
      <c r="X450" s="1"/>
      <c r="Y450" s="1"/>
      <c r="Z450" s="1"/>
      <c r="AA450" s="1"/>
      <c r="AB450" s="1"/>
      <c r="AC450" s="1"/>
      <c r="AD450" s="1"/>
      <c r="AE450" s="1" t="s">
        <v>9</v>
      </c>
      <c r="AF450" s="1" t="s">
        <v>9</v>
      </c>
      <c r="AG450" s="1"/>
      <c r="AH450" s="1"/>
      <c r="AI450" s="1"/>
      <c r="AJ450" s="1"/>
      <c r="AK450" s="1"/>
      <c r="AL450" s="1"/>
      <c r="AM450" s="1"/>
      <c r="AN450" s="92"/>
      <c r="AO450" s="92"/>
    </row>
    <row r="451" spans="1:41" ht="16.5" hidden="1" customHeight="1" x14ac:dyDescent="0.3">
      <c r="A451" s="91" t="s">
        <v>300</v>
      </c>
      <c r="B451" s="2" t="s">
        <v>198</v>
      </c>
      <c r="C451" s="1">
        <v>369</v>
      </c>
      <c r="D451" s="2"/>
      <c r="E451" s="2"/>
      <c r="F451" s="2"/>
      <c r="G451" s="2"/>
      <c r="H451" s="2"/>
      <c r="I451" s="2">
        <v>6800</v>
      </c>
      <c r="J451" s="2">
        <v>8300</v>
      </c>
      <c r="K451" s="2">
        <v>8900</v>
      </c>
      <c r="L451" s="2">
        <v>8500</v>
      </c>
      <c r="M451" s="2">
        <v>7700</v>
      </c>
      <c r="N451" s="2">
        <v>7800</v>
      </c>
      <c r="O451" s="2">
        <v>8600</v>
      </c>
      <c r="P451" s="2">
        <v>8400</v>
      </c>
      <c r="Q451" s="2">
        <v>8700</v>
      </c>
      <c r="R451" s="1">
        <v>11300</v>
      </c>
      <c r="S451" s="1">
        <v>10100</v>
      </c>
      <c r="T451" s="1">
        <v>10900</v>
      </c>
      <c r="U451" s="1">
        <v>10200</v>
      </c>
      <c r="V451" s="1">
        <v>10300</v>
      </c>
      <c r="W451" s="1">
        <v>12000</v>
      </c>
      <c r="X451" s="1">
        <v>10600</v>
      </c>
      <c r="Y451" s="1">
        <v>10500</v>
      </c>
      <c r="Z451" s="1">
        <v>10100</v>
      </c>
      <c r="AA451" s="1">
        <v>10400</v>
      </c>
      <c r="AB451" s="1">
        <v>9700</v>
      </c>
      <c r="AC451" s="1">
        <v>9500</v>
      </c>
      <c r="AD451" s="1"/>
      <c r="AE451" s="1" t="s">
        <v>9</v>
      </c>
      <c r="AF451" s="1" t="s">
        <v>9</v>
      </c>
      <c r="AG451" s="1"/>
      <c r="AH451" s="1"/>
      <c r="AI451" s="1"/>
      <c r="AJ451" s="1"/>
      <c r="AK451" s="1"/>
      <c r="AL451" s="1"/>
      <c r="AM451" s="1"/>
      <c r="AN451" s="92"/>
      <c r="AO451" s="92"/>
    </row>
    <row r="452" spans="1:41" x14ac:dyDescent="0.3">
      <c r="A452" s="91" t="s">
        <v>300</v>
      </c>
      <c r="B452" s="2" t="s">
        <v>31</v>
      </c>
      <c r="C452" s="1">
        <v>368</v>
      </c>
      <c r="D452" s="2"/>
      <c r="E452" s="2"/>
      <c r="F452" s="2"/>
      <c r="G452" s="2"/>
      <c r="H452" s="2"/>
      <c r="I452" s="2">
        <v>1800</v>
      </c>
      <c r="J452" s="2">
        <v>2300</v>
      </c>
      <c r="K452" s="2">
        <v>2800</v>
      </c>
      <c r="L452" s="2">
        <v>2400</v>
      </c>
      <c r="M452" s="2">
        <v>2900</v>
      </c>
      <c r="N452" s="2">
        <v>3000</v>
      </c>
      <c r="O452" s="2">
        <v>2900</v>
      </c>
      <c r="P452" s="2">
        <v>3400</v>
      </c>
      <c r="Q452" s="2">
        <v>3300</v>
      </c>
      <c r="R452" s="1">
        <v>5600</v>
      </c>
      <c r="S452" s="1">
        <v>4900</v>
      </c>
      <c r="T452" s="1">
        <v>5800</v>
      </c>
      <c r="U452" s="1">
        <v>4800</v>
      </c>
      <c r="V452" s="1">
        <v>4900</v>
      </c>
      <c r="W452" s="1">
        <v>6100</v>
      </c>
      <c r="X452" s="1">
        <v>5400</v>
      </c>
      <c r="Y452" s="1">
        <v>5600</v>
      </c>
      <c r="Z452" s="1">
        <v>5500</v>
      </c>
      <c r="AA452" s="1">
        <v>4700</v>
      </c>
      <c r="AB452" s="1">
        <v>5600</v>
      </c>
      <c r="AC452" s="1">
        <v>5200</v>
      </c>
      <c r="AD452" s="1">
        <v>4300</v>
      </c>
      <c r="AE452" s="1" t="s">
        <v>9</v>
      </c>
      <c r="AF452" s="1">
        <v>5000</v>
      </c>
      <c r="AG452" s="1"/>
      <c r="AH452" s="1">
        <v>5600</v>
      </c>
      <c r="AI452" s="1"/>
      <c r="AJ452" s="1">
        <v>5600</v>
      </c>
      <c r="AK452" s="1"/>
      <c r="AL452" s="1"/>
      <c r="AM452" s="1"/>
      <c r="AN452" s="92"/>
      <c r="AO452" s="92"/>
    </row>
    <row r="453" spans="1:41" x14ac:dyDescent="0.3">
      <c r="A453" s="91" t="s">
        <v>300</v>
      </c>
      <c r="B453" s="2" t="s">
        <v>301</v>
      </c>
      <c r="C453" s="1">
        <v>367</v>
      </c>
      <c r="D453" s="2"/>
      <c r="E453" s="2"/>
      <c r="F453" s="2"/>
      <c r="G453" s="2"/>
      <c r="H453" s="2"/>
      <c r="I453" s="2">
        <v>1300</v>
      </c>
      <c r="J453" s="2">
        <v>1600</v>
      </c>
      <c r="K453" s="2">
        <v>1800</v>
      </c>
      <c r="L453" s="2">
        <v>1800</v>
      </c>
      <c r="M453" s="2">
        <v>2200</v>
      </c>
      <c r="N453" s="2">
        <v>2700</v>
      </c>
      <c r="O453" s="2">
        <v>2400</v>
      </c>
      <c r="P453" s="2">
        <v>3000</v>
      </c>
      <c r="Q453" s="2">
        <v>3300</v>
      </c>
      <c r="R453" s="1">
        <v>4700</v>
      </c>
      <c r="S453" s="1">
        <v>3200</v>
      </c>
      <c r="T453" s="1">
        <v>4800</v>
      </c>
      <c r="U453" s="1">
        <v>4200</v>
      </c>
      <c r="V453" s="1">
        <v>4900</v>
      </c>
      <c r="W453" s="1">
        <v>6200</v>
      </c>
      <c r="X453" s="1">
        <v>5600</v>
      </c>
      <c r="Y453" s="1">
        <v>6300</v>
      </c>
      <c r="Z453" s="1">
        <v>6000</v>
      </c>
      <c r="AA453" s="1">
        <v>5400</v>
      </c>
      <c r="AB453" s="1">
        <v>5900</v>
      </c>
      <c r="AC453" s="1">
        <v>5700</v>
      </c>
      <c r="AD453" s="1">
        <v>5500</v>
      </c>
      <c r="AE453" s="1">
        <v>5700</v>
      </c>
      <c r="AF453" s="1">
        <v>5600</v>
      </c>
      <c r="AG453" s="1">
        <v>4600</v>
      </c>
      <c r="AH453" s="1">
        <v>5500</v>
      </c>
      <c r="AI453" s="1">
        <v>5600</v>
      </c>
      <c r="AJ453" s="1">
        <v>5200</v>
      </c>
      <c r="AK453" s="1">
        <f>VLOOKUP(C453,[1]DataDownloadReport_02082019!$A$2:$E$123,5,FALSE)</f>
        <v>5300</v>
      </c>
      <c r="AL453" s="1">
        <v>5800</v>
      </c>
      <c r="AM453" s="1">
        <v>5500</v>
      </c>
      <c r="AN453" s="92"/>
      <c r="AO453" s="92"/>
    </row>
    <row r="454" spans="1:41" x14ac:dyDescent="0.3">
      <c r="A454" s="91"/>
      <c r="B454" s="2"/>
      <c r="C454" s="1"/>
      <c r="D454" s="2"/>
      <c r="E454" s="2"/>
      <c r="F454" s="2"/>
      <c r="G454" s="2"/>
      <c r="H454" s="2"/>
      <c r="I454" s="2" t="s">
        <v>9</v>
      </c>
      <c r="J454" s="2" t="s">
        <v>9</v>
      </c>
      <c r="K454" s="2" t="s">
        <v>9</v>
      </c>
      <c r="L454" s="2"/>
      <c r="M454" s="2"/>
      <c r="N454" s="2"/>
      <c r="O454" s="2"/>
      <c r="P454" s="2"/>
      <c r="Q454" s="2"/>
      <c r="R454" s="1"/>
      <c r="S454" s="1" t="s">
        <v>7</v>
      </c>
      <c r="T454" s="1" t="s">
        <v>9</v>
      </c>
      <c r="U454" s="1" t="s">
        <v>7</v>
      </c>
      <c r="V454" s="1" t="s">
        <v>9</v>
      </c>
      <c r="W454" s="1"/>
      <c r="X454" s="1"/>
      <c r="Y454" s="1"/>
      <c r="Z454" s="1"/>
      <c r="AA454" s="1"/>
      <c r="AB454" s="1"/>
      <c r="AC454" s="1"/>
      <c r="AD454" s="1"/>
      <c r="AE454" s="1" t="s">
        <v>9</v>
      </c>
      <c r="AF454" s="1" t="s">
        <v>9</v>
      </c>
      <c r="AG454" s="1"/>
      <c r="AH454" s="1"/>
      <c r="AI454" s="1"/>
      <c r="AJ454" s="1"/>
      <c r="AK454" s="1"/>
      <c r="AL454" s="1"/>
      <c r="AM454" s="1"/>
      <c r="AN454" s="92"/>
      <c r="AO454" s="92"/>
    </row>
    <row r="455" spans="1:41" x14ac:dyDescent="0.3">
      <c r="A455" s="91" t="s">
        <v>302</v>
      </c>
      <c r="B455" s="2" t="s">
        <v>232</v>
      </c>
      <c r="C455" s="1">
        <v>328</v>
      </c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>
        <v>4400</v>
      </c>
      <c r="AC455" s="1">
        <v>5800</v>
      </c>
      <c r="AD455" s="1">
        <v>8000</v>
      </c>
      <c r="AE455" s="1" t="s">
        <v>9</v>
      </c>
      <c r="AF455" s="1">
        <v>11500</v>
      </c>
      <c r="AG455" s="1"/>
      <c r="AH455" s="1">
        <v>11000</v>
      </c>
      <c r="AI455" s="1">
        <v>14300</v>
      </c>
      <c r="AJ455" s="1">
        <v>13100</v>
      </c>
      <c r="AK455" s="1">
        <f>VLOOKUP(C455,[1]DataDownloadReport_02082019!$A$2:$E$123,5,FALSE)</f>
        <v>12700</v>
      </c>
      <c r="AL455" s="1">
        <v>14900</v>
      </c>
      <c r="AM455" s="1">
        <v>8400</v>
      </c>
      <c r="AN455" s="92">
        <v>12100</v>
      </c>
      <c r="AO455" s="92"/>
    </row>
    <row r="456" spans="1:41" x14ac:dyDescent="0.3">
      <c r="A456" s="91" t="s">
        <v>302</v>
      </c>
      <c r="B456" s="2" t="s">
        <v>237</v>
      </c>
      <c r="C456" s="1">
        <v>370</v>
      </c>
      <c r="D456" s="2"/>
      <c r="E456" s="2"/>
      <c r="F456" s="2"/>
      <c r="G456" s="2"/>
      <c r="H456" s="2"/>
      <c r="I456" s="2">
        <v>2600</v>
      </c>
      <c r="J456" s="2">
        <v>2800</v>
      </c>
      <c r="K456" s="2">
        <v>2700</v>
      </c>
      <c r="L456" s="2">
        <v>2800</v>
      </c>
      <c r="M456" s="2">
        <v>2900</v>
      </c>
      <c r="N456" s="2">
        <v>3100</v>
      </c>
      <c r="O456" s="2">
        <v>3200</v>
      </c>
      <c r="P456" s="2">
        <v>4100</v>
      </c>
      <c r="Q456" s="2">
        <v>6100</v>
      </c>
      <c r="R456" s="1">
        <v>6400</v>
      </c>
      <c r="S456" s="1">
        <v>6500</v>
      </c>
      <c r="T456" s="1">
        <v>6200</v>
      </c>
      <c r="U456" s="1">
        <v>8000</v>
      </c>
      <c r="V456" s="1">
        <v>7400</v>
      </c>
      <c r="W456" s="1">
        <v>8000</v>
      </c>
      <c r="X456" s="1">
        <v>8700</v>
      </c>
      <c r="Y456" s="1"/>
      <c r="Z456" s="1">
        <v>6700</v>
      </c>
      <c r="AA456" s="1">
        <v>9500</v>
      </c>
      <c r="AB456" s="1">
        <v>9800</v>
      </c>
      <c r="AC456" s="1">
        <v>11600</v>
      </c>
      <c r="AD456" s="1"/>
      <c r="AE456" s="1" t="s">
        <v>9</v>
      </c>
      <c r="AF456" s="1" t="s">
        <v>9</v>
      </c>
      <c r="AG456" s="1">
        <v>12400</v>
      </c>
      <c r="AH456" s="1"/>
      <c r="AI456" s="1">
        <v>14200</v>
      </c>
      <c r="AJ456" s="1"/>
      <c r="AK456" s="1">
        <f>VLOOKUP(C456,[1]DataDownloadReport_02082019!$A$2:$E$123,5,FALSE)</f>
        <v>11900</v>
      </c>
      <c r="AL456" s="1"/>
      <c r="AM456" s="1">
        <v>12200</v>
      </c>
      <c r="AN456" s="92"/>
      <c r="AO456" s="92"/>
    </row>
    <row r="457" spans="1:41" x14ac:dyDescent="0.3">
      <c r="A457" s="91" t="s">
        <v>302</v>
      </c>
      <c r="B457" s="2" t="s">
        <v>303</v>
      </c>
      <c r="C457" s="1">
        <v>521</v>
      </c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1"/>
      <c r="S457" s="1">
        <v>1300</v>
      </c>
      <c r="T457" s="1">
        <v>1600</v>
      </c>
      <c r="U457" s="1">
        <v>2100</v>
      </c>
      <c r="V457" s="1">
        <v>2100</v>
      </c>
      <c r="W457" s="1">
        <v>2700</v>
      </c>
      <c r="X457" s="1">
        <v>3200</v>
      </c>
      <c r="Y457" s="1">
        <v>3500</v>
      </c>
      <c r="Z457" s="1">
        <v>4200</v>
      </c>
      <c r="AA457" s="1">
        <v>3600</v>
      </c>
      <c r="AB457" s="1">
        <v>4000</v>
      </c>
      <c r="AC457" s="1">
        <v>4700</v>
      </c>
      <c r="AD457" s="1"/>
      <c r="AE457" s="1" t="s">
        <v>9</v>
      </c>
      <c r="AF457" s="1" t="s">
        <v>9</v>
      </c>
      <c r="AG457" s="1">
        <v>5500</v>
      </c>
      <c r="AH457" s="1"/>
      <c r="AI457" s="1">
        <v>6400</v>
      </c>
      <c r="AJ457" s="1"/>
      <c r="AK457" s="1">
        <f>VLOOKUP(C457,[1]DataDownloadReport_02082019!$A$2:$E$123,5,FALSE)</f>
        <v>5100</v>
      </c>
      <c r="AL457" s="1"/>
      <c r="AM457" s="1">
        <v>4700</v>
      </c>
      <c r="AN457" s="92"/>
      <c r="AO457" s="92"/>
    </row>
    <row r="458" spans="1:41" x14ac:dyDescent="0.3">
      <c r="A458" s="91"/>
      <c r="B458" s="2"/>
      <c r="C458" s="1"/>
      <c r="D458" s="2"/>
      <c r="E458" s="2"/>
      <c r="F458" s="2"/>
      <c r="G458" s="2"/>
      <c r="H458" s="2"/>
      <c r="I458" s="2" t="s">
        <v>9</v>
      </c>
      <c r="J458" s="2" t="s">
        <v>9</v>
      </c>
      <c r="K458" s="2" t="s">
        <v>9</v>
      </c>
      <c r="L458" s="2"/>
      <c r="M458" s="2"/>
      <c r="N458" s="2"/>
      <c r="O458" s="2"/>
      <c r="P458" s="2"/>
      <c r="Q458" s="2"/>
      <c r="R458" s="1"/>
      <c r="S458" s="1" t="s">
        <v>7</v>
      </c>
      <c r="T458" s="1" t="s">
        <v>9</v>
      </c>
      <c r="U458" s="1" t="s">
        <v>7</v>
      </c>
      <c r="V458" s="1" t="s">
        <v>9</v>
      </c>
      <c r="W458" s="1"/>
      <c r="X458" s="1"/>
      <c r="Y458" s="1"/>
      <c r="Z458" s="1"/>
      <c r="AA458" s="1"/>
      <c r="AB458" s="1"/>
      <c r="AC458" s="1"/>
      <c r="AD458" s="1"/>
      <c r="AE458" s="1" t="s">
        <v>9</v>
      </c>
      <c r="AF458" s="1" t="s">
        <v>9</v>
      </c>
      <c r="AG458" s="1"/>
      <c r="AH458" s="1"/>
      <c r="AI458" s="1"/>
      <c r="AJ458" s="1"/>
      <c r="AK458" s="1"/>
      <c r="AL458" s="1"/>
      <c r="AM458" s="1"/>
      <c r="AN458" s="92"/>
      <c r="AO458" s="92"/>
    </row>
    <row r="459" spans="1:41" x14ac:dyDescent="0.3">
      <c r="A459" s="91" t="s">
        <v>304</v>
      </c>
      <c r="B459" s="2" t="s">
        <v>305</v>
      </c>
      <c r="C459" s="1">
        <v>373</v>
      </c>
      <c r="D459" s="2">
        <v>5500</v>
      </c>
      <c r="E459" s="2">
        <v>8600</v>
      </c>
      <c r="F459" s="2">
        <v>6400</v>
      </c>
      <c r="G459" s="2">
        <v>7300</v>
      </c>
      <c r="H459" s="2">
        <v>7500</v>
      </c>
      <c r="I459" s="2">
        <v>7800</v>
      </c>
      <c r="J459" s="2">
        <v>7500</v>
      </c>
      <c r="K459" s="2">
        <v>7900</v>
      </c>
      <c r="L459" s="2">
        <v>7000</v>
      </c>
      <c r="M459" s="2">
        <v>4700</v>
      </c>
      <c r="N459" s="2">
        <v>6800</v>
      </c>
      <c r="O459" s="2">
        <v>8100</v>
      </c>
      <c r="P459" s="2">
        <v>8400</v>
      </c>
      <c r="Q459" s="2">
        <v>7900</v>
      </c>
      <c r="R459" s="1">
        <v>8600</v>
      </c>
      <c r="S459" s="1">
        <v>8300</v>
      </c>
      <c r="T459" s="1">
        <v>10000</v>
      </c>
      <c r="U459" s="1">
        <v>10800</v>
      </c>
      <c r="V459" s="1">
        <v>10900</v>
      </c>
      <c r="W459" s="1">
        <v>12700</v>
      </c>
      <c r="X459" s="1">
        <v>15300</v>
      </c>
      <c r="Y459" s="1">
        <v>16600</v>
      </c>
      <c r="Z459" s="1">
        <v>12300</v>
      </c>
      <c r="AA459" s="1">
        <v>14100</v>
      </c>
      <c r="AB459" s="1">
        <v>13800</v>
      </c>
      <c r="AC459" s="1">
        <v>14400</v>
      </c>
      <c r="AD459" s="1"/>
      <c r="AE459" s="1" t="s">
        <v>9</v>
      </c>
      <c r="AF459" s="1" t="s">
        <v>9</v>
      </c>
      <c r="AG459" s="1"/>
      <c r="AH459" s="1">
        <v>12000</v>
      </c>
      <c r="AI459" s="1"/>
      <c r="AJ459" s="1">
        <v>14900</v>
      </c>
      <c r="AK459" s="1"/>
      <c r="AL459" s="1"/>
      <c r="AM459" s="1"/>
      <c r="AN459" s="92">
        <v>18200</v>
      </c>
      <c r="AO459" s="92"/>
    </row>
    <row r="460" spans="1:41" ht="16.5" hidden="1" customHeight="1" x14ac:dyDescent="0.3">
      <c r="A460" s="91" t="s">
        <v>304</v>
      </c>
      <c r="B460" s="2" t="s">
        <v>306</v>
      </c>
      <c r="C460" s="1"/>
      <c r="D460" s="2">
        <v>8800</v>
      </c>
      <c r="E460" s="2">
        <v>9200</v>
      </c>
      <c r="F460" s="2">
        <v>8900</v>
      </c>
      <c r="G460" s="2">
        <v>10200</v>
      </c>
      <c r="H460" s="2">
        <v>10800</v>
      </c>
      <c r="I460" s="2">
        <v>11000</v>
      </c>
      <c r="J460" s="2">
        <v>10900</v>
      </c>
      <c r="K460" s="2">
        <v>11500</v>
      </c>
      <c r="L460" s="2">
        <v>11900</v>
      </c>
      <c r="M460" s="2">
        <v>10300</v>
      </c>
      <c r="N460" s="2">
        <v>16400</v>
      </c>
      <c r="O460" s="2"/>
      <c r="P460" s="2"/>
      <c r="Q460" s="2"/>
      <c r="R460" s="1"/>
      <c r="S460" s="1" t="s">
        <v>7</v>
      </c>
      <c r="T460" s="1" t="s">
        <v>9</v>
      </c>
      <c r="U460" s="1" t="s">
        <v>7</v>
      </c>
      <c r="V460" s="1" t="s">
        <v>9</v>
      </c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92"/>
      <c r="AO460" s="92"/>
    </row>
    <row r="461" spans="1:41" x14ac:dyDescent="0.3">
      <c r="A461" s="91" t="s">
        <v>304</v>
      </c>
      <c r="B461" s="2" t="s">
        <v>307</v>
      </c>
      <c r="C461" s="93">
        <v>34</v>
      </c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>
        <v>15400</v>
      </c>
      <c r="O461" s="2">
        <v>16700</v>
      </c>
      <c r="P461" s="2">
        <v>17200</v>
      </c>
      <c r="Q461" s="2">
        <v>16100</v>
      </c>
      <c r="R461" s="1">
        <v>15100</v>
      </c>
      <c r="S461" s="1">
        <v>15800</v>
      </c>
      <c r="T461" s="1">
        <v>16400</v>
      </c>
      <c r="U461" s="1">
        <v>17100</v>
      </c>
      <c r="V461" s="1">
        <v>17200</v>
      </c>
      <c r="W461" s="1">
        <v>20200</v>
      </c>
      <c r="X461" s="1">
        <v>22600</v>
      </c>
      <c r="Y461" s="1">
        <v>24300</v>
      </c>
      <c r="Z461" s="1">
        <v>21900</v>
      </c>
      <c r="AA461" s="1">
        <v>19800</v>
      </c>
      <c r="AB461" s="1">
        <v>18200</v>
      </c>
      <c r="AC461" s="1">
        <v>18000</v>
      </c>
      <c r="AD461" s="1">
        <v>17800</v>
      </c>
      <c r="AE461" s="1">
        <v>17700</v>
      </c>
      <c r="AF461" s="1">
        <v>18000</v>
      </c>
      <c r="AG461" s="1">
        <v>19000</v>
      </c>
      <c r="AH461" s="1">
        <v>20000</v>
      </c>
      <c r="AI461" s="1">
        <v>21000</v>
      </c>
      <c r="AJ461" s="1">
        <v>21300</v>
      </c>
      <c r="AK461" s="1">
        <f>VLOOKUP(C461,[1]DataDownloadReport_02082019!$A$2:$E$123,5,FALSE)</f>
        <v>21600</v>
      </c>
      <c r="AL461" s="1">
        <v>22000</v>
      </c>
      <c r="AM461" s="1">
        <v>20800</v>
      </c>
      <c r="AN461" s="92">
        <v>23600</v>
      </c>
      <c r="AO461" s="92"/>
    </row>
    <row r="462" spans="1:41" x14ac:dyDescent="0.3">
      <c r="A462" s="91" t="s">
        <v>304</v>
      </c>
      <c r="B462" s="2" t="s">
        <v>214</v>
      </c>
      <c r="C462" s="1">
        <v>374</v>
      </c>
      <c r="D462" s="2">
        <v>15300</v>
      </c>
      <c r="E462" s="2">
        <v>16600</v>
      </c>
      <c r="F462" s="2">
        <v>17200</v>
      </c>
      <c r="G462" s="2">
        <v>19900</v>
      </c>
      <c r="H462" s="2">
        <v>19700</v>
      </c>
      <c r="I462" s="2">
        <v>16400</v>
      </c>
      <c r="J462" s="2">
        <v>16300</v>
      </c>
      <c r="K462" s="2">
        <v>15900</v>
      </c>
      <c r="L462" s="2">
        <v>16000</v>
      </c>
      <c r="M462" s="2">
        <v>9100</v>
      </c>
      <c r="N462" s="2">
        <v>14500</v>
      </c>
      <c r="O462" s="2">
        <v>16000</v>
      </c>
      <c r="P462" s="2">
        <v>15900</v>
      </c>
      <c r="Q462" s="2">
        <v>15500</v>
      </c>
      <c r="R462" s="1">
        <v>16500</v>
      </c>
      <c r="S462" s="1">
        <v>14700</v>
      </c>
      <c r="T462" s="1">
        <v>16700</v>
      </c>
      <c r="U462" s="1">
        <v>17200</v>
      </c>
      <c r="V462" s="1">
        <v>18200</v>
      </c>
      <c r="W462" s="1">
        <v>19400</v>
      </c>
      <c r="X462" s="1">
        <v>20000</v>
      </c>
      <c r="Y462" s="1">
        <v>21300</v>
      </c>
      <c r="Z462" s="1">
        <v>18700</v>
      </c>
      <c r="AA462" s="1">
        <v>15700</v>
      </c>
      <c r="AB462" s="1">
        <v>17700</v>
      </c>
      <c r="AC462" s="1">
        <v>19000</v>
      </c>
      <c r="AD462" s="1">
        <v>17500</v>
      </c>
      <c r="AE462" s="1" t="s">
        <v>9</v>
      </c>
      <c r="AF462" s="1">
        <v>17100</v>
      </c>
      <c r="AG462" s="1">
        <v>17100</v>
      </c>
      <c r="AH462" s="1"/>
      <c r="AI462" s="1">
        <v>19800</v>
      </c>
      <c r="AJ462" s="1"/>
      <c r="AK462" s="1"/>
      <c r="AL462" s="1"/>
      <c r="AM462" s="1"/>
      <c r="AN462" s="92">
        <v>24500</v>
      </c>
      <c r="AO462" s="92"/>
    </row>
    <row r="463" spans="1:41" ht="16.5" hidden="1" customHeight="1" x14ac:dyDescent="0.3">
      <c r="A463" s="91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1"/>
      <c r="S463" s="1"/>
      <c r="T463" s="1"/>
      <c r="U463" s="1"/>
      <c r="V463" s="1" t="s">
        <v>9</v>
      </c>
      <c r="W463" s="1"/>
      <c r="X463" s="1"/>
      <c r="Y463" s="1"/>
      <c r="Z463" s="1"/>
      <c r="AA463" s="1"/>
      <c r="AB463" s="1"/>
      <c r="AC463" s="1"/>
      <c r="AD463" s="1"/>
      <c r="AE463" s="1" t="s">
        <v>9</v>
      </c>
      <c r="AF463" s="1" t="s">
        <v>9</v>
      </c>
      <c r="AG463" s="1"/>
      <c r="AH463" s="1"/>
      <c r="AI463" s="1"/>
      <c r="AJ463" s="1"/>
      <c r="AK463" s="1"/>
      <c r="AL463" s="1"/>
      <c r="AM463" s="1"/>
      <c r="AN463" s="92"/>
      <c r="AO463" s="92"/>
    </row>
    <row r="464" spans="1:41" ht="16.5" hidden="1" customHeight="1" x14ac:dyDescent="0.3">
      <c r="A464" s="91" t="s">
        <v>308</v>
      </c>
      <c r="B464" s="2" t="s">
        <v>118</v>
      </c>
      <c r="C464" s="1">
        <v>531</v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1"/>
      <c r="S464" s="1"/>
      <c r="T464" s="1"/>
      <c r="U464" s="1"/>
      <c r="V464" s="1">
        <v>2600</v>
      </c>
      <c r="W464" s="1"/>
      <c r="X464" s="1"/>
      <c r="Y464" s="1"/>
      <c r="Z464" s="1"/>
      <c r="AA464" s="1"/>
      <c r="AB464" s="1"/>
      <c r="AC464" s="1"/>
      <c r="AD464" s="1"/>
      <c r="AE464" s="1" t="s">
        <v>9</v>
      </c>
      <c r="AF464" s="1" t="s">
        <v>9</v>
      </c>
      <c r="AG464" s="1"/>
      <c r="AH464" s="1"/>
      <c r="AI464" s="1"/>
      <c r="AJ464" s="1"/>
      <c r="AK464" s="1"/>
      <c r="AL464" s="1"/>
      <c r="AM464" s="1"/>
      <c r="AN464" s="92"/>
      <c r="AO464" s="92"/>
    </row>
    <row r="465" spans="1:41" ht="13.5" hidden="1" customHeight="1" x14ac:dyDescent="0.3">
      <c r="A465" s="91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1"/>
      <c r="S465" s="1" t="s">
        <v>7</v>
      </c>
      <c r="T465" s="1" t="s">
        <v>9</v>
      </c>
      <c r="U465" s="1" t="s">
        <v>7</v>
      </c>
      <c r="V465" s="1" t="s">
        <v>9</v>
      </c>
      <c r="W465" s="1"/>
      <c r="X465" s="1"/>
      <c r="Y465" s="1"/>
      <c r="Z465" s="1"/>
      <c r="AA465" s="1"/>
      <c r="AB465" s="1"/>
      <c r="AC465" s="1"/>
      <c r="AD465" s="1"/>
      <c r="AE465" s="1" t="s">
        <v>9</v>
      </c>
      <c r="AF465" s="1" t="s">
        <v>9</v>
      </c>
      <c r="AG465" s="1"/>
      <c r="AH465" s="1"/>
      <c r="AI465" s="1"/>
      <c r="AJ465" s="1"/>
      <c r="AK465" s="1"/>
      <c r="AL465" s="1"/>
      <c r="AM465" s="1"/>
      <c r="AN465" s="92"/>
      <c r="AO465" s="92"/>
    </row>
    <row r="466" spans="1:41" ht="16.5" hidden="1" customHeight="1" x14ac:dyDescent="0.3">
      <c r="A466" s="91" t="s">
        <v>309</v>
      </c>
      <c r="B466" s="2" t="s">
        <v>255</v>
      </c>
      <c r="C466" s="1">
        <v>488</v>
      </c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>
        <v>1300</v>
      </c>
      <c r="Q466" s="2">
        <v>1500</v>
      </c>
      <c r="R466" s="1">
        <v>1400</v>
      </c>
      <c r="S466" s="1">
        <v>1400</v>
      </c>
      <c r="T466" s="1">
        <v>1200</v>
      </c>
      <c r="U466" s="1">
        <v>1700</v>
      </c>
      <c r="V466" s="1">
        <v>1700</v>
      </c>
      <c r="W466" s="1"/>
      <c r="X466" s="1">
        <v>2000</v>
      </c>
      <c r="Y466" s="1">
        <v>2300</v>
      </c>
      <c r="Z466" s="1">
        <v>2000</v>
      </c>
      <c r="AA466" s="1">
        <v>1700</v>
      </c>
      <c r="AB466" s="1">
        <v>1500</v>
      </c>
      <c r="AC466" s="1"/>
      <c r="AD466" s="1"/>
      <c r="AE466" s="1" t="s">
        <v>9</v>
      </c>
      <c r="AF466" s="1" t="s">
        <v>9</v>
      </c>
      <c r="AG466" s="1"/>
      <c r="AH466" s="1"/>
      <c r="AI466" s="1"/>
      <c r="AJ466" s="1"/>
      <c r="AK466" s="1"/>
      <c r="AL466" s="1"/>
      <c r="AM466" s="1"/>
      <c r="AN466" s="92"/>
      <c r="AO466" s="92"/>
    </row>
    <row r="467" spans="1:41" ht="16.5" hidden="1" customHeight="1" x14ac:dyDescent="0.3">
      <c r="A467" s="91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 t="s">
        <v>7</v>
      </c>
      <c r="T467" s="1" t="s">
        <v>9</v>
      </c>
      <c r="U467" s="1" t="s">
        <v>7</v>
      </c>
      <c r="V467" s="1" t="s">
        <v>9</v>
      </c>
      <c r="W467" s="1"/>
      <c r="X467" s="1"/>
      <c r="Y467" s="1"/>
      <c r="Z467" s="1"/>
      <c r="AA467" s="1"/>
      <c r="AB467" s="1"/>
      <c r="AC467" s="1"/>
      <c r="AD467" s="1"/>
      <c r="AE467" s="1" t="s">
        <v>9</v>
      </c>
      <c r="AF467" s="1" t="s">
        <v>9</v>
      </c>
      <c r="AG467" s="1"/>
      <c r="AH467" s="1"/>
      <c r="AI467" s="1"/>
      <c r="AJ467" s="1"/>
      <c r="AK467" s="1"/>
      <c r="AL467" s="1"/>
      <c r="AM467" s="1"/>
      <c r="AN467" s="92"/>
      <c r="AO467" s="92"/>
    </row>
    <row r="468" spans="1:41" ht="16.5" hidden="1" customHeight="1" x14ac:dyDescent="0.3">
      <c r="A468" s="91" t="s">
        <v>310</v>
      </c>
      <c r="B468" s="2" t="s">
        <v>311</v>
      </c>
      <c r="C468" s="1">
        <v>482</v>
      </c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>
        <v>900</v>
      </c>
      <c r="Q468" s="2">
        <v>1100</v>
      </c>
      <c r="R468" s="1">
        <v>1100</v>
      </c>
      <c r="S468" s="1">
        <v>1500</v>
      </c>
      <c r="T468" s="1">
        <v>1500</v>
      </c>
      <c r="U468" s="1">
        <v>1300</v>
      </c>
      <c r="V468" s="1">
        <v>1400</v>
      </c>
      <c r="W468" s="1">
        <v>1900</v>
      </c>
      <c r="X468" s="1"/>
      <c r="Y468" s="1">
        <v>1400</v>
      </c>
      <c r="Z468" s="1">
        <v>2000</v>
      </c>
      <c r="AA468" s="1">
        <v>1400</v>
      </c>
      <c r="AB468" s="1">
        <v>1700</v>
      </c>
      <c r="AC468" s="1">
        <v>1500</v>
      </c>
      <c r="AD468" s="1"/>
      <c r="AE468" s="1" t="s">
        <v>9</v>
      </c>
      <c r="AF468" s="1" t="s">
        <v>9</v>
      </c>
      <c r="AG468" s="1"/>
      <c r="AH468" s="1"/>
      <c r="AI468" s="1"/>
      <c r="AJ468" s="1"/>
      <c r="AK468" s="1"/>
      <c r="AL468" s="1"/>
      <c r="AM468" s="1"/>
      <c r="AN468" s="92"/>
      <c r="AO468" s="92"/>
    </row>
    <row r="469" spans="1:41" x14ac:dyDescent="0.3">
      <c r="A469" s="91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92"/>
      <c r="AO469" s="92"/>
    </row>
    <row r="470" spans="1:41" ht="15.75" customHeight="1" x14ac:dyDescent="0.3">
      <c r="A470" s="91" t="s">
        <v>583</v>
      </c>
      <c r="B470" s="2" t="s">
        <v>584</v>
      </c>
      <c r="C470" s="1">
        <v>533</v>
      </c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>
        <v>4900</v>
      </c>
      <c r="AM470" s="1"/>
      <c r="AN470" s="92"/>
      <c r="AO470" s="92"/>
    </row>
    <row r="471" spans="1:41" ht="0.75" customHeight="1" x14ac:dyDescent="0.3">
      <c r="A471" s="91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1"/>
      <c r="S471" s="1" t="s">
        <v>7</v>
      </c>
      <c r="T471" s="1" t="s">
        <v>9</v>
      </c>
      <c r="U471" s="1" t="s">
        <v>7</v>
      </c>
      <c r="V471" s="1" t="s">
        <v>9</v>
      </c>
      <c r="W471" s="1"/>
      <c r="X471" s="1"/>
      <c r="Y471" s="1"/>
      <c r="Z471" s="1"/>
      <c r="AA471" s="1"/>
      <c r="AB471" s="1"/>
      <c r="AC471" s="1"/>
      <c r="AD471" s="1"/>
      <c r="AE471" s="1" t="s">
        <v>9</v>
      </c>
      <c r="AF471" s="1" t="s">
        <v>9</v>
      </c>
      <c r="AG471" s="1"/>
      <c r="AH471" s="1"/>
      <c r="AI471" s="1"/>
      <c r="AJ471" s="1"/>
      <c r="AK471" s="1"/>
      <c r="AL471" s="1"/>
      <c r="AM471" s="1"/>
      <c r="AN471" s="92"/>
      <c r="AO471" s="92"/>
    </row>
    <row r="472" spans="1:41" ht="16.5" hidden="1" customHeight="1" x14ac:dyDescent="0.3">
      <c r="A472" s="91" t="s">
        <v>312</v>
      </c>
      <c r="B472" s="2" t="s">
        <v>313</v>
      </c>
      <c r="C472" s="1">
        <v>489</v>
      </c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>
        <v>600</v>
      </c>
      <c r="Q472" s="2">
        <v>800</v>
      </c>
      <c r="R472" s="1">
        <v>800</v>
      </c>
      <c r="S472" s="1">
        <v>800</v>
      </c>
      <c r="T472" s="1">
        <v>1000</v>
      </c>
      <c r="U472" s="1">
        <v>1300</v>
      </c>
      <c r="V472" s="1">
        <v>1200</v>
      </c>
      <c r="W472" s="1">
        <v>1200</v>
      </c>
      <c r="X472" s="1">
        <v>1300</v>
      </c>
      <c r="Y472" s="1">
        <v>1800</v>
      </c>
      <c r="Z472" s="1">
        <v>1200</v>
      </c>
      <c r="AA472" s="1">
        <v>1000</v>
      </c>
      <c r="AB472" s="1">
        <v>900</v>
      </c>
      <c r="AC472" s="1"/>
      <c r="AD472" s="1"/>
      <c r="AE472" s="1" t="s">
        <v>9</v>
      </c>
      <c r="AF472" s="1" t="s">
        <v>9</v>
      </c>
      <c r="AG472" s="1"/>
      <c r="AH472" s="1"/>
      <c r="AI472" s="1"/>
      <c r="AJ472" s="1"/>
      <c r="AK472" s="1"/>
      <c r="AL472" s="1"/>
      <c r="AM472" s="1"/>
      <c r="AN472" s="92"/>
      <c r="AO472" s="92"/>
    </row>
    <row r="473" spans="1:41" ht="16.5" hidden="1" customHeight="1" x14ac:dyDescent="0.3">
      <c r="A473" s="91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 t="s">
        <v>7</v>
      </c>
      <c r="T473" s="1" t="s">
        <v>9</v>
      </c>
      <c r="U473" s="1" t="s">
        <v>7</v>
      </c>
      <c r="V473" s="1" t="s">
        <v>9</v>
      </c>
      <c r="W473" s="1"/>
      <c r="X473" s="1"/>
      <c r="Y473" s="1"/>
      <c r="Z473" s="1"/>
      <c r="AA473" s="1"/>
      <c r="AB473" s="1"/>
      <c r="AC473" s="1"/>
      <c r="AD473" s="1"/>
      <c r="AE473" s="1" t="s">
        <v>9</v>
      </c>
      <c r="AF473" s="1" t="s">
        <v>9</v>
      </c>
      <c r="AG473" s="1"/>
      <c r="AH473" s="1"/>
      <c r="AI473" s="1"/>
      <c r="AJ473" s="1"/>
      <c r="AK473" s="1"/>
      <c r="AL473" s="1"/>
      <c r="AM473" s="1"/>
      <c r="AN473" s="92"/>
      <c r="AO473" s="92"/>
    </row>
    <row r="474" spans="1:41" ht="16.5" hidden="1" customHeight="1" x14ac:dyDescent="0.3">
      <c r="A474" s="91" t="s">
        <v>314</v>
      </c>
      <c r="B474" s="2" t="s">
        <v>315</v>
      </c>
      <c r="C474" s="1">
        <v>377</v>
      </c>
      <c r="D474" s="2"/>
      <c r="E474" s="2"/>
      <c r="F474" s="2"/>
      <c r="G474" s="2"/>
      <c r="H474" s="2"/>
      <c r="I474" s="2">
        <v>1600</v>
      </c>
      <c r="J474" s="2">
        <v>1600</v>
      </c>
      <c r="K474" s="2">
        <v>1500</v>
      </c>
      <c r="L474" s="2">
        <v>1200</v>
      </c>
      <c r="M474" s="2">
        <v>1200</v>
      </c>
      <c r="N474" s="2">
        <v>1000</v>
      </c>
      <c r="O474" s="2">
        <v>900</v>
      </c>
      <c r="P474" s="2">
        <v>1000</v>
      </c>
      <c r="Q474" s="2">
        <v>1000</v>
      </c>
      <c r="R474" s="1">
        <v>1100</v>
      </c>
      <c r="S474" s="1" t="s">
        <v>7</v>
      </c>
      <c r="T474" s="1">
        <v>1000</v>
      </c>
      <c r="U474" s="1">
        <v>1200</v>
      </c>
      <c r="V474" s="1">
        <v>1200</v>
      </c>
      <c r="W474" s="1">
        <v>1200</v>
      </c>
      <c r="X474" s="1">
        <v>1400</v>
      </c>
      <c r="Y474" s="1">
        <v>1900</v>
      </c>
      <c r="Z474" s="1">
        <v>1800</v>
      </c>
      <c r="AA474" s="1">
        <v>1600</v>
      </c>
      <c r="AB474" s="1">
        <v>1500</v>
      </c>
      <c r="AC474" s="1">
        <v>1500</v>
      </c>
      <c r="AD474" s="1"/>
      <c r="AE474" s="1" t="s">
        <v>9</v>
      </c>
      <c r="AF474" s="1" t="s">
        <v>9</v>
      </c>
      <c r="AG474" s="1"/>
      <c r="AH474" s="1"/>
      <c r="AI474" s="1"/>
      <c r="AJ474" s="1"/>
      <c r="AK474" s="1"/>
      <c r="AL474" s="1"/>
      <c r="AM474" s="1"/>
      <c r="AN474" s="92"/>
      <c r="AO474" s="92"/>
    </row>
    <row r="475" spans="1:41" ht="16.5" hidden="1" customHeight="1" x14ac:dyDescent="0.3">
      <c r="A475" s="91" t="s">
        <v>314</v>
      </c>
      <c r="B475" s="2" t="s">
        <v>316</v>
      </c>
      <c r="C475" s="1">
        <v>375</v>
      </c>
      <c r="D475" s="2"/>
      <c r="E475" s="2"/>
      <c r="F475" s="2"/>
      <c r="G475" s="2"/>
      <c r="H475" s="2"/>
      <c r="I475" s="2">
        <v>400</v>
      </c>
      <c r="J475" s="2">
        <v>400</v>
      </c>
      <c r="K475" s="2">
        <v>350</v>
      </c>
      <c r="L475" s="2">
        <v>400</v>
      </c>
      <c r="M475" s="2">
        <v>350</v>
      </c>
      <c r="N475" s="2">
        <v>700</v>
      </c>
      <c r="O475" s="2">
        <v>700</v>
      </c>
      <c r="P475" s="2">
        <v>600</v>
      </c>
      <c r="Q475" s="2">
        <v>600</v>
      </c>
      <c r="R475" s="1">
        <v>700</v>
      </c>
      <c r="S475" s="1">
        <v>600</v>
      </c>
      <c r="T475" s="1">
        <v>600</v>
      </c>
      <c r="U475" s="1">
        <v>800</v>
      </c>
      <c r="V475" s="1">
        <v>800</v>
      </c>
      <c r="W475" s="1">
        <v>900</v>
      </c>
      <c r="X475" s="1">
        <v>1100</v>
      </c>
      <c r="Y475" s="1">
        <v>1300</v>
      </c>
      <c r="Z475" s="1">
        <v>1300</v>
      </c>
      <c r="AA475" s="1">
        <v>1200</v>
      </c>
      <c r="AB475" s="1">
        <v>1200</v>
      </c>
      <c r="AC475" s="1">
        <v>1200</v>
      </c>
      <c r="AD475" s="1"/>
      <c r="AE475" s="1" t="s">
        <v>9</v>
      </c>
      <c r="AF475" s="1" t="s">
        <v>9</v>
      </c>
      <c r="AG475" s="1"/>
      <c r="AH475" s="1"/>
      <c r="AI475" s="1"/>
      <c r="AJ475" s="1"/>
      <c r="AK475" s="1"/>
      <c r="AL475" s="1"/>
      <c r="AM475" s="1"/>
      <c r="AN475" s="92"/>
      <c r="AO475" s="92"/>
    </row>
    <row r="476" spans="1:41" x14ac:dyDescent="0.3">
      <c r="A476" s="91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 t="s">
        <v>9</v>
      </c>
      <c r="AF476" s="1" t="s">
        <v>9</v>
      </c>
      <c r="AG476" s="1"/>
      <c r="AH476" s="1"/>
      <c r="AI476" s="1"/>
      <c r="AJ476" s="1"/>
      <c r="AK476" s="1"/>
      <c r="AL476" s="1"/>
      <c r="AM476" s="1"/>
      <c r="AN476" s="92"/>
      <c r="AO476" s="92"/>
    </row>
    <row r="477" spans="1:41" x14ac:dyDescent="0.3">
      <c r="A477" s="91" t="s">
        <v>317</v>
      </c>
      <c r="B477" s="2" t="s">
        <v>318</v>
      </c>
      <c r="C477" s="1">
        <v>466</v>
      </c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>
        <v>2200</v>
      </c>
      <c r="Q477" s="2">
        <v>2400</v>
      </c>
      <c r="R477" s="1">
        <v>1900</v>
      </c>
      <c r="S477" s="1">
        <v>3000</v>
      </c>
      <c r="T477" s="1">
        <v>3700</v>
      </c>
      <c r="U477" s="1">
        <v>1800</v>
      </c>
      <c r="V477" s="1">
        <v>2000</v>
      </c>
      <c r="W477" s="1">
        <v>1700</v>
      </c>
      <c r="X477" s="1">
        <v>1600</v>
      </c>
      <c r="Y477" s="1">
        <v>2500</v>
      </c>
      <c r="Z477" s="1">
        <v>3000</v>
      </c>
      <c r="AA477" s="1">
        <v>2700</v>
      </c>
      <c r="AB477" s="1">
        <v>2000</v>
      </c>
      <c r="AC477" s="1">
        <v>2000</v>
      </c>
      <c r="AD477" s="1"/>
      <c r="AE477" s="1" t="s">
        <v>9</v>
      </c>
      <c r="AF477" s="1" t="s">
        <v>9</v>
      </c>
      <c r="AG477" s="1"/>
      <c r="AH477" s="1"/>
      <c r="AI477" s="1"/>
      <c r="AJ477" s="1"/>
      <c r="AK477" s="1"/>
      <c r="AL477" s="1"/>
      <c r="AM477" s="1"/>
      <c r="AN477" s="92">
        <v>2200</v>
      </c>
      <c r="AO477" s="92"/>
    </row>
    <row r="478" spans="1:41" x14ac:dyDescent="0.3">
      <c r="A478" s="91"/>
      <c r="B478" s="2"/>
      <c r="C478" s="1"/>
      <c r="D478" s="2"/>
      <c r="E478" s="2"/>
      <c r="F478" s="2"/>
      <c r="G478" s="2"/>
      <c r="H478" s="2"/>
      <c r="I478" s="2" t="s">
        <v>9</v>
      </c>
      <c r="J478" s="2" t="s">
        <v>9</v>
      </c>
      <c r="K478" s="2" t="s">
        <v>9</v>
      </c>
      <c r="L478" s="2"/>
      <c r="M478" s="2"/>
      <c r="N478" s="2"/>
      <c r="O478" s="2"/>
      <c r="P478" s="2"/>
      <c r="Q478" s="2"/>
      <c r="R478" s="1"/>
      <c r="S478" s="1" t="s">
        <v>7</v>
      </c>
      <c r="T478" s="1" t="s">
        <v>9</v>
      </c>
      <c r="U478" s="1" t="s">
        <v>7</v>
      </c>
      <c r="V478" s="1" t="s">
        <v>9</v>
      </c>
      <c r="W478" s="1"/>
      <c r="X478" s="1"/>
      <c r="Y478" s="1"/>
      <c r="Z478" s="1"/>
      <c r="AA478" s="1"/>
      <c r="AB478" s="1"/>
      <c r="AC478" s="1"/>
      <c r="AD478" s="1"/>
      <c r="AE478" s="1" t="s">
        <v>9</v>
      </c>
      <c r="AF478" s="1" t="s">
        <v>9</v>
      </c>
      <c r="AG478" s="1"/>
      <c r="AH478" s="1"/>
      <c r="AI478" s="1"/>
      <c r="AJ478" s="1"/>
      <c r="AK478" s="1"/>
      <c r="AL478" s="1"/>
      <c r="AM478" s="1"/>
      <c r="AN478" s="92"/>
      <c r="AO478" s="92"/>
    </row>
    <row r="479" spans="1:41" ht="16.5" hidden="1" customHeight="1" x14ac:dyDescent="0.3">
      <c r="A479" s="91" t="s">
        <v>320</v>
      </c>
      <c r="B479" s="2" t="s">
        <v>319</v>
      </c>
      <c r="C479" s="1"/>
      <c r="D479" s="2">
        <v>27000</v>
      </c>
      <c r="E479" s="2">
        <v>36200</v>
      </c>
      <c r="F479" s="2">
        <v>15600</v>
      </c>
      <c r="G479" s="2">
        <v>21600</v>
      </c>
      <c r="H479" s="2">
        <v>21400</v>
      </c>
      <c r="I479" s="2">
        <v>23200</v>
      </c>
      <c r="J479" s="2">
        <v>22700</v>
      </c>
      <c r="K479" s="2">
        <v>23500</v>
      </c>
      <c r="L479" s="2">
        <v>21800</v>
      </c>
      <c r="M479" s="2">
        <v>22500</v>
      </c>
      <c r="N479" s="2">
        <v>15600</v>
      </c>
      <c r="O479" s="2">
        <v>20700</v>
      </c>
      <c r="P479" s="2">
        <v>23100</v>
      </c>
      <c r="Q479" s="2"/>
      <c r="R479" s="1"/>
      <c r="S479" s="1" t="s">
        <v>7</v>
      </c>
      <c r="T479" s="1" t="s">
        <v>9</v>
      </c>
      <c r="U479" s="1" t="s">
        <v>7</v>
      </c>
      <c r="V479" s="1" t="s">
        <v>9</v>
      </c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 t="e">
        <v>#N/A</v>
      </c>
      <c r="AN479" s="92"/>
      <c r="AO479" s="92"/>
    </row>
    <row r="480" spans="1:41" ht="16.5" hidden="1" customHeight="1" x14ac:dyDescent="0.3">
      <c r="A480" s="91" t="s">
        <v>320</v>
      </c>
      <c r="B480" s="2" t="s">
        <v>321</v>
      </c>
      <c r="C480" s="1"/>
      <c r="D480" s="2"/>
      <c r="E480" s="2"/>
      <c r="F480" s="2"/>
      <c r="G480" s="2"/>
      <c r="H480" s="2"/>
      <c r="I480" s="2">
        <v>25500</v>
      </c>
      <c r="J480" s="2">
        <v>25900</v>
      </c>
      <c r="K480" s="2">
        <v>26400</v>
      </c>
      <c r="L480" s="2">
        <v>25300</v>
      </c>
      <c r="M480" s="2">
        <v>27000</v>
      </c>
      <c r="N480" s="2">
        <v>27400</v>
      </c>
      <c r="O480" s="2"/>
      <c r="P480" s="2"/>
      <c r="Q480" s="2"/>
      <c r="R480" s="1"/>
      <c r="S480" s="1" t="s">
        <v>7</v>
      </c>
      <c r="T480" s="1" t="s">
        <v>9</v>
      </c>
      <c r="U480" s="1" t="s">
        <v>7</v>
      </c>
      <c r="V480" s="1" t="s">
        <v>9</v>
      </c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 t="e">
        <v>#N/A</v>
      </c>
      <c r="AN480" s="92"/>
      <c r="AO480" s="92"/>
    </row>
    <row r="481" spans="1:41" x14ac:dyDescent="0.3">
      <c r="A481" s="91" t="s">
        <v>320</v>
      </c>
      <c r="B481" s="2" t="s">
        <v>322</v>
      </c>
      <c r="C481" s="93">
        <v>8</v>
      </c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>
        <v>20200</v>
      </c>
      <c r="Q481" s="2">
        <v>23900</v>
      </c>
      <c r="R481" s="1">
        <v>24400</v>
      </c>
      <c r="S481" s="1">
        <v>24400</v>
      </c>
      <c r="T481" s="1">
        <v>24700</v>
      </c>
      <c r="U481" s="1">
        <v>25100</v>
      </c>
      <c r="V481" s="1">
        <v>24900</v>
      </c>
      <c r="W481" s="1">
        <v>22900</v>
      </c>
      <c r="X481" s="1">
        <v>27000</v>
      </c>
      <c r="Y481" s="1">
        <v>26200</v>
      </c>
      <c r="Z481" s="1">
        <v>23500</v>
      </c>
      <c r="AA481" s="1">
        <v>25000</v>
      </c>
      <c r="AB481" s="1">
        <v>22500</v>
      </c>
      <c r="AC481" s="1">
        <v>21600</v>
      </c>
      <c r="AD481" s="1">
        <v>22300</v>
      </c>
      <c r="AE481" s="1">
        <v>22200</v>
      </c>
      <c r="AF481" s="1">
        <v>22500</v>
      </c>
      <c r="AG481" s="1">
        <v>22800</v>
      </c>
      <c r="AH481" s="1">
        <v>22400</v>
      </c>
      <c r="AI481" s="1">
        <v>22400</v>
      </c>
      <c r="AJ481" s="1">
        <v>22800</v>
      </c>
      <c r="AK481" s="1">
        <f>VLOOKUP(C481,[1]DataDownloadReport_02082019!$A$2:$E$123,5,FALSE)</f>
        <v>22000</v>
      </c>
      <c r="AL481" s="1">
        <v>22100</v>
      </c>
      <c r="AM481" s="1">
        <v>22700</v>
      </c>
      <c r="AN481" s="92">
        <v>24000</v>
      </c>
      <c r="AO481" s="92"/>
    </row>
    <row r="482" spans="1:41" x14ac:dyDescent="0.3">
      <c r="A482" s="91" t="s">
        <v>320</v>
      </c>
      <c r="B482" s="2" t="s">
        <v>593</v>
      </c>
      <c r="C482" s="93">
        <v>127</v>
      </c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>
        <v>23200</v>
      </c>
      <c r="AN482" s="92">
        <v>28000</v>
      </c>
      <c r="AO482" s="92"/>
    </row>
    <row r="483" spans="1:41" ht="16.5" hidden="1" customHeight="1" x14ac:dyDescent="0.3">
      <c r="A483" s="91" t="s">
        <v>320</v>
      </c>
      <c r="B483" s="2" t="s">
        <v>31</v>
      </c>
      <c r="C483" s="1">
        <v>379</v>
      </c>
      <c r="D483" s="2">
        <v>13400</v>
      </c>
      <c r="E483" s="2">
        <v>15000</v>
      </c>
      <c r="F483" s="2">
        <v>16000</v>
      </c>
      <c r="G483" s="2">
        <v>14000</v>
      </c>
      <c r="H483" s="2">
        <v>16500</v>
      </c>
      <c r="I483" s="2">
        <v>15600</v>
      </c>
      <c r="J483" s="2">
        <v>14800</v>
      </c>
      <c r="K483" s="2">
        <v>15100</v>
      </c>
      <c r="L483" s="2">
        <v>14800</v>
      </c>
      <c r="M483" s="2">
        <v>14700</v>
      </c>
      <c r="N483" s="2">
        <v>15000</v>
      </c>
      <c r="O483" s="2">
        <v>14900</v>
      </c>
      <c r="P483" s="2">
        <v>17000</v>
      </c>
      <c r="Q483" s="2">
        <v>14900</v>
      </c>
      <c r="R483" s="1">
        <v>14300</v>
      </c>
      <c r="S483" s="1">
        <v>13000</v>
      </c>
      <c r="T483" s="1">
        <v>14800</v>
      </c>
      <c r="U483" s="1">
        <v>12600</v>
      </c>
      <c r="V483" s="1">
        <v>16000</v>
      </c>
      <c r="W483" s="1">
        <v>15900</v>
      </c>
      <c r="X483" s="1">
        <v>17200</v>
      </c>
      <c r="Y483" s="1">
        <v>16400</v>
      </c>
      <c r="Z483" s="1">
        <v>15300</v>
      </c>
      <c r="AA483" s="1">
        <v>14500</v>
      </c>
      <c r="AB483" s="1">
        <v>15300</v>
      </c>
      <c r="AC483" s="1">
        <v>13700</v>
      </c>
      <c r="AD483" s="1"/>
      <c r="AE483" s="1" t="s">
        <v>9</v>
      </c>
      <c r="AF483" s="1" t="s">
        <v>9</v>
      </c>
      <c r="AG483" s="1"/>
      <c r="AH483" s="1"/>
      <c r="AI483" s="1"/>
      <c r="AJ483" s="1"/>
      <c r="AK483" s="1"/>
      <c r="AL483" s="1"/>
      <c r="AM483" s="1"/>
      <c r="AN483" s="92"/>
      <c r="AO483" s="92"/>
    </row>
    <row r="484" spans="1:41" ht="16.5" hidden="1" customHeight="1" x14ac:dyDescent="0.3">
      <c r="A484" s="91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1"/>
      <c r="S484" s="1" t="s">
        <v>7</v>
      </c>
      <c r="T484" s="1" t="s">
        <v>9</v>
      </c>
      <c r="U484" s="1" t="s">
        <v>7</v>
      </c>
      <c r="V484" s="1" t="s">
        <v>9</v>
      </c>
      <c r="W484" s="1"/>
      <c r="X484" s="1"/>
      <c r="Y484" s="1"/>
      <c r="Z484" s="1"/>
      <c r="AA484" s="1"/>
      <c r="AB484" s="1"/>
      <c r="AC484" s="1"/>
      <c r="AD484" s="1"/>
      <c r="AE484" s="1" t="s">
        <v>9</v>
      </c>
      <c r="AF484" s="1" t="s">
        <v>9</v>
      </c>
      <c r="AG484" s="1"/>
      <c r="AH484" s="1"/>
      <c r="AI484" s="1"/>
      <c r="AJ484" s="1"/>
      <c r="AK484" s="1"/>
      <c r="AL484" s="1"/>
      <c r="AM484" s="1"/>
      <c r="AN484" s="92"/>
      <c r="AO484" s="92"/>
    </row>
    <row r="485" spans="1:41" ht="16.5" hidden="1" customHeight="1" x14ac:dyDescent="0.3">
      <c r="A485" s="91" t="s">
        <v>436</v>
      </c>
      <c r="B485" s="2" t="s">
        <v>16</v>
      </c>
      <c r="C485" s="1">
        <v>423</v>
      </c>
      <c r="D485" s="2"/>
      <c r="E485" s="2"/>
      <c r="F485" s="2"/>
      <c r="G485" s="2"/>
      <c r="H485" s="2"/>
      <c r="I485" s="2" t="s">
        <v>9</v>
      </c>
      <c r="J485" s="2" t="s">
        <v>9</v>
      </c>
      <c r="K485" s="2" t="s">
        <v>9</v>
      </c>
      <c r="L485" s="2"/>
      <c r="M485" s="2"/>
      <c r="N485" s="2">
        <v>5400</v>
      </c>
      <c r="O485" s="2">
        <v>5500</v>
      </c>
      <c r="P485" s="2">
        <v>4800</v>
      </c>
      <c r="Q485" s="2">
        <v>5100</v>
      </c>
      <c r="R485" s="1">
        <v>4700</v>
      </c>
      <c r="S485" s="1">
        <v>5200</v>
      </c>
      <c r="T485" s="1">
        <v>5600</v>
      </c>
      <c r="U485" s="1">
        <v>4900</v>
      </c>
      <c r="V485" s="1">
        <v>5000</v>
      </c>
      <c r="W485" s="1">
        <v>5500</v>
      </c>
      <c r="X485" s="1">
        <v>5300</v>
      </c>
      <c r="Y485" s="1">
        <v>5100</v>
      </c>
      <c r="Z485" s="1">
        <v>5000</v>
      </c>
      <c r="AA485" s="1">
        <v>4500</v>
      </c>
      <c r="AB485" s="1">
        <v>4400</v>
      </c>
      <c r="AC485" s="1">
        <v>3700</v>
      </c>
      <c r="AD485" s="1"/>
      <c r="AE485" s="1" t="s">
        <v>9</v>
      </c>
      <c r="AF485" s="1" t="s">
        <v>9</v>
      </c>
      <c r="AG485" s="1"/>
      <c r="AH485" s="1"/>
      <c r="AI485" s="1"/>
      <c r="AJ485" s="1"/>
      <c r="AK485" s="1"/>
      <c r="AL485" s="1"/>
      <c r="AM485" s="1"/>
      <c r="AN485" s="92"/>
      <c r="AO485" s="92"/>
    </row>
    <row r="486" spans="1:41" ht="16.5" hidden="1" customHeight="1" x14ac:dyDescent="0.3">
      <c r="A486" s="91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 t="s">
        <v>9</v>
      </c>
      <c r="AF486" s="1" t="s">
        <v>9</v>
      </c>
      <c r="AG486" s="1"/>
      <c r="AH486" s="1"/>
      <c r="AI486" s="1"/>
      <c r="AJ486" s="1"/>
      <c r="AK486" s="1"/>
      <c r="AL486" s="1"/>
      <c r="AM486" s="1"/>
      <c r="AN486" s="92"/>
      <c r="AO486" s="92"/>
    </row>
    <row r="487" spans="1:41" ht="15" hidden="1" customHeight="1" x14ac:dyDescent="0.3">
      <c r="A487" s="91" t="s">
        <v>323</v>
      </c>
      <c r="B487" s="2" t="s">
        <v>324</v>
      </c>
      <c r="C487" s="1">
        <v>383</v>
      </c>
      <c r="D487" s="2"/>
      <c r="E487" s="2"/>
      <c r="F487" s="2"/>
      <c r="G487" s="2"/>
      <c r="H487" s="2"/>
      <c r="I487" s="2">
        <v>10000</v>
      </c>
      <c r="J487" s="2">
        <v>9800</v>
      </c>
      <c r="K487" s="2">
        <v>10800</v>
      </c>
      <c r="L487" s="2">
        <v>10400</v>
      </c>
      <c r="M487" s="2">
        <v>10600</v>
      </c>
      <c r="N487" s="2">
        <v>11800</v>
      </c>
      <c r="O487" s="2">
        <v>10700</v>
      </c>
      <c r="P487" s="2">
        <v>10400</v>
      </c>
      <c r="Q487" s="2">
        <v>10400</v>
      </c>
      <c r="R487" s="1">
        <v>10500</v>
      </c>
      <c r="S487" s="1">
        <v>10000</v>
      </c>
      <c r="T487" s="1">
        <v>10300</v>
      </c>
      <c r="U487" s="1">
        <v>9600</v>
      </c>
      <c r="V487" s="1">
        <v>10400</v>
      </c>
      <c r="W487" s="1">
        <v>9300</v>
      </c>
      <c r="X487" s="1">
        <v>9200</v>
      </c>
      <c r="Y487" s="1">
        <v>8000</v>
      </c>
      <c r="Z487" s="1">
        <v>9800</v>
      </c>
      <c r="AA487" s="1">
        <v>5200</v>
      </c>
      <c r="AB487" s="1">
        <v>9000</v>
      </c>
      <c r="AC487" s="1">
        <v>8900</v>
      </c>
      <c r="AD487" s="1"/>
      <c r="AE487" s="1" t="s">
        <v>9</v>
      </c>
      <c r="AF487" s="1" t="s">
        <v>9</v>
      </c>
      <c r="AG487" s="1"/>
      <c r="AH487" s="1"/>
      <c r="AI487" s="1"/>
      <c r="AJ487" s="1"/>
      <c r="AK487" s="1"/>
      <c r="AL487" s="1"/>
      <c r="AM487" s="1"/>
      <c r="AN487" s="92"/>
      <c r="AO487" s="92"/>
    </row>
    <row r="488" spans="1:41" ht="16.5" hidden="1" customHeight="1" x14ac:dyDescent="0.3">
      <c r="A488" s="91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 t="s">
        <v>9</v>
      </c>
      <c r="AF488" s="1" t="s">
        <v>9</v>
      </c>
      <c r="AG488" s="1"/>
      <c r="AH488" s="1"/>
      <c r="AI488" s="1"/>
      <c r="AJ488" s="1"/>
      <c r="AK488" s="1"/>
      <c r="AL488" s="1"/>
      <c r="AM488" s="1"/>
      <c r="AN488" s="92"/>
      <c r="AO488" s="92"/>
    </row>
    <row r="489" spans="1:41" ht="16.5" hidden="1" customHeight="1" x14ac:dyDescent="0.3">
      <c r="A489" s="91" t="s">
        <v>325</v>
      </c>
      <c r="B489" s="2" t="s">
        <v>326</v>
      </c>
      <c r="C489" s="1">
        <v>102</v>
      </c>
      <c r="D489" s="2"/>
      <c r="E489" s="2"/>
      <c r="F489" s="2"/>
      <c r="G489" s="2"/>
      <c r="H489" s="2"/>
      <c r="I489" s="2">
        <v>17400</v>
      </c>
      <c r="J489" s="2">
        <v>17700</v>
      </c>
      <c r="K489" s="2">
        <v>17900</v>
      </c>
      <c r="L489" s="2">
        <v>18300</v>
      </c>
      <c r="M489" s="2">
        <v>18000</v>
      </c>
      <c r="N489" s="2"/>
      <c r="O489" s="2"/>
      <c r="P489" s="2"/>
      <c r="Q489" s="2"/>
      <c r="R489" s="1"/>
      <c r="S489" s="1" t="s">
        <v>7</v>
      </c>
      <c r="T489" s="1" t="s">
        <v>9</v>
      </c>
      <c r="U489" s="1" t="s">
        <v>7</v>
      </c>
      <c r="V489" s="1" t="s">
        <v>9</v>
      </c>
      <c r="W489" s="1">
        <v>16300</v>
      </c>
      <c r="X489" s="1">
        <v>15600</v>
      </c>
      <c r="Y489" s="1">
        <v>15700</v>
      </c>
      <c r="Z489" s="1"/>
      <c r="AA489" s="1"/>
      <c r="AB489" s="1"/>
      <c r="AC489" s="1"/>
      <c r="AD489" s="1"/>
      <c r="AE489" s="1" t="s">
        <v>9</v>
      </c>
      <c r="AF489" s="1" t="s">
        <v>9</v>
      </c>
      <c r="AG489" s="1"/>
      <c r="AH489" s="1"/>
      <c r="AI489" s="1"/>
      <c r="AJ489" s="1"/>
      <c r="AK489" s="1"/>
      <c r="AL489" s="1"/>
      <c r="AM489" s="1"/>
      <c r="AN489" s="92"/>
      <c r="AO489" s="92"/>
    </row>
    <row r="490" spans="1:41" x14ac:dyDescent="0.3">
      <c r="A490" s="91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1"/>
      <c r="S490" s="1" t="s">
        <v>7</v>
      </c>
      <c r="T490" s="1" t="s">
        <v>9</v>
      </c>
      <c r="U490" s="1" t="s">
        <v>7</v>
      </c>
      <c r="V490" s="1" t="s">
        <v>9</v>
      </c>
      <c r="W490" s="1"/>
      <c r="X490" s="1"/>
      <c r="Y490" s="1"/>
      <c r="Z490" s="1"/>
      <c r="AA490" s="1"/>
      <c r="AB490" s="1"/>
      <c r="AC490" s="1"/>
      <c r="AD490" s="1"/>
      <c r="AE490" s="1" t="s">
        <v>9</v>
      </c>
      <c r="AF490" s="1" t="s">
        <v>9</v>
      </c>
      <c r="AG490" s="1"/>
      <c r="AH490" s="1"/>
      <c r="AI490" s="1"/>
      <c r="AJ490" s="1"/>
      <c r="AK490" s="1"/>
      <c r="AL490" s="1"/>
      <c r="AM490" s="1"/>
      <c r="AN490" s="92"/>
      <c r="AO490" s="92"/>
    </row>
    <row r="491" spans="1:41" x14ac:dyDescent="0.3">
      <c r="A491" s="91" t="s">
        <v>327</v>
      </c>
      <c r="B491" s="2" t="s">
        <v>16</v>
      </c>
      <c r="C491" s="1">
        <v>467</v>
      </c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>
        <v>8800</v>
      </c>
      <c r="Q491" s="2">
        <v>9000</v>
      </c>
      <c r="R491" s="1">
        <v>7700</v>
      </c>
      <c r="S491" s="1">
        <v>7400</v>
      </c>
      <c r="T491" s="1">
        <v>9400</v>
      </c>
      <c r="U491" s="1" t="s">
        <v>22</v>
      </c>
      <c r="V491" s="1">
        <v>9200</v>
      </c>
      <c r="W491" s="1">
        <v>9700</v>
      </c>
      <c r="X491" s="1">
        <v>11000</v>
      </c>
      <c r="Y491" s="1">
        <v>12000</v>
      </c>
      <c r="Z491" s="1">
        <v>9500</v>
      </c>
      <c r="AA491" s="1">
        <v>10000</v>
      </c>
      <c r="AB491" s="1">
        <v>9300</v>
      </c>
      <c r="AC491" s="1">
        <v>7800</v>
      </c>
      <c r="AD491" s="1"/>
      <c r="AE491" s="1" t="s">
        <v>9</v>
      </c>
      <c r="AF491" s="1" t="s">
        <v>9</v>
      </c>
      <c r="AG491" s="1">
        <v>7300</v>
      </c>
      <c r="AH491" s="1"/>
      <c r="AI491" s="1">
        <v>8900</v>
      </c>
      <c r="AJ491" s="1"/>
      <c r="AK491" s="1">
        <f>VLOOKUP(C491,[1]DataDownloadReport_02082019!$A$2:$E$123,5,FALSE)</f>
        <v>9400</v>
      </c>
      <c r="AL491" s="1"/>
      <c r="AM491" s="1"/>
      <c r="AN491" s="92"/>
      <c r="AO491" s="92"/>
    </row>
    <row r="492" spans="1:41" x14ac:dyDescent="0.3">
      <c r="A492" s="91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1"/>
      <c r="S492" s="1"/>
      <c r="T492" s="1"/>
      <c r="U492" s="1"/>
      <c r="V492" s="1" t="s">
        <v>9</v>
      </c>
      <c r="W492" s="1"/>
      <c r="X492" s="1"/>
      <c r="Y492" s="1"/>
      <c r="Z492" s="1"/>
      <c r="AA492" s="1"/>
      <c r="AB492" s="1"/>
      <c r="AC492" s="1"/>
      <c r="AD492" s="1"/>
      <c r="AE492" s="1" t="s">
        <v>9</v>
      </c>
      <c r="AF492" s="1" t="s">
        <v>9</v>
      </c>
      <c r="AG492" s="1"/>
      <c r="AH492" s="1"/>
      <c r="AI492" s="1"/>
      <c r="AJ492" s="1"/>
      <c r="AK492" s="1"/>
      <c r="AL492" s="1"/>
      <c r="AM492" s="1"/>
      <c r="AN492" s="92"/>
      <c r="AO492" s="92"/>
    </row>
    <row r="493" spans="1:41" x14ac:dyDescent="0.3">
      <c r="A493" s="91" t="s">
        <v>328</v>
      </c>
      <c r="B493" s="2" t="s">
        <v>329</v>
      </c>
      <c r="C493" s="93">
        <v>54</v>
      </c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/>
      <c r="T493" s="1"/>
      <c r="U493" s="1">
        <v>21800</v>
      </c>
      <c r="V493" s="1">
        <v>23500</v>
      </c>
      <c r="W493" s="1">
        <v>27300</v>
      </c>
      <c r="X493" s="1">
        <v>29500</v>
      </c>
      <c r="Y493" s="1">
        <v>25100</v>
      </c>
      <c r="Z493" s="1">
        <v>27700</v>
      </c>
      <c r="AA493" s="1">
        <v>26500</v>
      </c>
      <c r="AB493" s="1">
        <v>21700</v>
      </c>
      <c r="AC493" s="1">
        <v>21700</v>
      </c>
      <c r="AD493" s="1">
        <v>20700</v>
      </c>
      <c r="AE493" s="1">
        <v>22200</v>
      </c>
      <c r="AF493" s="1">
        <v>21800</v>
      </c>
      <c r="AG493" s="1">
        <v>22800</v>
      </c>
      <c r="AH493" s="1">
        <v>24900</v>
      </c>
      <c r="AI493" s="1">
        <v>25000</v>
      </c>
      <c r="AJ493" s="1">
        <v>24400</v>
      </c>
      <c r="AK493" s="1">
        <f>VLOOKUP(C493,[1]DataDownloadReport_02082019!$A$2:$E$123,5,FALSE)</f>
        <v>23900</v>
      </c>
      <c r="AL493" s="1">
        <v>24200</v>
      </c>
      <c r="AM493" s="1">
        <v>29700</v>
      </c>
      <c r="AN493" s="92"/>
      <c r="AO493" s="92"/>
    </row>
    <row r="494" spans="1:41" x14ac:dyDescent="0.3">
      <c r="A494" s="91" t="s">
        <v>328</v>
      </c>
      <c r="B494" s="2" t="s">
        <v>330</v>
      </c>
      <c r="C494" s="93">
        <v>55</v>
      </c>
      <c r="D494" s="2"/>
      <c r="E494" s="2"/>
      <c r="F494" s="2"/>
      <c r="G494" s="2"/>
      <c r="H494" s="2"/>
      <c r="I494" s="2" t="s">
        <v>9</v>
      </c>
      <c r="J494" s="2" t="s">
        <v>9</v>
      </c>
      <c r="K494" s="2" t="s">
        <v>9</v>
      </c>
      <c r="L494" s="2"/>
      <c r="M494" s="2"/>
      <c r="N494" s="2"/>
      <c r="O494" s="2"/>
      <c r="P494" s="2"/>
      <c r="Q494" s="2"/>
      <c r="R494" s="1"/>
      <c r="S494" s="1" t="s">
        <v>7</v>
      </c>
      <c r="T494" s="1" t="s">
        <v>9</v>
      </c>
      <c r="U494" s="1">
        <v>21500</v>
      </c>
      <c r="V494" s="1">
        <v>23000</v>
      </c>
      <c r="W494" s="1">
        <v>26200</v>
      </c>
      <c r="X494" s="1">
        <v>23000</v>
      </c>
      <c r="Y494" s="1">
        <v>27900</v>
      </c>
      <c r="Z494" s="1">
        <v>27700</v>
      </c>
      <c r="AA494" s="1">
        <v>25800</v>
      </c>
      <c r="AB494" s="1"/>
      <c r="AC494" s="1">
        <v>26700</v>
      </c>
      <c r="AD494" s="1">
        <v>21300</v>
      </c>
      <c r="AE494" s="1">
        <v>22200</v>
      </c>
      <c r="AF494" s="1">
        <v>22600</v>
      </c>
      <c r="AG494" s="1">
        <v>23400</v>
      </c>
      <c r="AH494" s="1">
        <v>24800</v>
      </c>
      <c r="AI494" s="1">
        <v>25200</v>
      </c>
      <c r="AJ494" s="1">
        <v>25700</v>
      </c>
      <c r="AK494" s="1">
        <f>VLOOKUP(C494,[1]DataDownloadReport_02082019!$A$2:$E$123,5,FALSE)</f>
        <v>26100</v>
      </c>
      <c r="AL494" s="1">
        <v>26300</v>
      </c>
      <c r="AM494" s="1">
        <v>24700</v>
      </c>
      <c r="AN494" s="92">
        <v>26500</v>
      </c>
      <c r="AO494" s="92"/>
    </row>
    <row r="495" spans="1:41" hidden="1" x14ac:dyDescent="0.3">
      <c r="A495" s="91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 t="s">
        <v>9</v>
      </c>
      <c r="W495" s="1"/>
      <c r="X495" s="1"/>
      <c r="Y495" s="1"/>
      <c r="Z495" s="1"/>
      <c r="AA495" s="1"/>
      <c r="AB495" s="1"/>
      <c r="AC495" s="1"/>
      <c r="AD495" s="1"/>
      <c r="AE495" s="1" t="s">
        <v>9</v>
      </c>
      <c r="AF495" s="1" t="s">
        <v>9</v>
      </c>
      <c r="AG495" s="1"/>
      <c r="AH495" s="1"/>
      <c r="AI495" s="1"/>
      <c r="AJ495" s="1"/>
      <c r="AK495" s="1"/>
      <c r="AL495" s="1"/>
      <c r="AM495" s="1"/>
      <c r="AN495" s="92"/>
      <c r="AO495" s="92"/>
    </row>
    <row r="496" spans="1:41" ht="16.5" hidden="1" customHeight="1" x14ac:dyDescent="0.3">
      <c r="A496" s="91" t="s">
        <v>331</v>
      </c>
      <c r="B496" s="2" t="s">
        <v>332</v>
      </c>
      <c r="C496" s="1">
        <v>385</v>
      </c>
      <c r="D496" s="2">
        <v>3000</v>
      </c>
      <c r="E496" s="2">
        <v>3500</v>
      </c>
      <c r="F496" s="2">
        <v>4100</v>
      </c>
      <c r="G496" s="2">
        <v>5800</v>
      </c>
      <c r="H496" s="2">
        <v>2500</v>
      </c>
      <c r="I496" s="2">
        <v>2600</v>
      </c>
      <c r="J496" s="2">
        <v>2800</v>
      </c>
      <c r="K496" s="2">
        <v>3000</v>
      </c>
      <c r="L496" s="2">
        <v>2700</v>
      </c>
      <c r="M496" s="2">
        <v>2700</v>
      </c>
      <c r="N496" s="2"/>
      <c r="O496" s="2"/>
      <c r="P496" s="2">
        <v>3100</v>
      </c>
      <c r="Q496" s="2">
        <v>2800</v>
      </c>
      <c r="R496" s="1">
        <v>3500</v>
      </c>
      <c r="S496" s="1">
        <v>4300</v>
      </c>
      <c r="T496" s="1">
        <v>4100</v>
      </c>
      <c r="U496" s="1">
        <v>4300</v>
      </c>
      <c r="V496" s="1">
        <v>4100</v>
      </c>
      <c r="W496" s="1">
        <v>4200</v>
      </c>
      <c r="X496" s="1">
        <v>4400</v>
      </c>
      <c r="Y496" s="1">
        <v>4600</v>
      </c>
      <c r="Z496" s="1">
        <v>5400</v>
      </c>
      <c r="AA496" s="1">
        <v>3300</v>
      </c>
      <c r="AB496" s="1">
        <v>4600</v>
      </c>
      <c r="AC496" s="1">
        <v>4600</v>
      </c>
      <c r="AD496" s="1"/>
      <c r="AE496" s="1" t="s">
        <v>9</v>
      </c>
      <c r="AF496" s="1" t="s">
        <v>9</v>
      </c>
      <c r="AG496" s="1"/>
      <c r="AH496" s="1"/>
      <c r="AI496" s="1"/>
      <c r="AJ496" s="1"/>
      <c r="AK496" s="1"/>
      <c r="AL496" s="1"/>
      <c r="AM496" s="1"/>
      <c r="AN496" s="92"/>
      <c r="AO496" s="92"/>
    </row>
    <row r="497" spans="1:41" ht="16.5" hidden="1" customHeight="1" x14ac:dyDescent="0.3">
      <c r="A497" s="91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1"/>
      <c r="S497" s="1" t="s">
        <v>7</v>
      </c>
      <c r="T497" s="1" t="s">
        <v>9</v>
      </c>
      <c r="U497" s="1" t="s">
        <v>7</v>
      </c>
      <c r="V497" s="1" t="s">
        <v>9</v>
      </c>
      <c r="W497" s="1"/>
      <c r="X497" s="1"/>
      <c r="Y497" s="1"/>
      <c r="Z497" s="1"/>
      <c r="AA497" s="1"/>
      <c r="AB497" s="1"/>
      <c r="AC497" s="1"/>
      <c r="AD497" s="1"/>
      <c r="AE497" s="1" t="s">
        <v>9</v>
      </c>
      <c r="AF497" s="1" t="s">
        <v>9</v>
      </c>
      <c r="AG497" s="1"/>
      <c r="AH497" s="1"/>
      <c r="AI497" s="1"/>
      <c r="AJ497" s="1"/>
      <c r="AK497" s="1"/>
      <c r="AL497" s="1"/>
      <c r="AM497" s="1"/>
      <c r="AN497" s="92"/>
      <c r="AO497" s="92"/>
    </row>
    <row r="498" spans="1:41" ht="16.5" hidden="1" customHeight="1" x14ac:dyDescent="0.3">
      <c r="A498" s="91" t="s">
        <v>333</v>
      </c>
      <c r="B498" s="2" t="s">
        <v>334</v>
      </c>
      <c r="C498" s="1">
        <v>478</v>
      </c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>
        <v>100</v>
      </c>
      <c r="Q498" s="2">
        <v>100</v>
      </c>
      <c r="R498" s="1">
        <v>100</v>
      </c>
      <c r="S498" s="1">
        <v>100</v>
      </c>
      <c r="T498" s="1">
        <v>400</v>
      </c>
      <c r="U498" s="1">
        <v>500</v>
      </c>
      <c r="V498" s="1">
        <v>600</v>
      </c>
      <c r="W498" s="1">
        <v>700</v>
      </c>
      <c r="X498" s="1"/>
      <c r="Y498" s="1">
        <v>1700</v>
      </c>
      <c r="Z498" s="1">
        <v>1600</v>
      </c>
      <c r="AA498" s="1">
        <v>1200</v>
      </c>
      <c r="AB498" s="1">
        <v>1000</v>
      </c>
      <c r="AC498" s="1">
        <v>1200</v>
      </c>
      <c r="AD498" s="1"/>
      <c r="AE498" s="1" t="s">
        <v>9</v>
      </c>
      <c r="AF498" s="1" t="s">
        <v>9</v>
      </c>
      <c r="AG498" s="1"/>
      <c r="AH498" s="1"/>
      <c r="AI498" s="1"/>
      <c r="AJ498" s="1"/>
      <c r="AK498" s="1"/>
      <c r="AL498" s="1"/>
      <c r="AM498" s="1"/>
      <c r="AN498" s="92"/>
      <c r="AO498" s="92"/>
    </row>
    <row r="499" spans="1:41" ht="16.5" hidden="1" customHeight="1" x14ac:dyDescent="0.3">
      <c r="A499" s="91"/>
      <c r="B499" s="2"/>
      <c r="C499" s="1"/>
      <c r="D499" s="2"/>
      <c r="E499" s="2"/>
      <c r="F499" s="2"/>
      <c r="G499" s="2"/>
      <c r="H499" s="2"/>
      <c r="I499" s="2" t="s">
        <v>9</v>
      </c>
      <c r="J499" s="2" t="s">
        <v>9</v>
      </c>
      <c r="K499" s="2" t="s">
        <v>9</v>
      </c>
      <c r="L499" s="2"/>
      <c r="M499" s="2"/>
      <c r="N499" s="2"/>
      <c r="O499" s="2"/>
      <c r="P499" s="2"/>
      <c r="Q499" s="2"/>
      <c r="R499" s="1"/>
      <c r="S499" s="1" t="s">
        <v>7</v>
      </c>
      <c r="T499" s="1" t="s">
        <v>9</v>
      </c>
      <c r="U499" s="1" t="s">
        <v>7</v>
      </c>
      <c r="V499" s="1" t="s">
        <v>9</v>
      </c>
      <c r="W499" s="1"/>
      <c r="X499" s="1"/>
      <c r="Y499" s="1"/>
      <c r="Z499" s="1"/>
      <c r="AA499" s="1"/>
      <c r="AB499" s="1"/>
      <c r="AC499" s="1"/>
      <c r="AD499" s="1"/>
      <c r="AE499" s="1" t="s">
        <v>9</v>
      </c>
      <c r="AF499" s="1" t="s">
        <v>9</v>
      </c>
      <c r="AG499" s="1"/>
      <c r="AH499" s="1"/>
      <c r="AI499" s="1"/>
      <c r="AJ499" s="1"/>
      <c r="AK499" s="1"/>
      <c r="AL499" s="1"/>
      <c r="AM499" s="1"/>
      <c r="AN499" s="92"/>
      <c r="AO499" s="92"/>
    </row>
    <row r="500" spans="1:41" ht="16.5" hidden="1" customHeight="1" x14ac:dyDescent="0.3">
      <c r="A500" s="91" t="s">
        <v>335</v>
      </c>
      <c r="B500" s="2" t="s">
        <v>336</v>
      </c>
      <c r="C500" s="1">
        <v>605</v>
      </c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>
        <v>4600</v>
      </c>
      <c r="T500" s="1">
        <v>4700</v>
      </c>
      <c r="U500" s="1">
        <v>4700</v>
      </c>
      <c r="V500" s="1">
        <v>4900</v>
      </c>
      <c r="W500" s="1">
        <v>5500</v>
      </c>
      <c r="X500" s="1">
        <v>5600</v>
      </c>
      <c r="Y500" s="1">
        <v>5600</v>
      </c>
      <c r="Z500" s="1">
        <v>6800</v>
      </c>
      <c r="AA500" s="1">
        <v>5500</v>
      </c>
      <c r="AB500" s="1">
        <v>4900</v>
      </c>
      <c r="AC500" s="1"/>
      <c r="AD500" s="1"/>
      <c r="AE500" s="1" t="s">
        <v>9</v>
      </c>
      <c r="AF500" s="1" t="s">
        <v>9</v>
      </c>
      <c r="AG500" s="1"/>
      <c r="AH500" s="1"/>
      <c r="AI500" s="1"/>
      <c r="AJ500" s="1"/>
      <c r="AK500" s="1"/>
      <c r="AL500" s="1"/>
      <c r="AM500" s="1"/>
      <c r="AN500" s="92"/>
      <c r="AO500" s="92"/>
    </row>
    <row r="501" spans="1:41" ht="16.5" hidden="1" customHeight="1" x14ac:dyDescent="0.3">
      <c r="A501" s="91" t="s">
        <v>335</v>
      </c>
      <c r="B501" s="2" t="s">
        <v>244</v>
      </c>
      <c r="C501" s="1">
        <v>606</v>
      </c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1"/>
      <c r="S501" s="1">
        <v>7800</v>
      </c>
      <c r="T501" s="1">
        <v>8300</v>
      </c>
      <c r="U501" s="1">
        <v>8900</v>
      </c>
      <c r="V501" s="1">
        <v>9400</v>
      </c>
      <c r="W501" s="1">
        <v>9100</v>
      </c>
      <c r="X501" s="1">
        <v>8100</v>
      </c>
      <c r="Y501" s="1" t="s">
        <v>8</v>
      </c>
      <c r="Z501" s="1">
        <v>10100</v>
      </c>
      <c r="AA501" s="1">
        <v>9000</v>
      </c>
      <c r="AB501" s="1">
        <v>8100</v>
      </c>
      <c r="AC501" s="1"/>
      <c r="AD501" s="1"/>
      <c r="AE501" s="1" t="s">
        <v>9</v>
      </c>
      <c r="AF501" s="1" t="s">
        <v>9</v>
      </c>
      <c r="AG501" s="1"/>
      <c r="AH501" s="1"/>
      <c r="AI501" s="1"/>
      <c r="AJ501" s="1"/>
      <c r="AK501" s="1"/>
      <c r="AL501" s="1"/>
      <c r="AM501" s="1"/>
      <c r="AN501" s="92"/>
      <c r="AO501" s="92"/>
    </row>
    <row r="502" spans="1:41" ht="16.5" hidden="1" customHeight="1" x14ac:dyDescent="0.3">
      <c r="A502" s="91" t="s">
        <v>335</v>
      </c>
      <c r="B502" s="2" t="s">
        <v>145</v>
      </c>
      <c r="C502" s="1">
        <v>607</v>
      </c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1"/>
      <c r="S502" s="1">
        <v>1100</v>
      </c>
      <c r="T502" s="1">
        <v>800</v>
      </c>
      <c r="U502" s="1">
        <v>1000</v>
      </c>
      <c r="V502" s="1">
        <v>900</v>
      </c>
      <c r="W502" s="1">
        <v>1000</v>
      </c>
      <c r="X502" s="1">
        <v>1500</v>
      </c>
      <c r="Y502" s="1">
        <v>2600</v>
      </c>
      <c r="Z502" s="1">
        <v>6600</v>
      </c>
      <c r="AA502" s="1">
        <v>6000</v>
      </c>
      <c r="AB502" s="1">
        <v>5400</v>
      </c>
      <c r="AC502" s="1"/>
      <c r="AD502" s="1"/>
      <c r="AE502" s="1" t="s">
        <v>9</v>
      </c>
      <c r="AF502" s="1" t="s">
        <v>9</v>
      </c>
      <c r="AG502" s="1"/>
      <c r="AH502" s="1"/>
      <c r="AI502" s="1"/>
      <c r="AJ502" s="1"/>
      <c r="AK502" s="1"/>
      <c r="AL502" s="1"/>
      <c r="AM502" s="1"/>
      <c r="AN502" s="92"/>
      <c r="AO502" s="92"/>
    </row>
    <row r="503" spans="1:41" x14ac:dyDescent="0.3">
      <c r="A503" s="91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 t="s">
        <v>9</v>
      </c>
      <c r="AF503" s="1" t="s">
        <v>9</v>
      </c>
      <c r="AG503" s="1"/>
      <c r="AH503" s="1"/>
      <c r="AI503" s="1"/>
      <c r="AJ503" s="1"/>
      <c r="AK503" s="1"/>
      <c r="AL503" s="1"/>
      <c r="AM503" s="1"/>
      <c r="AN503" s="92"/>
      <c r="AO503" s="92"/>
    </row>
    <row r="504" spans="1:41" x14ac:dyDescent="0.3">
      <c r="A504" s="91" t="s">
        <v>437</v>
      </c>
      <c r="B504" s="2" t="s">
        <v>16</v>
      </c>
      <c r="C504" s="1">
        <v>386</v>
      </c>
      <c r="D504" s="2">
        <v>5000</v>
      </c>
      <c r="E504" s="2">
        <v>7300</v>
      </c>
      <c r="F504" s="2">
        <v>8600</v>
      </c>
      <c r="G504" s="2">
        <v>14600</v>
      </c>
      <c r="H504" s="2">
        <v>15700</v>
      </c>
      <c r="I504" s="2">
        <v>15100</v>
      </c>
      <c r="J504" s="2">
        <v>17400</v>
      </c>
      <c r="K504" s="2">
        <v>17700</v>
      </c>
      <c r="L504" s="2">
        <v>22900</v>
      </c>
      <c r="M504" s="2">
        <v>17800</v>
      </c>
      <c r="N504" s="2">
        <v>19600</v>
      </c>
      <c r="O504" s="2">
        <v>24600</v>
      </c>
      <c r="P504" s="2">
        <v>26900</v>
      </c>
      <c r="Q504" s="2">
        <v>26700</v>
      </c>
      <c r="R504" s="1">
        <v>29800</v>
      </c>
      <c r="S504" s="1">
        <v>30300</v>
      </c>
      <c r="T504" s="1">
        <v>33800</v>
      </c>
      <c r="U504" s="1">
        <v>33100</v>
      </c>
      <c r="V504" s="1">
        <v>35400</v>
      </c>
      <c r="W504" s="1">
        <v>36900</v>
      </c>
      <c r="X504" s="1">
        <v>35200</v>
      </c>
      <c r="Y504" s="1">
        <v>33600</v>
      </c>
      <c r="Z504" s="1">
        <v>31800</v>
      </c>
      <c r="AA504" s="1">
        <v>29200</v>
      </c>
      <c r="AB504" s="1">
        <v>29400</v>
      </c>
      <c r="AC504" s="1">
        <v>28300</v>
      </c>
      <c r="AD504" s="1"/>
      <c r="AE504" s="1" t="s">
        <v>9</v>
      </c>
      <c r="AF504" s="1">
        <v>29300</v>
      </c>
      <c r="AG504" s="1"/>
      <c r="AH504" s="1"/>
      <c r="AI504" s="1"/>
      <c r="AJ504" s="1"/>
      <c r="AK504" s="1"/>
      <c r="AL504" s="1"/>
      <c r="AM504" s="1"/>
      <c r="AN504" s="92"/>
      <c r="AO504" s="92"/>
    </row>
    <row r="505" spans="1:41" x14ac:dyDescent="0.3">
      <c r="A505" s="91" t="s">
        <v>437</v>
      </c>
      <c r="B505" s="2" t="s">
        <v>94</v>
      </c>
      <c r="C505" s="1">
        <v>387</v>
      </c>
      <c r="D505" s="2"/>
      <c r="E505" s="2"/>
      <c r="F505" s="2"/>
      <c r="G505" s="2"/>
      <c r="H505" s="2"/>
      <c r="I505" s="2">
        <v>9600</v>
      </c>
      <c r="J505" s="2">
        <v>10200</v>
      </c>
      <c r="K505" s="2">
        <v>10100</v>
      </c>
      <c r="L505" s="2">
        <v>11500</v>
      </c>
      <c r="M505" s="2">
        <v>9300</v>
      </c>
      <c r="N505" s="2">
        <v>10800</v>
      </c>
      <c r="O505" s="2">
        <v>11700</v>
      </c>
      <c r="P505" s="2">
        <v>14000</v>
      </c>
      <c r="Q505" s="2">
        <v>14600</v>
      </c>
      <c r="R505" s="1">
        <v>16100</v>
      </c>
      <c r="S505" s="1">
        <v>17800</v>
      </c>
      <c r="T505" s="1">
        <v>19700</v>
      </c>
      <c r="U505" s="1">
        <v>20300</v>
      </c>
      <c r="V505" s="1">
        <v>23600</v>
      </c>
      <c r="W505" s="1">
        <v>25400</v>
      </c>
      <c r="X505" s="1">
        <v>26400</v>
      </c>
      <c r="Y505" s="1">
        <v>23600</v>
      </c>
      <c r="Z505" s="1">
        <v>25200</v>
      </c>
      <c r="AA505" s="1">
        <v>22900</v>
      </c>
      <c r="AB505" s="1">
        <v>21600</v>
      </c>
      <c r="AC505" s="1">
        <v>23400</v>
      </c>
      <c r="AD505" s="1"/>
      <c r="AE505" s="1" t="s">
        <v>9</v>
      </c>
      <c r="AF505" s="1">
        <v>26900</v>
      </c>
      <c r="AG505" s="1">
        <v>26700</v>
      </c>
      <c r="AH505" s="1"/>
      <c r="AI505" s="1">
        <v>30600</v>
      </c>
      <c r="AJ505" s="1"/>
      <c r="AK505" s="1">
        <f>VLOOKUP(C505,[1]DataDownloadReport_02082019!$A$2:$E$123,5,FALSE)</f>
        <v>32700</v>
      </c>
      <c r="AL505" s="1"/>
      <c r="AM505" s="1">
        <v>29600</v>
      </c>
      <c r="AN505" s="92"/>
      <c r="AO505" s="92"/>
    </row>
    <row r="506" spans="1:41" x14ac:dyDescent="0.3">
      <c r="A506" s="91" t="s">
        <v>437</v>
      </c>
      <c r="B506" s="2" t="s">
        <v>237</v>
      </c>
      <c r="C506" s="1">
        <v>388</v>
      </c>
      <c r="D506" s="2">
        <v>3800</v>
      </c>
      <c r="E506" s="2">
        <v>4400</v>
      </c>
      <c r="F506" s="2">
        <v>6900</v>
      </c>
      <c r="G506" s="2">
        <v>6200</v>
      </c>
      <c r="H506" s="2">
        <v>6400</v>
      </c>
      <c r="I506" s="2">
        <v>7000</v>
      </c>
      <c r="J506" s="2">
        <v>6800</v>
      </c>
      <c r="K506" s="2">
        <v>6500</v>
      </c>
      <c r="L506" s="2">
        <v>8800</v>
      </c>
      <c r="M506" s="2">
        <v>7900</v>
      </c>
      <c r="N506" s="2">
        <v>9900</v>
      </c>
      <c r="O506" s="2">
        <v>9800</v>
      </c>
      <c r="P506" s="2">
        <v>10000</v>
      </c>
      <c r="Q506" s="2">
        <v>9800</v>
      </c>
      <c r="R506" s="1">
        <v>11900</v>
      </c>
      <c r="S506" s="1">
        <v>11100</v>
      </c>
      <c r="T506" s="1">
        <v>13000</v>
      </c>
      <c r="U506" s="1">
        <v>14600</v>
      </c>
      <c r="V506" s="1">
        <v>15200</v>
      </c>
      <c r="W506" s="1">
        <v>19900</v>
      </c>
      <c r="X506" s="1">
        <v>19800</v>
      </c>
      <c r="Y506" s="1">
        <v>19200</v>
      </c>
      <c r="Z506" s="1">
        <v>20100</v>
      </c>
      <c r="AA506" s="1">
        <v>16200</v>
      </c>
      <c r="AB506" s="1">
        <v>17800</v>
      </c>
      <c r="AC506" s="1">
        <v>17900</v>
      </c>
      <c r="AD506" s="1">
        <v>13500</v>
      </c>
      <c r="AE506" s="1" t="s">
        <v>9</v>
      </c>
      <c r="AF506" s="1">
        <v>15400</v>
      </c>
      <c r="AG506" s="1">
        <v>17000</v>
      </c>
      <c r="AH506" s="1">
        <v>18200</v>
      </c>
      <c r="AI506" s="1">
        <v>20200</v>
      </c>
      <c r="AJ506" s="1">
        <v>20500</v>
      </c>
      <c r="AK506" s="1">
        <f>VLOOKUP(C506,[1]DataDownloadReport_02082019!$A$2:$E$123,5,FALSE)</f>
        <v>21900</v>
      </c>
      <c r="AL506" s="1">
        <v>23300</v>
      </c>
      <c r="AM506" s="1">
        <v>19400</v>
      </c>
      <c r="AN506" s="92"/>
      <c r="AO506" s="92"/>
    </row>
    <row r="507" spans="1:41" x14ac:dyDescent="0.3">
      <c r="A507" s="91" t="s">
        <v>437</v>
      </c>
      <c r="B507" s="2" t="s">
        <v>240</v>
      </c>
      <c r="C507" s="93">
        <v>18</v>
      </c>
      <c r="D507" s="2"/>
      <c r="E507" s="2"/>
      <c r="F507" s="2"/>
      <c r="G507" s="2"/>
      <c r="H507" s="2"/>
      <c r="I507" s="2" t="s">
        <v>9</v>
      </c>
      <c r="J507" s="2" t="s">
        <v>9</v>
      </c>
      <c r="K507" s="2" t="s">
        <v>9</v>
      </c>
      <c r="L507" s="2">
        <v>6800</v>
      </c>
      <c r="M507" s="2">
        <v>7800</v>
      </c>
      <c r="N507" s="2" t="s">
        <v>337</v>
      </c>
      <c r="O507" s="2">
        <v>8300</v>
      </c>
      <c r="P507" s="2">
        <v>8500</v>
      </c>
      <c r="Q507" s="2">
        <v>8300</v>
      </c>
      <c r="R507" s="1">
        <v>9100</v>
      </c>
      <c r="S507" s="1">
        <v>9900</v>
      </c>
      <c r="T507" s="1">
        <v>10400</v>
      </c>
      <c r="U507" s="1">
        <v>10000</v>
      </c>
      <c r="V507" s="1">
        <v>11000</v>
      </c>
      <c r="W507" s="1">
        <v>13900</v>
      </c>
      <c r="X507" s="1">
        <v>15500</v>
      </c>
      <c r="Y507" s="1">
        <v>15700</v>
      </c>
      <c r="Z507" s="1">
        <v>16000</v>
      </c>
      <c r="AA507" s="1">
        <v>14000</v>
      </c>
      <c r="AB507" s="1">
        <v>13400</v>
      </c>
      <c r="AC507" s="1">
        <v>13500</v>
      </c>
      <c r="AD507" s="1">
        <v>11800</v>
      </c>
      <c r="AE507" s="1">
        <v>11500</v>
      </c>
      <c r="AF507" s="1">
        <v>14000</v>
      </c>
      <c r="AG507" s="1">
        <v>15200</v>
      </c>
      <c r="AH507" s="1">
        <v>18000</v>
      </c>
      <c r="AI507" s="1">
        <v>17800</v>
      </c>
      <c r="AJ507" s="1">
        <v>18300</v>
      </c>
      <c r="AK507" s="1">
        <f>VLOOKUP(C507,[1]DataDownloadReport_02082019!$A$2:$E$123,5,FALSE)</f>
        <v>19300</v>
      </c>
      <c r="AL507" s="1">
        <v>19900</v>
      </c>
      <c r="AM507" s="1">
        <v>17600</v>
      </c>
      <c r="AN507" s="92">
        <v>20200</v>
      </c>
      <c r="AO507" s="92"/>
    </row>
    <row r="508" spans="1:41" x14ac:dyDescent="0.3">
      <c r="A508" s="91"/>
      <c r="B508" s="2"/>
      <c r="C508" s="1"/>
      <c r="D508" s="2"/>
      <c r="E508" s="2"/>
      <c r="F508" s="2"/>
      <c r="G508" s="2"/>
      <c r="H508" s="2"/>
      <c r="I508" s="2" t="s">
        <v>9</v>
      </c>
      <c r="J508" s="2" t="s">
        <v>9</v>
      </c>
      <c r="K508" s="2" t="s">
        <v>9</v>
      </c>
      <c r="L508" s="2"/>
      <c r="M508" s="2"/>
      <c r="N508" s="2"/>
      <c r="O508" s="2"/>
      <c r="P508" s="2"/>
      <c r="Q508" s="2"/>
      <c r="R508" s="1"/>
      <c r="S508" s="1" t="s">
        <v>7</v>
      </c>
      <c r="T508" s="1" t="s">
        <v>9</v>
      </c>
      <c r="U508" s="1" t="s">
        <v>7</v>
      </c>
      <c r="V508" s="1" t="s">
        <v>9</v>
      </c>
      <c r="W508" s="1"/>
      <c r="X508" s="1"/>
      <c r="Y508" s="1"/>
      <c r="Z508" s="1"/>
      <c r="AA508" s="1"/>
      <c r="AB508" s="1"/>
      <c r="AC508" s="1"/>
      <c r="AD508" s="1"/>
      <c r="AE508" s="1" t="s">
        <v>9</v>
      </c>
      <c r="AF508" s="1" t="s">
        <v>9</v>
      </c>
      <c r="AG508" s="1"/>
      <c r="AH508" s="1"/>
      <c r="AI508" s="1"/>
      <c r="AJ508" s="1"/>
      <c r="AK508" s="1"/>
      <c r="AL508" s="1"/>
      <c r="AM508" s="1"/>
      <c r="AN508" s="92"/>
      <c r="AO508" s="92"/>
    </row>
    <row r="509" spans="1:41" ht="15" customHeight="1" x14ac:dyDescent="0.3">
      <c r="A509" s="91" t="s">
        <v>338</v>
      </c>
      <c r="B509" s="2" t="s">
        <v>172</v>
      </c>
      <c r="C509" s="1">
        <v>389</v>
      </c>
      <c r="D509" s="2">
        <v>5700</v>
      </c>
      <c r="E509" s="2">
        <v>4700</v>
      </c>
      <c r="F509" s="2">
        <v>5500</v>
      </c>
      <c r="G509" s="2">
        <v>5600</v>
      </c>
      <c r="H509" s="2">
        <v>5700</v>
      </c>
      <c r="I509" s="2">
        <v>6100</v>
      </c>
      <c r="J509" s="2">
        <v>5900</v>
      </c>
      <c r="K509" s="2">
        <v>5800</v>
      </c>
      <c r="L509" s="2">
        <v>5900</v>
      </c>
      <c r="M509" s="2">
        <v>5800</v>
      </c>
      <c r="N509" s="2">
        <v>5900</v>
      </c>
      <c r="O509" s="2">
        <v>6000</v>
      </c>
      <c r="P509" s="2">
        <v>5800</v>
      </c>
      <c r="Q509" s="2">
        <v>6400</v>
      </c>
      <c r="R509" s="1">
        <v>5700</v>
      </c>
      <c r="S509" s="1">
        <v>5700</v>
      </c>
      <c r="T509" s="1">
        <v>5600</v>
      </c>
      <c r="U509" s="1">
        <v>6300</v>
      </c>
      <c r="V509" s="1">
        <v>6400</v>
      </c>
      <c r="W509" s="1">
        <v>6200</v>
      </c>
      <c r="X509" s="1">
        <v>6700</v>
      </c>
      <c r="Y509" s="1">
        <v>6500</v>
      </c>
      <c r="Z509" s="1">
        <v>6500</v>
      </c>
      <c r="AA509" s="1">
        <v>6100</v>
      </c>
      <c r="AB509" s="1">
        <v>6200</v>
      </c>
      <c r="AC509" s="1">
        <v>6400</v>
      </c>
      <c r="AD509" s="1">
        <v>6500</v>
      </c>
      <c r="AE509" s="1" t="s">
        <v>9</v>
      </c>
      <c r="AF509" s="1">
        <v>6600</v>
      </c>
      <c r="AG509" s="1"/>
      <c r="AH509" s="1">
        <v>7600</v>
      </c>
      <c r="AI509" s="1"/>
      <c r="AJ509" s="1">
        <v>7600</v>
      </c>
      <c r="AK509" s="1"/>
      <c r="AL509" s="1"/>
      <c r="AM509" s="1"/>
      <c r="AN509" s="92"/>
      <c r="AO509" s="92"/>
    </row>
    <row r="510" spans="1:41" ht="16.5" hidden="1" customHeight="1" x14ac:dyDescent="0.3">
      <c r="A510" s="91"/>
      <c r="B510" s="2"/>
      <c r="C510" s="1"/>
      <c r="D510" s="2"/>
      <c r="E510" s="2"/>
      <c r="F510" s="2"/>
      <c r="G510" s="2"/>
      <c r="H510" s="2"/>
      <c r="I510" s="2" t="s">
        <v>9</v>
      </c>
      <c r="J510" s="2" t="s">
        <v>9</v>
      </c>
      <c r="K510" s="2" t="s">
        <v>9</v>
      </c>
      <c r="L510" s="2"/>
      <c r="M510" s="2"/>
      <c r="N510" s="2"/>
      <c r="O510" s="2"/>
      <c r="P510" s="2"/>
      <c r="Q510" s="2"/>
      <c r="R510" s="1"/>
      <c r="S510" s="1" t="s">
        <v>7</v>
      </c>
      <c r="T510" s="1" t="s">
        <v>9</v>
      </c>
      <c r="U510" s="1" t="s">
        <v>7</v>
      </c>
      <c r="V510" s="1" t="s">
        <v>9</v>
      </c>
      <c r="W510" s="1"/>
      <c r="X510" s="1"/>
      <c r="Y510" s="1"/>
      <c r="Z510" s="1"/>
      <c r="AA510" s="1"/>
      <c r="AB510" s="1"/>
      <c r="AC510" s="1"/>
      <c r="AD510" s="1"/>
      <c r="AE510" s="1" t="s">
        <v>9</v>
      </c>
      <c r="AF510" s="1" t="s">
        <v>9</v>
      </c>
      <c r="AG510" s="1"/>
      <c r="AH510" s="1"/>
      <c r="AI510" s="1"/>
      <c r="AJ510" s="1"/>
      <c r="AK510" s="1"/>
      <c r="AL510" s="1"/>
      <c r="AM510" s="1"/>
      <c r="AN510" s="92"/>
      <c r="AO510" s="92"/>
    </row>
    <row r="511" spans="1:41" ht="12" hidden="1" customHeight="1" x14ac:dyDescent="0.3">
      <c r="A511" s="91" t="s">
        <v>339</v>
      </c>
      <c r="B511" s="2" t="s">
        <v>340</v>
      </c>
      <c r="C511" s="1">
        <v>390</v>
      </c>
      <c r="D511" s="2"/>
      <c r="E511" s="2"/>
      <c r="F511" s="2"/>
      <c r="G511" s="2"/>
      <c r="H511" s="2"/>
      <c r="I511" s="2">
        <v>6900</v>
      </c>
      <c r="J511" s="2">
        <v>7000</v>
      </c>
      <c r="K511" s="2">
        <v>7900</v>
      </c>
      <c r="L511" s="2">
        <v>9800</v>
      </c>
      <c r="M511" s="2">
        <v>8500</v>
      </c>
      <c r="N511" s="2">
        <v>9700</v>
      </c>
      <c r="O511" s="2">
        <v>10100</v>
      </c>
      <c r="P511" s="2">
        <v>9800</v>
      </c>
      <c r="Q511" s="2">
        <v>9900</v>
      </c>
      <c r="R511" s="1">
        <v>9800</v>
      </c>
      <c r="S511" s="1">
        <v>9700</v>
      </c>
      <c r="T511" s="1">
        <v>9600</v>
      </c>
      <c r="U511" s="1">
        <v>9800</v>
      </c>
      <c r="V511" s="1">
        <v>10200</v>
      </c>
      <c r="W511" s="1">
        <v>11600</v>
      </c>
      <c r="X511" s="1">
        <v>11400</v>
      </c>
      <c r="Y511" s="1">
        <v>10100</v>
      </c>
      <c r="Z511" s="1">
        <v>9500</v>
      </c>
      <c r="AA511" s="1">
        <v>9100</v>
      </c>
      <c r="AB511" s="1">
        <v>9500</v>
      </c>
      <c r="AC511" s="1">
        <v>10900</v>
      </c>
      <c r="AD511" s="1"/>
      <c r="AE511" s="1" t="s">
        <v>9</v>
      </c>
      <c r="AF511" s="1" t="s">
        <v>9</v>
      </c>
      <c r="AG511" s="1"/>
      <c r="AH511" s="1"/>
      <c r="AI511" s="1"/>
      <c r="AJ511" s="1"/>
      <c r="AK511" s="1"/>
      <c r="AL511" s="1"/>
      <c r="AM511" s="1"/>
      <c r="AN511" s="92"/>
      <c r="AO511" s="92"/>
    </row>
    <row r="512" spans="1:41" ht="16.5" hidden="1" customHeight="1" x14ac:dyDescent="0.3">
      <c r="A512" s="91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 t="s">
        <v>9</v>
      </c>
      <c r="AF512" s="1" t="s">
        <v>9</v>
      </c>
      <c r="AG512" s="1"/>
      <c r="AH512" s="1"/>
      <c r="AI512" s="1"/>
      <c r="AJ512" s="1"/>
      <c r="AK512" s="1"/>
      <c r="AL512" s="1"/>
      <c r="AM512" s="1"/>
      <c r="AN512" s="92"/>
      <c r="AO512" s="92"/>
    </row>
    <row r="513" spans="1:41" ht="16.5" hidden="1" customHeight="1" x14ac:dyDescent="0.3">
      <c r="A513" s="91" t="s">
        <v>341</v>
      </c>
      <c r="B513" s="2" t="s">
        <v>145</v>
      </c>
      <c r="C513" s="1">
        <v>623</v>
      </c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1"/>
      <c r="S513" s="1">
        <v>7400</v>
      </c>
      <c r="T513" s="1">
        <v>8100</v>
      </c>
      <c r="U513" s="1">
        <v>8100</v>
      </c>
      <c r="V513" s="1">
        <v>8200</v>
      </c>
      <c r="W513" s="1">
        <v>10400</v>
      </c>
      <c r="X513" s="1">
        <v>8100</v>
      </c>
      <c r="Y513" s="1">
        <v>7800</v>
      </c>
      <c r="Z513" s="1">
        <v>7400</v>
      </c>
      <c r="AA513" s="1">
        <v>6700</v>
      </c>
      <c r="AB513" s="1">
        <v>7200</v>
      </c>
      <c r="AC513" s="1"/>
      <c r="AD513" s="1"/>
      <c r="AE513" s="1" t="s">
        <v>9</v>
      </c>
      <c r="AF513" s="1" t="s">
        <v>9</v>
      </c>
      <c r="AG513" s="1"/>
      <c r="AH513" s="1"/>
      <c r="AI513" s="1"/>
      <c r="AJ513" s="1"/>
      <c r="AK513" s="1"/>
      <c r="AL513" s="1"/>
      <c r="AM513" s="1"/>
      <c r="AN513" s="92"/>
      <c r="AO513" s="92"/>
    </row>
    <row r="514" spans="1:41" ht="16.5" hidden="1" customHeight="1" x14ac:dyDescent="0.3">
      <c r="A514" s="91" t="s">
        <v>341</v>
      </c>
      <c r="B514" s="2" t="s">
        <v>240</v>
      </c>
      <c r="C514" s="1">
        <v>622</v>
      </c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1"/>
      <c r="S514" s="1"/>
      <c r="T514" s="1"/>
      <c r="U514" s="1"/>
      <c r="V514" s="1">
        <v>4600</v>
      </c>
      <c r="W514" s="1">
        <v>7000</v>
      </c>
      <c r="X514" s="1">
        <v>5100</v>
      </c>
      <c r="Y514" s="1">
        <v>4700</v>
      </c>
      <c r="Z514" s="1">
        <v>4900</v>
      </c>
      <c r="AA514" s="1">
        <v>5200</v>
      </c>
      <c r="AB514" s="1">
        <v>4800</v>
      </c>
      <c r="AC514" s="1"/>
      <c r="AD514" s="1"/>
      <c r="AE514" s="1" t="s">
        <v>9</v>
      </c>
      <c r="AF514" s="1" t="s">
        <v>9</v>
      </c>
      <c r="AG514" s="1"/>
      <c r="AH514" s="1"/>
      <c r="AI514" s="1"/>
      <c r="AJ514" s="1"/>
      <c r="AK514" s="1"/>
      <c r="AL514" s="1"/>
      <c r="AM514" s="1"/>
      <c r="AN514" s="92"/>
      <c r="AO514" s="92"/>
    </row>
    <row r="515" spans="1:41" ht="16.5" hidden="1" customHeight="1" x14ac:dyDescent="0.3">
      <c r="A515" s="91"/>
      <c r="B515" s="2"/>
      <c r="C515" s="1"/>
      <c r="D515" s="2"/>
      <c r="E515" s="2"/>
      <c r="F515" s="2"/>
      <c r="G515" s="2"/>
      <c r="H515" s="2"/>
      <c r="I515" s="2" t="s">
        <v>9</v>
      </c>
      <c r="J515" s="2" t="s">
        <v>9</v>
      </c>
      <c r="K515" s="2" t="s">
        <v>9</v>
      </c>
      <c r="L515" s="2"/>
      <c r="M515" s="2"/>
      <c r="N515" s="2"/>
      <c r="O515" s="2"/>
      <c r="P515" s="2"/>
      <c r="Q515" s="2"/>
      <c r="R515" s="1"/>
      <c r="S515" s="1" t="s">
        <v>7</v>
      </c>
      <c r="T515" s="1" t="s">
        <v>9</v>
      </c>
      <c r="U515" s="1" t="s">
        <v>7</v>
      </c>
      <c r="V515" s="1" t="s">
        <v>9</v>
      </c>
      <c r="W515" s="1"/>
      <c r="X515" s="1"/>
      <c r="Y515" s="1"/>
      <c r="Z515" s="1"/>
      <c r="AA515" s="1"/>
      <c r="AB515" s="1"/>
      <c r="AC515" s="1"/>
      <c r="AD515" s="1"/>
      <c r="AE515" s="1" t="s">
        <v>9</v>
      </c>
      <c r="AF515" s="1" t="s">
        <v>9</v>
      </c>
      <c r="AG515" s="1"/>
      <c r="AH515" s="1"/>
      <c r="AI515" s="1"/>
      <c r="AJ515" s="1"/>
      <c r="AK515" s="1"/>
      <c r="AL515" s="1"/>
      <c r="AM515" s="1"/>
      <c r="AN515" s="92"/>
      <c r="AO515" s="92"/>
    </row>
    <row r="516" spans="1:41" ht="16.5" hidden="1" customHeight="1" x14ac:dyDescent="0.3">
      <c r="A516" s="91" t="s">
        <v>342</v>
      </c>
      <c r="B516" s="2" t="s">
        <v>221</v>
      </c>
      <c r="C516" s="1">
        <v>391</v>
      </c>
      <c r="D516" s="2">
        <v>4100</v>
      </c>
      <c r="E516" s="2">
        <v>4600</v>
      </c>
      <c r="F516" s="2">
        <v>6000</v>
      </c>
      <c r="G516" s="2">
        <v>6100</v>
      </c>
      <c r="H516" s="2">
        <v>7100</v>
      </c>
      <c r="I516" s="2">
        <v>5800</v>
      </c>
      <c r="J516" s="2">
        <v>5800</v>
      </c>
      <c r="K516" s="2">
        <v>6100</v>
      </c>
      <c r="L516" s="2">
        <v>6800</v>
      </c>
      <c r="M516" s="2">
        <v>6300</v>
      </c>
      <c r="N516" s="2">
        <v>6800</v>
      </c>
      <c r="O516" s="2">
        <v>6900</v>
      </c>
      <c r="P516" s="2">
        <v>7100</v>
      </c>
      <c r="Q516" s="2">
        <v>7200</v>
      </c>
      <c r="R516" s="1">
        <v>7200</v>
      </c>
      <c r="S516" s="1">
        <v>6600</v>
      </c>
      <c r="T516" s="1">
        <v>8600</v>
      </c>
      <c r="U516" s="1">
        <v>8500</v>
      </c>
      <c r="V516" s="1">
        <v>9500</v>
      </c>
      <c r="W516" s="1">
        <v>10100</v>
      </c>
      <c r="X516" s="1">
        <v>11100</v>
      </c>
      <c r="Y516" s="1">
        <v>12200</v>
      </c>
      <c r="Z516" s="1">
        <v>9900</v>
      </c>
      <c r="AA516" s="1">
        <v>7500</v>
      </c>
      <c r="AB516" s="1">
        <v>7700</v>
      </c>
      <c r="AC516" s="1"/>
      <c r="AD516" s="1"/>
      <c r="AE516" s="1" t="s">
        <v>9</v>
      </c>
      <c r="AF516" s="1" t="s">
        <v>9</v>
      </c>
      <c r="AG516" s="1"/>
      <c r="AH516" s="1"/>
      <c r="AI516" s="1"/>
      <c r="AJ516" s="1"/>
      <c r="AK516" s="1"/>
      <c r="AL516" s="1"/>
      <c r="AM516" s="1"/>
      <c r="AN516" s="92"/>
      <c r="AO516" s="92"/>
    </row>
    <row r="517" spans="1:41" ht="16.5" hidden="1" customHeight="1" x14ac:dyDescent="0.3">
      <c r="A517" s="91" t="s">
        <v>342</v>
      </c>
      <c r="B517" s="2" t="s">
        <v>343</v>
      </c>
      <c r="C517" s="1">
        <v>392</v>
      </c>
      <c r="D517" s="2"/>
      <c r="E517" s="2">
        <v>4200</v>
      </c>
      <c r="F517" s="2">
        <v>4300</v>
      </c>
      <c r="G517" s="2"/>
      <c r="H517" s="2"/>
      <c r="I517" s="2">
        <v>3800</v>
      </c>
      <c r="J517" s="2">
        <v>3100</v>
      </c>
      <c r="K517" s="2">
        <v>3300</v>
      </c>
      <c r="L517" s="2">
        <v>3500</v>
      </c>
      <c r="M517" s="2">
        <v>3700</v>
      </c>
      <c r="N517" s="2">
        <v>3600</v>
      </c>
      <c r="O517" s="2">
        <v>3500</v>
      </c>
      <c r="P517" s="2">
        <v>3300</v>
      </c>
      <c r="Q517" s="2">
        <v>4000</v>
      </c>
      <c r="R517" s="1">
        <v>4100</v>
      </c>
      <c r="S517" s="1">
        <v>4300</v>
      </c>
      <c r="T517" s="1">
        <v>4500</v>
      </c>
      <c r="U517" s="1">
        <v>5300</v>
      </c>
      <c r="V517" s="1">
        <v>5800</v>
      </c>
      <c r="W517" s="1">
        <v>7200</v>
      </c>
      <c r="X517" s="1">
        <v>7900</v>
      </c>
      <c r="Y517" s="1">
        <v>9000</v>
      </c>
      <c r="Z517" s="1">
        <v>6900</v>
      </c>
      <c r="AA517" s="1">
        <v>5200</v>
      </c>
      <c r="AB517" s="1">
        <v>4600</v>
      </c>
      <c r="AC517" s="1"/>
      <c r="AD517" s="1"/>
      <c r="AE517" s="1" t="s">
        <v>9</v>
      </c>
      <c r="AF517" s="1" t="s">
        <v>9</v>
      </c>
      <c r="AG517" s="1"/>
      <c r="AH517" s="1"/>
      <c r="AI517" s="1"/>
      <c r="AJ517" s="1"/>
      <c r="AK517" s="1"/>
      <c r="AL517" s="1"/>
      <c r="AM517" s="1"/>
      <c r="AN517" s="92"/>
      <c r="AO517" s="92"/>
    </row>
    <row r="518" spans="1:41" x14ac:dyDescent="0.3">
      <c r="A518" s="91"/>
      <c r="B518" s="2"/>
      <c r="C518" s="1"/>
      <c r="D518" s="2"/>
      <c r="E518" s="2"/>
      <c r="F518" s="2"/>
      <c r="G518" s="2"/>
      <c r="H518" s="2"/>
      <c r="I518" s="2" t="s">
        <v>9</v>
      </c>
      <c r="J518" s="2" t="s">
        <v>9</v>
      </c>
      <c r="K518" s="2" t="s">
        <v>9</v>
      </c>
      <c r="L518" s="2"/>
      <c r="M518" s="2"/>
      <c r="N518" s="2"/>
      <c r="O518" s="2"/>
      <c r="P518" s="2"/>
      <c r="Q518" s="2"/>
      <c r="R518" s="1"/>
      <c r="S518" s="1" t="s">
        <v>7</v>
      </c>
      <c r="T518" s="1" t="s">
        <v>9</v>
      </c>
      <c r="U518" s="1" t="s">
        <v>7</v>
      </c>
      <c r="V518" s="1" t="s">
        <v>9</v>
      </c>
      <c r="W518" s="1"/>
      <c r="X518" s="1"/>
      <c r="Y518" s="1"/>
      <c r="Z518" s="1"/>
      <c r="AA518" s="1"/>
      <c r="AB518" s="1"/>
      <c r="AC518" s="1"/>
      <c r="AD518" s="1"/>
      <c r="AE518" s="1" t="s">
        <v>9</v>
      </c>
      <c r="AF518" s="1" t="s">
        <v>9</v>
      </c>
      <c r="AG518" s="1"/>
      <c r="AH518" s="1"/>
      <c r="AI518" s="1"/>
      <c r="AJ518" s="1"/>
      <c r="AK518" s="1"/>
      <c r="AL518" s="1"/>
      <c r="AM518" s="1"/>
      <c r="AN518" s="92"/>
      <c r="AO518" s="92"/>
    </row>
    <row r="519" spans="1:41" x14ac:dyDescent="0.3">
      <c r="A519" s="91" t="s">
        <v>344</v>
      </c>
      <c r="B519" s="2" t="s">
        <v>259</v>
      </c>
      <c r="C519" s="1">
        <v>398</v>
      </c>
      <c r="D519" s="2"/>
      <c r="E519" s="2"/>
      <c r="F519" s="2"/>
      <c r="G519" s="2"/>
      <c r="H519" s="2"/>
      <c r="I519" s="2">
        <v>2800</v>
      </c>
      <c r="J519" s="2">
        <v>3000</v>
      </c>
      <c r="K519" s="2">
        <v>3000</v>
      </c>
      <c r="L519" s="2">
        <v>2200</v>
      </c>
      <c r="M519" s="2">
        <v>2500</v>
      </c>
      <c r="N519" s="2">
        <v>2200</v>
      </c>
      <c r="O519" s="2">
        <v>2100</v>
      </c>
      <c r="P519" s="2">
        <v>2200</v>
      </c>
      <c r="Q519" s="2">
        <v>2400</v>
      </c>
      <c r="R519" s="1">
        <v>2400</v>
      </c>
      <c r="S519" s="1">
        <v>2400</v>
      </c>
      <c r="T519" s="1">
        <v>2300</v>
      </c>
      <c r="U519" s="1">
        <v>2500</v>
      </c>
      <c r="V519" s="1">
        <v>2600</v>
      </c>
      <c r="W519" s="1">
        <v>2600</v>
      </c>
      <c r="X519" s="1">
        <v>2900</v>
      </c>
      <c r="Y519" s="1">
        <v>3700</v>
      </c>
      <c r="Z519" s="1">
        <v>4300</v>
      </c>
      <c r="AA519" s="1">
        <v>4100</v>
      </c>
      <c r="AB519" s="1">
        <v>3000</v>
      </c>
      <c r="AC519" s="1">
        <v>3300</v>
      </c>
      <c r="AD519" s="1">
        <v>3700</v>
      </c>
      <c r="AE519" s="1" t="s">
        <v>9</v>
      </c>
      <c r="AF519" s="1">
        <v>3400</v>
      </c>
      <c r="AG519" s="1"/>
      <c r="AH519" s="1">
        <v>2600</v>
      </c>
      <c r="AI519" s="1"/>
      <c r="AJ519" s="1">
        <v>3900</v>
      </c>
      <c r="AK519" s="1"/>
      <c r="AL519" s="1">
        <v>4300</v>
      </c>
      <c r="AM519" s="1"/>
      <c r="AN519" s="92"/>
      <c r="AO519" s="92"/>
    </row>
    <row r="520" spans="1:41" x14ac:dyDescent="0.3">
      <c r="A520" s="91"/>
      <c r="B520" s="2"/>
      <c r="C520" s="1"/>
      <c r="D520" s="2"/>
      <c r="E520" s="2"/>
      <c r="F520" s="2"/>
      <c r="G520" s="2"/>
      <c r="H520" s="2"/>
      <c r="I520" s="2" t="s">
        <v>9</v>
      </c>
      <c r="J520" s="2" t="s">
        <v>9</v>
      </c>
      <c r="K520" s="2" t="s">
        <v>9</v>
      </c>
      <c r="L520" s="2"/>
      <c r="M520" s="2"/>
      <c r="N520" s="2"/>
      <c r="O520" s="2"/>
      <c r="P520" s="2"/>
      <c r="Q520" s="2"/>
      <c r="R520" s="1"/>
      <c r="S520" s="1" t="s">
        <v>7</v>
      </c>
      <c r="T520" s="1" t="s">
        <v>9</v>
      </c>
      <c r="U520" s="1" t="s">
        <v>7</v>
      </c>
      <c r="V520" s="1" t="s">
        <v>9</v>
      </c>
      <c r="W520" s="1"/>
      <c r="X520" s="1"/>
      <c r="Y520" s="1"/>
      <c r="Z520" s="1"/>
      <c r="AA520" s="1"/>
      <c r="AB520" s="1"/>
      <c r="AC520" s="1"/>
      <c r="AD520" s="1"/>
      <c r="AE520" s="1" t="s">
        <v>9</v>
      </c>
      <c r="AF520" s="1" t="s">
        <v>9</v>
      </c>
      <c r="AG520" s="1"/>
      <c r="AH520" s="1"/>
      <c r="AI520" s="1"/>
      <c r="AJ520" s="1"/>
      <c r="AK520" s="1"/>
      <c r="AL520" s="1"/>
      <c r="AM520" s="1"/>
      <c r="AN520" s="92"/>
      <c r="AO520" s="92"/>
    </row>
    <row r="521" spans="1:41" x14ac:dyDescent="0.3">
      <c r="A521" s="91" t="s">
        <v>345</v>
      </c>
      <c r="B521" s="2" t="s">
        <v>346</v>
      </c>
      <c r="C521" s="93">
        <v>27</v>
      </c>
      <c r="D521" s="2"/>
      <c r="E521" s="2"/>
      <c r="F521" s="2"/>
      <c r="G521" s="2"/>
      <c r="H521" s="2"/>
      <c r="I521" s="2">
        <v>4100</v>
      </c>
      <c r="J521" s="2">
        <v>3800</v>
      </c>
      <c r="K521" s="2">
        <v>3500</v>
      </c>
      <c r="L521" s="2">
        <v>3700</v>
      </c>
      <c r="M521" s="2">
        <v>3800</v>
      </c>
      <c r="N521" s="2">
        <v>4100</v>
      </c>
      <c r="O521" s="2">
        <v>4200</v>
      </c>
      <c r="P521" s="2">
        <v>4300</v>
      </c>
      <c r="Q521" s="2">
        <v>4400</v>
      </c>
      <c r="R521" s="1">
        <v>4600</v>
      </c>
      <c r="S521" s="1">
        <v>4400</v>
      </c>
      <c r="T521" s="1">
        <v>4500</v>
      </c>
      <c r="U521" s="1">
        <v>4800</v>
      </c>
      <c r="V521" s="1">
        <v>4700</v>
      </c>
      <c r="W521" s="1">
        <v>5700</v>
      </c>
      <c r="X521" s="1">
        <v>4100</v>
      </c>
      <c r="Y521" s="1">
        <v>4600</v>
      </c>
      <c r="Z521" s="1">
        <v>4500</v>
      </c>
      <c r="AA521" s="1">
        <v>4100</v>
      </c>
      <c r="AB521" s="1">
        <v>4200</v>
      </c>
      <c r="AC521" s="1">
        <v>4000</v>
      </c>
      <c r="AD521" s="1">
        <v>4000</v>
      </c>
      <c r="AE521" s="1">
        <v>4000</v>
      </c>
      <c r="AF521" s="1">
        <v>4000</v>
      </c>
      <c r="AG521" s="1">
        <v>4200</v>
      </c>
      <c r="AH521" s="1">
        <v>4400</v>
      </c>
      <c r="AI521" s="1">
        <v>4500</v>
      </c>
      <c r="AJ521" s="1">
        <v>4600</v>
      </c>
      <c r="AK521" s="1">
        <f>VLOOKUP(C521,[1]DataDownloadReport_02082019!$A$2:$E$123,5,FALSE)</f>
        <v>4600</v>
      </c>
      <c r="AL521" s="1">
        <v>4600</v>
      </c>
      <c r="AM521" s="1">
        <v>4500</v>
      </c>
      <c r="AN521" s="92">
        <v>4400</v>
      </c>
      <c r="AO521" s="92"/>
    </row>
    <row r="522" spans="1:41" ht="16.5" hidden="1" customHeight="1" x14ac:dyDescent="0.3">
      <c r="A522" s="91" t="s">
        <v>345</v>
      </c>
      <c r="B522" s="2" t="s">
        <v>29</v>
      </c>
      <c r="C522" s="1">
        <v>400</v>
      </c>
      <c r="D522" s="2">
        <v>5300</v>
      </c>
      <c r="E522" s="2">
        <v>5600</v>
      </c>
      <c r="F522" s="2">
        <v>7300</v>
      </c>
      <c r="G522" s="2">
        <v>7600</v>
      </c>
      <c r="H522" s="2">
        <v>7700</v>
      </c>
      <c r="I522" s="2">
        <v>8400</v>
      </c>
      <c r="J522" s="2">
        <v>7500</v>
      </c>
      <c r="K522" s="2">
        <v>7900</v>
      </c>
      <c r="L522" s="2">
        <v>9800</v>
      </c>
      <c r="M522" s="2">
        <v>8300</v>
      </c>
      <c r="N522" s="2">
        <v>8700</v>
      </c>
      <c r="O522" s="2">
        <v>8700</v>
      </c>
      <c r="P522" s="2">
        <v>9400</v>
      </c>
      <c r="Q522" s="2">
        <v>9500</v>
      </c>
      <c r="R522" s="1">
        <v>9100</v>
      </c>
      <c r="S522" s="1">
        <v>8600</v>
      </c>
      <c r="T522" s="1">
        <v>9000</v>
      </c>
      <c r="U522" s="1">
        <v>9400</v>
      </c>
      <c r="V522" s="1">
        <v>9400</v>
      </c>
      <c r="W522" s="1">
        <v>9900</v>
      </c>
      <c r="X522" s="1">
        <v>9800</v>
      </c>
      <c r="Y522" s="1">
        <v>9900</v>
      </c>
      <c r="Z522" s="1">
        <v>10200</v>
      </c>
      <c r="AA522" s="1">
        <v>9300</v>
      </c>
      <c r="AB522" s="1">
        <v>8800</v>
      </c>
      <c r="AC522" s="1"/>
      <c r="AD522" s="1"/>
      <c r="AE522" s="1" t="s">
        <v>9</v>
      </c>
      <c r="AF522" s="1" t="s">
        <v>9</v>
      </c>
      <c r="AG522" s="1"/>
      <c r="AH522" s="1"/>
      <c r="AI522" s="1"/>
      <c r="AJ522" s="1"/>
      <c r="AK522" s="1"/>
      <c r="AL522" s="1"/>
      <c r="AM522" s="1"/>
      <c r="AN522" s="92"/>
      <c r="AO522" s="92"/>
    </row>
    <row r="523" spans="1:41" x14ac:dyDescent="0.3">
      <c r="A523" s="91" t="s">
        <v>345</v>
      </c>
      <c r="B523" s="2" t="s">
        <v>347</v>
      </c>
      <c r="C523" s="1">
        <v>399</v>
      </c>
      <c r="D523" s="2">
        <v>5400</v>
      </c>
      <c r="E523" s="2">
        <v>5500</v>
      </c>
      <c r="F523" s="2">
        <v>6800</v>
      </c>
      <c r="G523" s="2">
        <v>6600</v>
      </c>
      <c r="H523" s="2">
        <v>6700</v>
      </c>
      <c r="I523" s="2">
        <v>6300</v>
      </c>
      <c r="J523" s="2">
        <v>6000</v>
      </c>
      <c r="K523" s="2">
        <v>6600</v>
      </c>
      <c r="L523" s="2">
        <v>7600</v>
      </c>
      <c r="M523" s="2">
        <v>8000</v>
      </c>
      <c r="N523" s="2">
        <v>8000</v>
      </c>
      <c r="O523" s="2">
        <v>8100</v>
      </c>
      <c r="P523" s="2">
        <v>8600</v>
      </c>
      <c r="Q523" s="2">
        <v>8700</v>
      </c>
      <c r="R523" s="1">
        <v>8400</v>
      </c>
      <c r="S523" s="1">
        <v>7800</v>
      </c>
      <c r="T523" s="1">
        <v>7800</v>
      </c>
      <c r="U523" s="1">
        <v>9200</v>
      </c>
      <c r="V523" s="1">
        <v>8900</v>
      </c>
      <c r="W523" s="1">
        <v>9000</v>
      </c>
      <c r="X523" s="1">
        <v>9100</v>
      </c>
      <c r="Y523" s="1">
        <v>9000</v>
      </c>
      <c r="Z523" s="1">
        <v>8800</v>
      </c>
      <c r="AA523" s="1">
        <v>8400</v>
      </c>
      <c r="AB523" s="1">
        <v>7500</v>
      </c>
      <c r="AC523" s="1">
        <v>7400</v>
      </c>
      <c r="AD523" s="1">
        <v>7700</v>
      </c>
      <c r="AE523" s="1">
        <v>7700</v>
      </c>
      <c r="AF523" s="1">
        <v>8000</v>
      </c>
      <c r="AG523" s="1">
        <v>8100</v>
      </c>
      <c r="AH523" s="1">
        <v>8700</v>
      </c>
      <c r="AI523" s="1">
        <v>8400</v>
      </c>
      <c r="AJ523" s="1">
        <v>9300</v>
      </c>
      <c r="AK523" s="1">
        <f>VLOOKUP(C523,[1]DataDownloadReport_02082019!$A$2:$E$123,5,FALSE)</f>
        <v>9400</v>
      </c>
      <c r="AL523" s="1">
        <v>8600</v>
      </c>
      <c r="AM523" s="1">
        <v>10900</v>
      </c>
      <c r="AN523" s="92"/>
      <c r="AO523" s="92"/>
    </row>
    <row r="524" spans="1:41" ht="16.5" hidden="1" customHeight="1" x14ac:dyDescent="0.3">
      <c r="A524" s="91" t="s">
        <v>345</v>
      </c>
      <c r="B524" s="2" t="s">
        <v>348</v>
      </c>
      <c r="C524" s="1">
        <v>401</v>
      </c>
      <c r="D524" s="2"/>
      <c r="E524" s="2"/>
      <c r="F524" s="2"/>
      <c r="G524" s="2"/>
      <c r="H524" s="2"/>
      <c r="I524" s="2">
        <v>3200</v>
      </c>
      <c r="J524" s="2">
        <v>2900</v>
      </c>
      <c r="K524" s="2">
        <v>3200</v>
      </c>
      <c r="L524" s="2">
        <v>3300</v>
      </c>
      <c r="M524" s="2">
        <v>3200</v>
      </c>
      <c r="N524" s="2">
        <v>3400</v>
      </c>
      <c r="O524" s="2">
        <v>3400</v>
      </c>
      <c r="P524" s="2">
        <v>3600</v>
      </c>
      <c r="Q524" s="2">
        <v>3500</v>
      </c>
      <c r="R524" s="1">
        <v>3300</v>
      </c>
      <c r="S524" s="1">
        <v>3300</v>
      </c>
      <c r="T524" s="1">
        <v>3400</v>
      </c>
      <c r="U524" s="1">
        <v>3600</v>
      </c>
      <c r="V524" s="1">
        <v>3200</v>
      </c>
      <c r="W524" s="1">
        <v>3600</v>
      </c>
      <c r="X524" s="1">
        <v>3700</v>
      </c>
      <c r="Y524" s="1">
        <v>3400</v>
      </c>
      <c r="Z524" s="1">
        <v>3300</v>
      </c>
      <c r="AA524" s="1">
        <v>2900</v>
      </c>
      <c r="AB524" s="1">
        <v>2700</v>
      </c>
      <c r="AC524" s="1"/>
      <c r="AD524" s="1"/>
      <c r="AE524" s="1" t="s">
        <v>9</v>
      </c>
      <c r="AF524" s="1" t="s">
        <v>9</v>
      </c>
      <c r="AG524" s="1"/>
      <c r="AH524" s="1"/>
      <c r="AI524" s="1"/>
      <c r="AJ524" s="1"/>
      <c r="AK524" s="1"/>
      <c r="AL524" s="1"/>
      <c r="AM524" s="1" t="e">
        <v>#N/A</v>
      </c>
      <c r="AN524" s="92"/>
      <c r="AO524" s="92"/>
    </row>
    <row r="525" spans="1:41" x14ac:dyDescent="0.3">
      <c r="A525" s="91"/>
      <c r="B525" s="2"/>
      <c r="C525" s="1"/>
      <c r="D525" s="2"/>
      <c r="E525" s="2"/>
      <c r="F525" s="2"/>
      <c r="G525" s="2"/>
      <c r="H525" s="2"/>
      <c r="I525" s="2" t="s">
        <v>9</v>
      </c>
      <c r="J525" s="2" t="s">
        <v>9</v>
      </c>
      <c r="K525" s="2" t="s">
        <v>9</v>
      </c>
      <c r="L525" s="2"/>
      <c r="M525" s="2"/>
      <c r="N525" s="2"/>
      <c r="O525" s="2"/>
      <c r="P525" s="2"/>
      <c r="Q525" s="2"/>
      <c r="R525" s="1"/>
      <c r="S525" s="1" t="s">
        <v>7</v>
      </c>
      <c r="T525" s="1" t="s">
        <v>9</v>
      </c>
      <c r="U525" s="1" t="s">
        <v>7</v>
      </c>
      <c r="V525" s="1" t="s">
        <v>9</v>
      </c>
      <c r="W525" s="1"/>
      <c r="X525" s="1"/>
      <c r="Y525" s="1"/>
      <c r="Z525" s="1"/>
      <c r="AA525" s="1"/>
      <c r="AB525" s="1"/>
      <c r="AC525" s="1"/>
      <c r="AD525" s="1"/>
      <c r="AE525" s="1" t="s">
        <v>9</v>
      </c>
      <c r="AF525" s="1" t="s">
        <v>9</v>
      </c>
      <c r="AG525" s="1"/>
      <c r="AH525" s="1"/>
      <c r="AI525" s="1"/>
      <c r="AJ525" s="1"/>
      <c r="AK525" s="1"/>
      <c r="AL525" s="1"/>
      <c r="AM525" s="1"/>
      <c r="AN525" s="92"/>
      <c r="AO525" s="92"/>
    </row>
    <row r="526" spans="1:41" ht="15.75" customHeight="1" x14ac:dyDescent="0.3">
      <c r="A526" s="91" t="s">
        <v>349</v>
      </c>
      <c r="B526" s="2" t="s">
        <v>350</v>
      </c>
      <c r="C526" s="93">
        <v>36</v>
      </c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>
        <v>17800</v>
      </c>
      <c r="O526" s="2">
        <v>18400</v>
      </c>
      <c r="P526" s="2">
        <v>18300</v>
      </c>
      <c r="Q526" s="2">
        <v>19100</v>
      </c>
      <c r="R526" s="1">
        <v>19800</v>
      </c>
      <c r="S526" s="1">
        <v>19200</v>
      </c>
      <c r="T526" s="1">
        <v>19300</v>
      </c>
      <c r="U526" s="1">
        <v>18900</v>
      </c>
      <c r="V526" s="1">
        <v>17900</v>
      </c>
      <c r="W526" s="1">
        <v>15300</v>
      </c>
      <c r="X526" s="1">
        <v>18200</v>
      </c>
      <c r="Y526" s="1">
        <v>17300</v>
      </c>
      <c r="Z526" s="1">
        <v>16500</v>
      </c>
      <c r="AA526" s="1">
        <v>17900</v>
      </c>
      <c r="AB526" s="1">
        <v>18200</v>
      </c>
      <c r="AC526" s="1">
        <v>18200</v>
      </c>
      <c r="AD526" s="1">
        <v>18000</v>
      </c>
      <c r="AE526" s="1">
        <v>18300</v>
      </c>
      <c r="AF526" s="1">
        <v>18900</v>
      </c>
      <c r="AG526" s="1">
        <v>19700</v>
      </c>
      <c r="AH526" s="1">
        <v>20800</v>
      </c>
      <c r="AI526" s="1">
        <v>21200</v>
      </c>
      <c r="AJ526" s="1">
        <v>21600</v>
      </c>
      <c r="AK526" s="1">
        <v>21800</v>
      </c>
      <c r="AL526" s="1"/>
      <c r="AM526" s="1"/>
      <c r="AN526" s="92"/>
      <c r="AO526" s="92"/>
    </row>
    <row r="527" spans="1:41" ht="16.5" hidden="1" customHeight="1" x14ac:dyDescent="0.3">
      <c r="A527" s="91" t="s">
        <v>349</v>
      </c>
      <c r="B527" s="2" t="s">
        <v>200</v>
      </c>
      <c r="C527" s="1">
        <v>402</v>
      </c>
      <c r="D527" s="2">
        <v>11500</v>
      </c>
      <c r="E527" s="2">
        <v>12900</v>
      </c>
      <c r="F527" s="2">
        <v>14600</v>
      </c>
      <c r="G527" s="2">
        <v>19500</v>
      </c>
      <c r="H527" s="2">
        <v>20500</v>
      </c>
      <c r="I527" s="2">
        <v>19100</v>
      </c>
      <c r="J527" s="2">
        <v>17800</v>
      </c>
      <c r="K527" s="2">
        <v>19300</v>
      </c>
      <c r="L527" s="2">
        <v>19800</v>
      </c>
      <c r="M527" s="2">
        <v>18100</v>
      </c>
      <c r="N527" s="2">
        <v>19200</v>
      </c>
      <c r="O527" s="2">
        <v>20000</v>
      </c>
      <c r="P527" s="2">
        <v>20400</v>
      </c>
      <c r="Q527" s="2">
        <v>20100</v>
      </c>
      <c r="R527" s="1">
        <v>21300</v>
      </c>
      <c r="S527" s="1">
        <v>21300</v>
      </c>
      <c r="T527" s="1">
        <v>21300</v>
      </c>
      <c r="U527" s="1">
        <v>20700</v>
      </c>
      <c r="V527" s="1">
        <v>21200</v>
      </c>
      <c r="W527" s="1">
        <v>20800</v>
      </c>
      <c r="X527" s="1">
        <v>19600</v>
      </c>
      <c r="Y527" s="1"/>
      <c r="Z527" s="1"/>
      <c r="AA527" s="1">
        <v>18600</v>
      </c>
      <c r="AB527" s="1">
        <v>23100</v>
      </c>
      <c r="AC527" s="1">
        <v>18700</v>
      </c>
      <c r="AD527" s="1"/>
      <c r="AE527" s="1" t="s">
        <v>9</v>
      </c>
      <c r="AF527" s="1" t="s">
        <v>9</v>
      </c>
      <c r="AG527" s="1"/>
      <c r="AH527" s="1"/>
      <c r="AI527" s="1"/>
      <c r="AJ527" s="1"/>
      <c r="AK527" s="1"/>
      <c r="AL527" s="1"/>
      <c r="AM527" s="1"/>
      <c r="AN527" s="92"/>
      <c r="AO527" s="92"/>
    </row>
    <row r="528" spans="1:41" ht="12.75" hidden="1" customHeight="1" x14ac:dyDescent="0.3">
      <c r="A528" s="91" t="s">
        <v>349</v>
      </c>
      <c r="B528" s="2" t="s">
        <v>159</v>
      </c>
      <c r="C528" s="1">
        <v>408</v>
      </c>
      <c r="D528" s="2">
        <v>17200</v>
      </c>
      <c r="E528" s="2">
        <v>23100</v>
      </c>
      <c r="F528" s="2">
        <v>26300</v>
      </c>
      <c r="G528" s="2">
        <v>23200</v>
      </c>
      <c r="H528" s="2">
        <v>26300</v>
      </c>
      <c r="I528" s="2">
        <v>22400</v>
      </c>
      <c r="J528" s="2">
        <v>23000</v>
      </c>
      <c r="K528" s="2">
        <v>22000</v>
      </c>
      <c r="L528" s="2">
        <v>25300</v>
      </c>
      <c r="M528" s="2">
        <v>21900</v>
      </c>
      <c r="N528" s="2">
        <v>21300</v>
      </c>
      <c r="O528" s="2">
        <v>22700</v>
      </c>
      <c r="P528" s="2">
        <v>22400</v>
      </c>
      <c r="Q528" s="2">
        <v>20700</v>
      </c>
      <c r="R528" s="1">
        <v>22700</v>
      </c>
      <c r="S528" s="1">
        <v>21100</v>
      </c>
      <c r="T528" s="1">
        <v>20200</v>
      </c>
      <c r="U528" s="1">
        <v>19400</v>
      </c>
      <c r="V528" s="1">
        <v>20400</v>
      </c>
      <c r="W528" s="1">
        <v>24500</v>
      </c>
      <c r="X528" s="1">
        <v>23100</v>
      </c>
      <c r="Y528" s="1"/>
      <c r="Z528" s="1"/>
      <c r="AA528" s="1"/>
      <c r="AB528" s="1"/>
      <c r="AC528" s="1">
        <v>20000</v>
      </c>
      <c r="AD528" s="1"/>
      <c r="AE528" s="1" t="s">
        <v>9</v>
      </c>
      <c r="AF528" s="1" t="s">
        <v>9</v>
      </c>
      <c r="AG528" s="1"/>
      <c r="AH528" s="1"/>
      <c r="AI528" s="1"/>
      <c r="AJ528" s="1"/>
      <c r="AK528" s="1"/>
      <c r="AL528" s="1"/>
      <c r="AM528" s="1"/>
      <c r="AN528" s="92"/>
      <c r="AO528" s="92"/>
    </row>
    <row r="529" spans="1:41" ht="16.5" hidden="1" customHeight="1" x14ac:dyDescent="0.3">
      <c r="A529" s="91" t="s">
        <v>349</v>
      </c>
      <c r="B529" s="2" t="s">
        <v>351</v>
      </c>
      <c r="C529" s="1">
        <v>410</v>
      </c>
      <c r="D529" s="2">
        <v>18100</v>
      </c>
      <c r="E529" s="2">
        <v>16700</v>
      </c>
      <c r="F529" s="2">
        <v>19800</v>
      </c>
      <c r="G529" s="2">
        <v>29000</v>
      </c>
      <c r="H529" s="2">
        <v>28900</v>
      </c>
      <c r="I529" s="2">
        <v>27700</v>
      </c>
      <c r="J529" s="2">
        <v>30100</v>
      </c>
      <c r="K529" s="2">
        <v>29300</v>
      </c>
      <c r="L529" s="2">
        <v>29900</v>
      </c>
      <c r="M529" s="2">
        <v>27200</v>
      </c>
      <c r="N529" s="2">
        <v>27600</v>
      </c>
      <c r="O529" s="2">
        <v>28900</v>
      </c>
      <c r="P529" s="2">
        <v>29900</v>
      </c>
      <c r="Q529" s="2">
        <v>28400</v>
      </c>
      <c r="R529" s="1">
        <v>30800</v>
      </c>
      <c r="S529" s="1">
        <v>30100</v>
      </c>
      <c r="T529" s="1">
        <v>31000</v>
      </c>
      <c r="U529" s="1">
        <v>30200</v>
      </c>
      <c r="V529" s="1">
        <v>31700</v>
      </c>
      <c r="W529" s="1">
        <v>26800</v>
      </c>
      <c r="X529" s="1">
        <v>32400</v>
      </c>
      <c r="Y529" s="1"/>
      <c r="Z529" s="1"/>
      <c r="AA529" s="1">
        <v>27400</v>
      </c>
      <c r="AB529" s="1"/>
      <c r="AC529" s="1"/>
      <c r="AD529" s="1"/>
      <c r="AE529" s="1" t="s">
        <v>9</v>
      </c>
      <c r="AF529" s="1" t="s">
        <v>9</v>
      </c>
      <c r="AG529" s="1"/>
      <c r="AH529" s="1"/>
      <c r="AI529" s="1"/>
      <c r="AJ529" s="1"/>
      <c r="AK529" s="1"/>
      <c r="AL529" s="1"/>
      <c r="AM529" s="1" t="e">
        <v>#N/A</v>
      </c>
      <c r="AN529" s="92"/>
      <c r="AO529" s="92"/>
    </row>
    <row r="530" spans="1:41" x14ac:dyDescent="0.3">
      <c r="A530" s="91" t="s">
        <v>349</v>
      </c>
      <c r="B530" s="2" t="s">
        <v>351</v>
      </c>
      <c r="C530" s="93">
        <v>19</v>
      </c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>
        <v>31200</v>
      </c>
      <c r="AC530" s="1">
        <v>30100</v>
      </c>
      <c r="AD530" s="1">
        <v>29700</v>
      </c>
      <c r="AE530" s="1">
        <v>26300</v>
      </c>
      <c r="AF530" s="1">
        <v>32100</v>
      </c>
      <c r="AG530" s="1">
        <v>33500</v>
      </c>
      <c r="AH530" s="1">
        <v>32000</v>
      </c>
      <c r="AI530" s="1">
        <v>31800</v>
      </c>
      <c r="AJ530" s="1">
        <v>35700</v>
      </c>
      <c r="AK530" s="1">
        <f>VLOOKUP(C530,[1]DataDownloadReport_02082019!$A$2:$E$123,5,FALSE)</f>
        <v>35000</v>
      </c>
      <c r="AL530" s="1">
        <v>34200</v>
      </c>
      <c r="AM530" s="1">
        <v>33800</v>
      </c>
      <c r="AN530" s="92">
        <v>38100</v>
      </c>
      <c r="AO530" s="92"/>
    </row>
    <row r="531" spans="1:41" ht="0.6" customHeight="1" x14ac:dyDescent="0.3">
      <c r="A531" s="91" t="s">
        <v>349</v>
      </c>
      <c r="B531" s="2" t="s">
        <v>352</v>
      </c>
      <c r="C531" s="1"/>
      <c r="D531" s="2"/>
      <c r="E531" s="2"/>
      <c r="F531" s="2"/>
      <c r="G531" s="2"/>
      <c r="H531" s="2"/>
      <c r="I531" s="2">
        <v>27500</v>
      </c>
      <c r="J531" s="2" t="s">
        <v>9</v>
      </c>
      <c r="K531" s="2">
        <v>29900</v>
      </c>
      <c r="L531" s="2">
        <v>29200</v>
      </c>
      <c r="M531" s="2">
        <v>29200</v>
      </c>
      <c r="N531" s="2">
        <v>30300</v>
      </c>
      <c r="O531" s="2">
        <v>32000</v>
      </c>
      <c r="P531" s="2">
        <v>33000</v>
      </c>
      <c r="Q531" s="2">
        <v>32500</v>
      </c>
      <c r="R531" s="1">
        <v>34000</v>
      </c>
      <c r="S531" s="1">
        <v>33800</v>
      </c>
      <c r="T531" s="1">
        <v>34400</v>
      </c>
      <c r="U531" s="1">
        <v>34000</v>
      </c>
      <c r="V531" s="1">
        <v>34600</v>
      </c>
      <c r="W531" s="1">
        <v>37600</v>
      </c>
      <c r="X531" s="1">
        <v>42200</v>
      </c>
      <c r="Y531" s="1"/>
      <c r="Z531" s="1"/>
      <c r="AA531" s="1"/>
      <c r="AB531" s="1"/>
      <c r="AC531" s="1"/>
      <c r="AD531" s="1"/>
      <c r="AE531" s="1" t="s">
        <v>9</v>
      </c>
      <c r="AF531" s="1" t="s">
        <v>9</v>
      </c>
      <c r="AG531" s="1"/>
      <c r="AH531" s="1"/>
      <c r="AI531" s="1"/>
      <c r="AJ531" s="1" t="e">
        <v>#N/A</v>
      </c>
      <c r="AK531" s="1"/>
      <c r="AL531" s="1"/>
      <c r="AM531" s="1" t="e">
        <v>#N/A</v>
      </c>
      <c r="AN531" s="92"/>
      <c r="AO531" s="92"/>
    </row>
    <row r="532" spans="1:41" ht="1.1499999999999999" customHeight="1" x14ac:dyDescent="0.3">
      <c r="A532" s="91" t="s">
        <v>349</v>
      </c>
      <c r="B532" s="2" t="s">
        <v>6</v>
      </c>
      <c r="C532" s="1">
        <v>409</v>
      </c>
      <c r="D532" s="2">
        <v>18700</v>
      </c>
      <c r="E532" s="2">
        <v>17300</v>
      </c>
      <c r="F532" s="2">
        <v>15500</v>
      </c>
      <c r="G532" s="2">
        <v>20200</v>
      </c>
      <c r="H532" s="2">
        <v>23900</v>
      </c>
      <c r="I532" s="2">
        <v>23700</v>
      </c>
      <c r="J532" s="2">
        <v>26000</v>
      </c>
      <c r="K532" s="2">
        <v>23200</v>
      </c>
      <c r="L532" s="2">
        <v>25300</v>
      </c>
      <c r="M532" s="2">
        <v>23200</v>
      </c>
      <c r="N532" s="2">
        <v>25000</v>
      </c>
      <c r="O532" s="2">
        <v>23400</v>
      </c>
      <c r="P532" s="2">
        <v>20600</v>
      </c>
      <c r="Q532" s="2">
        <v>25700</v>
      </c>
      <c r="R532" s="1">
        <v>26300</v>
      </c>
      <c r="S532" s="1">
        <v>24200</v>
      </c>
      <c r="T532" s="1">
        <v>21100</v>
      </c>
      <c r="U532" s="1">
        <v>23300</v>
      </c>
      <c r="V532" s="1">
        <v>26500</v>
      </c>
      <c r="W532" s="1">
        <v>26700</v>
      </c>
      <c r="X532" s="1">
        <v>26200</v>
      </c>
      <c r="Y532" s="1"/>
      <c r="Z532" s="1"/>
      <c r="AA532" s="1">
        <v>21600</v>
      </c>
      <c r="AB532" s="1"/>
      <c r="AC532" s="1"/>
      <c r="AD532" s="1"/>
      <c r="AE532" s="1" t="s">
        <v>9</v>
      </c>
      <c r="AF532" s="1" t="s">
        <v>9</v>
      </c>
      <c r="AG532" s="1"/>
      <c r="AH532" s="1"/>
      <c r="AI532" s="1"/>
      <c r="AJ532" s="1"/>
      <c r="AK532" s="1"/>
      <c r="AL532" s="1"/>
      <c r="AM532" s="1" t="e">
        <v>#N/A</v>
      </c>
      <c r="AN532" s="92"/>
      <c r="AO532" s="92"/>
    </row>
    <row r="533" spans="1:41" x14ac:dyDescent="0.3">
      <c r="A533" s="91" t="s">
        <v>349</v>
      </c>
      <c r="B533" s="2" t="s">
        <v>411</v>
      </c>
      <c r="C533" s="93">
        <v>47</v>
      </c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>
        <v>27000</v>
      </c>
      <c r="AC533" s="1">
        <v>18700</v>
      </c>
      <c r="AD533" s="1">
        <v>18700</v>
      </c>
      <c r="AE533" s="1">
        <v>22000</v>
      </c>
      <c r="AF533" s="1">
        <v>22200</v>
      </c>
      <c r="AG533" s="1">
        <v>23300</v>
      </c>
      <c r="AH533" s="1">
        <v>24300</v>
      </c>
      <c r="AI533" s="1">
        <v>22800</v>
      </c>
      <c r="AJ533" s="1">
        <v>24700</v>
      </c>
      <c r="AK533" s="1">
        <f>VLOOKUP(C533,[1]DataDownloadReport_02082019!$A$2:$E$123,5,FALSE)</f>
        <v>25700</v>
      </c>
      <c r="AL533" s="1">
        <v>26500</v>
      </c>
      <c r="AM533" s="1">
        <v>22000</v>
      </c>
      <c r="AN533" s="92">
        <v>25000</v>
      </c>
      <c r="AO533" s="92"/>
    </row>
    <row r="534" spans="1:41" ht="16.5" hidden="1" customHeight="1" x14ac:dyDescent="0.3">
      <c r="A534" s="91" t="s">
        <v>349</v>
      </c>
      <c r="B534" s="2" t="s">
        <v>340</v>
      </c>
      <c r="C534" s="1">
        <v>407</v>
      </c>
      <c r="D534" s="2">
        <v>19300</v>
      </c>
      <c r="E534" s="2">
        <v>19700</v>
      </c>
      <c r="F534" s="2">
        <v>20800</v>
      </c>
      <c r="G534" s="2">
        <v>24700</v>
      </c>
      <c r="H534" s="2">
        <v>24800</v>
      </c>
      <c r="I534" s="2">
        <v>30700</v>
      </c>
      <c r="J534" s="2">
        <v>30600</v>
      </c>
      <c r="K534" s="2">
        <v>31100</v>
      </c>
      <c r="L534" s="2">
        <v>30900</v>
      </c>
      <c r="M534" s="2">
        <v>28700</v>
      </c>
      <c r="N534" s="2">
        <v>27300</v>
      </c>
      <c r="O534" s="2">
        <v>28500</v>
      </c>
      <c r="P534" s="2">
        <v>27500</v>
      </c>
      <c r="Q534" s="2">
        <v>26400</v>
      </c>
      <c r="R534" s="1">
        <v>28200</v>
      </c>
      <c r="S534" s="1">
        <v>29600</v>
      </c>
      <c r="T534" s="1">
        <v>26900</v>
      </c>
      <c r="U534" s="1">
        <v>27500</v>
      </c>
      <c r="V534" s="1">
        <v>27400</v>
      </c>
      <c r="W534" s="1">
        <v>31200</v>
      </c>
      <c r="X534" s="1">
        <v>30400</v>
      </c>
      <c r="Y534" s="1">
        <v>27700</v>
      </c>
      <c r="Z534" s="1">
        <v>26100</v>
      </c>
      <c r="AA534" s="1">
        <v>30400</v>
      </c>
      <c r="AB534" s="1"/>
      <c r="AC534" s="1"/>
      <c r="AD534" s="1"/>
      <c r="AE534" s="1" t="s">
        <v>9</v>
      </c>
      <c r="AF534" s="1" t="s">
        <v>9</v>
      </c>
      <c r="AG534" s="1"/>
      <c r="AH534" s="1"/>
      <c r="AI534" s="1"/>
      <c r="AJ534" s="1"/>
      <c r="AK534" s="1"/>
      <c r="AL534" s="1"/>
      <c r="AM534" s="1" t="e">
        <v>#N/A</v>
      </c>
      <c r="AN534" s="92"/>
      <c r="AO534" s="92"/>
    </row>
    <row r="535" spans="1:41" x14ac:dyDescent="0.3">
      <c r="A535" s="91" t="s">
        <v>349</v>
      </c>
      <c r="B535" s="2" t="s">
        <v>447</v>
      </c>
      <c r="C535" s="93">
        <v>66</v>
      </c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>
        <v>22000</v>
      </c>
      <c r="AF535" s="1">
        <v>24500</v>
      </c>
      <c r="AG535" s="1">
        <v>28000</v>
      </c>
      <c r="AH535" s="1">
        <v>30500</v>
      </c>
      <c r="AI535" s="1"/>
      <c r="AJ535" s="1">
        <v>32500</v>
      </c>
      <c r="AK535" s="1">
        <f>VLOOKUP(C535,[1]DataDownloadReport_02082019!$A$2:$E$123,5,FALSE)</f>
        <v>33300</v>
      </c>
      <c r="AL535" s="1">
        <v>32700</v>
      </c>
      <c r="AM535" s="1">
        <v>27300</v>
      </c>
      <c r="AN535" s="92">
        <v>31400</v>
      </c>
      <c r="AO535" s="92"/>
    </row>
    <row r="536" spans="1:41" ht="16.5" hidden="1" customHeight="1" x14ac:dyDescent="0.3">
      <c r="A536" s="91" t="s">
        <v>349</v>
      </c>
      <c r="B536" s="2" t="s">
        <v>353</v>
      </c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>
        <v>29800</v>
      </c>
      <c r="O536" s="2">
        <v>30400</v>
      </c>
      <c r="P536" s="2">
        <v>32400</v>
      </c>
      <c r="Q536" s="2">
        <v>32200</v>
      </c>
      <c r="R536" s="1">
        <v>32600</v>
      </c>
      <c r="S536" s="1">
        <v>33200</v>
      </c>
      <c r="T536" s="1">
        <v>33200</v>
      </c>
      <c r="U536" s="1">
        <v>34600</v>
      </c>
      <c r="V536" s="1">
        <v>34600</v>
      </c>
      <c r="W536" s="1">
        <v>36300</v>
      </c>
      <c r="X536" s="1">
        <v>36300</v>
      </c>
      <c r="Y536" s="1">
        <v>34300</v>
      </c>
      <c r="Z536" s="1">
        <v>31600</v>
      </c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 t="e">
        <v>#N/A</v>
      </c>
      <c r="AN536" s="92"/>
      <c r="AO536" s="92"/>
    </row>
    <row r="537" spans="1:41" ht="15" customHeight="1" x14ac:dyDescent="0.3">
      <c r="A537" s="91" t="s">
        <v>349</v>
      </c>
      <c r="B537" s="2" t="s">
        <v>438</v>
      </c>
      <c r="C537" s="93">
        <v>35</v>
      </c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>
        <v>24700</v>
      </c>
      <c r="AE537" s="1">
        <v>26400</v>
      </c>
      <c r="AF537" s="1">
        <v>28100</v>
      </c>
      <c r="AG537" s="1">
        <v>29800</v>
      </c>
      <c r="AH537" s="1">
        <v>29000</v>
      </c>
      <c r="AI537" s="1">
        <v>31500</v>
      </c>
      <c r="AJ537" s="1">
        <v>32700</v>
      </c>
      <c r="AK537" s="1">
        <f>VLOOKUP(C537,[1]DataDownloadReport_02082019!$A$2:$E$123,5,FALSE)</f>
        <v>33400</v>
      </c>
      <c r="AL537" s="1">
        <v>32900</v>
      </c>
      <c r="AM537" s="1">
        <v>26200</v>
      </c>
      <c r="AN537" s="92">
        <v>30700</v>
      </c>
      <c r="AO537" s="92"/>
    </row>
    <row r="538" spans="1:41" ht="16.5" hidden="1" customHeight="1" x14ac:dyDescent="0.3">
      <c r="A538" s="91" t="s">
        <v>349</v>
      </c>
      <c r="B538" s="2" t="s">
        <v>354</v>
      </c>
      <c r="C538" s="1">
        <v>405</v>
      </c>
      <c r="D538" s="2">
        <v>23500</v>
      </c>
      <c r="E538" s="2">
        <v>24200</v>
      </c>
      <c r="F538" s="2">
        <v>28000</v>
      </c>
      <c r="G538" s="2">
        <v>29400</v>
      </c>
      <c r="H538" s="2">
        <v>30000</v>
      </c>
      <c r="I538" s="2">
        <v>36000</v>
      </c>
      <c r="J538" s="2">
        <v>37400</v>
      </c>
      <c r="K538" s="2">
        <v>37300</v>
      </c>
      <c r="L538" s="2">
        <v>36200</v>
      </c>
      <c r="M538" s="2">
        <v>29400</v>
      </c>
      <c r="N538" s="2">
        <v>28800</v>
      </c>
      <c r="O538" s="2">
        <v>28700</v>
      </c>
      <c r="P538" s="2">
        <v>31100</v>
      </c>
      <c r="Q538" s="2">
        <v>30100</v>
      </c>
      <c r="R538" s="1">
        <v>31700</v>
      </c>
      <c r="S538" s="1">
        <v>33200</v>
      </c>
      <c r="T538" s="1">
        <v>28100</v>
      </c>
      <c r="U538" s="1">
        <v>32500</v>
      </c>
      <c r="V538" s="1">
        <v>36100</v>
      </c>
      <c r="W538" s="1">
        <v>39900</v>
      </c>
      <c r="X538" s="1">
        <v>37700</v>
      </c>
      <c r="Y538" s="1">
        <v>35800</v>
      </c>
      <c r="Z538" s="1">
        <v>34400</v>
      </c>
      <c r="AA538" s="1">
        <v>36300</v>
      </c>
      <c r="AB538" s="1"/>
      <c r="AC538" s="1"/>
      <c r="AD538" s="1"/>
      <c r="AE538" s="1" t="s">
        <v>9</v>
      </c>
      <c r="AF538" s="1" t="s">
        <v>9</v>
      </c>
      <c r="AG538" s="1"/>
      <c r="AH538" s="1"/>
      <c r="AI538" s="1"/>
      <c r="AJ538" s="1"/>
      <c r="AK538" s="1"/>
      <c r="AL538" s="1"/>
      <c r="AM538" s="1" t="e">
        <v>#N/A</v>
      </c>
      <c r="AN538" s="92"/>
      <c r="AO538" s="92"/>
    </row>
    <row r="539" spans="1:41" ht="16.5" hidden="1" customHeight="1" x14ac:dyDescent="0.3">
      <c r="A539" s="91" t="s">
        <v>349</v>
      </c>
      <c r="B539" s="2" t="s">
        <v>355</v>
      </c>
      <c r="C539" s="1">
        <v>403</v>
      </c>
      <c r="D539" s="2">
        <v>21000</v>
      </c>
      <c r="E539" s="2">
        <v>18400</v>
      </c>
      <c r="F539" s="2">
        <v>18500</v>
      </c>
      <c r="G539" s="2">
        <v>18900</v>
      </c>
      <c r="H539" s="2">
        <v>21900</v>
      </c>
      <c r="I539" s="2">
        <v>30800</v>
      </c>
      <c r="J539" s="2">
        <v>28900</v>
      </c>
      <c r="K539" s="2">
        <v>28300</v>
      </c>
      <c r="L539" s="2">
        <v>28400</v>
      </c>
      <c r="M539" s="2">
        <v>23200</v>
      </c>
      <c r="N539" s="2">
        <v>21100</v>
      </c>
      <c r="O539" s="2">
        <v>19200</v>
      </c>
      <c r="P539" s="2">
        <v>18300</v>
      </c>
      <c r="Q539" s="2">
        <v>19100</v>
      </c>
      <c r="R539" s="1">
        <v>20700</v>
      </c>
      <c r="S539" s="1">
        <v>22100</v>
      </c>
      <c r="T539" s="1">
        <v>21800</v>
      </c>
      <c r="U539" s="1">
        <v>24800</v>
      </c>
      <c r="V539" s="1">
        <v>22100</v>
      </c>
      <c r="W539" s="1">
        <v>25400</v>
      </c>
      <c r="X539" s="1">
        <v>22000</v>
      </c>
      <c r="Y539" s="1">
        <v>22400</v>
      </c>
      <c r="Z539" s="1">
        <v>22200</v>
      </c>
      <c r="AA539" s="1">
        <v>21000</v>
      </c>
      <c r="AB539" s="1">
        <v>16600</v>
      </c>
      <c r="AC539" s="1">
        <v>16300</v>
      </c>
      <c r="AD539" s="1"/>
      <c r="AE539" s="1" t="s">
        <v>9</v>
      </c>
      <c r="AF539" s="1" t="s">
        <v>9</v>
      </c>
      <c r="AG539" s="1"/>
      <c r="AH539" s="1"/>
      <c r="AI539" s="1"/>
      <c r="AJ539" s="1"/>
      <c r="AK539" s="1"/>
      <c r="AL539" s="1"/>
      <c r="AM539" s="1"/>
      <c r="AN539" s="92"/>
      <c r="AO539" s="92"/>
    </row>
    <row r="540" spans="1:41" x14ac:dyDescent="0.3">
      <c r="A540" s="91" t="s">
        <v>349</v>
      </c>
      <c r="B540" s="2" t="s">
        <v>425</v>
      </c>
      <c r="C540" s="93">
        <v>74</v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>
        <v>18100</v>
      </c>
      <c r="AG540" s="1">
        <v>19100</v>
      </c>
      <c r="AH540" s="1">
        <v>19700</v>
      </c>
      <c r="AI540" s="1">
        <v>19000</v>
      </c>
      <c r="AJ540" s="1">
        <v>19300</v>
      </c>
      <c r="AK540" s="1">
        <f>VLOOKUP(C540,[1]DataDownloadReport_02082019!$A$2:$E$123,5,FALSE)</f>
        <v>18800</v>
      </c>
      <c r="AL540" s="1">
        <v>20000</v>
      </c>
      <c r="AM540" s="1">
        <v>17100</v>
      </c>
      <c r="AN540" s="92">
        <v>18800</v>
      </c>
      <c r="AO540" s="92"/>
    </row>
    <row r="541" spans="1:41" x14ac:dyDescent="0.3">
      <c r="A541" s="91" t="s">
        <v>349</v>
      </c>
      <c r="B541" s="2" t="s">
        <v>232</v>
      </c>
      <c r="C541" s="1">
        <v>411</v>
      </c>
      <c r="D541" s="2">
        <v>19300</v>
      </c>
      <c r="E541" s="2">
        <v>18900</v>
      </c>
      <c r="F541" s="2">
        <v>18400</v>
      </c>
      <c r="G541" s="2">
        <v>18700</v>
      </c>
      <c r="H541" s="2">
        <v>21700</v>
      </c>
      <c r="I541" s="2">
        <v>24800</v>
      </c>
      <c r="J541" s="2">
        <v>23800</v>
      </c>
      <c r="K541" s="2">
        <v>24700</v>
      </c>
      <c r="L541" s="2">
        <v>27100</v>
      </c>
      <c r="M541" s="2">
        <v>26500</v>
      </c>
      <c r="N541" s="2">
        <v>19400</v>
      </c>
      <c r="O541" s="2">
        <v>19700</v>
      </c>
      <c r="P541" s="2">
        <v>15100</v>
      </c>
      <c r="Q541" s="2">
        <v>17100</v>
      </c>
      <c r="R541" s="1">
        <v>20300</v>
      </c>
      <c r="S541" s="1">
        <v>21200</v>
      </c>
      <c r="T541" s="1">
        <v>20900</v>
      </c>
      <c r="U541" s="1">
        <v>21000</v>
      </c>
      <c r="V541" s="1">
        <v>22100</v>
      </c>
      <c r="W541" s="1">
        <v>25400</v>
      </c>
      <c r="X541" s="1">
        <v>23600</v>
      </c>
      <c r="Y541" s="1">
        <v>23800</v>
      </c>
      <c r="Z541" s="1">
        <v>23100</v>
      </c>
      <c r="AA541" s="1">
        <v>20600</v>
      </c>
      <c r="AB541" s="1">
        <v>16700</v>
      </c>
      <c r="AC541" s="1">
        <v>16800</v>
      </c>
      <c r="AD541" s="1"/>
      <c r="AE541" s="1" t="s">
        <v>9</v>
      </c>
      <c r="AF541" s="1" t="s">
        <v>9</v>
      </c>
      <c r="AG541" s="1">
        <v>20000</v>
      </c>
      <c r="AH541" s="1"/>
      <c r="AI541" s="1"/>
      <c r="AJ541" s="1"/>
      <c r="AK541" s="1"/>
      <c r="AL541" s="1"/>
      <c r="AM541" s="1"/>
      <c r="AN541" s="92"/>
      <c r="AO541" s="92"/>
    </row>
    <row r="542" spans="1:41" x14ac:dyDescent="0.3">
      <c r="A542" s="91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92"/>
      <c r="AO542" s="92"/>
    </row>
    <row r="543" spans="1:41" ht="15.75" customHeight="1" x14ac:dyDescent="0.3">
      <c r="A543" s="91" t="s">
        <v>457</v>
      </c>
      <c r="B543" s="2" t="s">
        <v>398</v>
      </c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>
        <v>2500</v>
      </c>
      <c r="AJ543" s="1"/>
      <c r="AK543" s="1"/>
      <c r="AL543" s="1"/>
      <c r="AM543" s="1"/>
      <c r="AN543" s="92"/>
      <c r="AO543" s="92"/>
    </row>
    <row r="544" spans="1:41" ht="16.5" hidden="1" customHeight="1" x14ac:dyDescent="0.3">
      <c r="A544" s="91" t="s">
        <v>356</v>
      </c>
      <c r="B544" s="2" t="s">
        <v>196</v>
      </c>
      <c r="C544" s="1">
        <v>480</v>
      </c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>
        <v>200</v>
      </c>
      <c r="Q544" s="2">
        <v>200</v>
      </c>
      <c r="R544" s="1">
        <v>300</v>
      </c>
      <c r="S544" s="1">
        <v>200</v>
      </c>
      <c r="T544" s="1">
        <v>200</v>
      </c>
      <c r="U544" s="1">
        <v>300</v>
      </c>
      <c r="V544" s="1">
        <v>300</v>
      </c>
      <c r="W544" s="1"/>
      <c r="X544" s="1">
        <v>600</v>
      </c>
      <c r="Y544" s="1">
        <v>800</v>
      </c>
      <c r="Z544" s="1">
        <v>900</v>
      </c>
      <c r="AA544" s="1">
        <v>800</v>
      </c>
      <c r="AB544" s="1">
        <v>700</v>
      </c>
      <c r="AC544" s="1">
        <v>900</v>
      </c>
      <c r="AD544" s="1"/>
      <c r="AE544" s="1" t="s">
        <v>9</v>
      </c>
      <c r="AF544" s="1" t="s">
        <v>9</v>
      </c>
      <c r="AG544" s="1"/>
      <c r="AH544" s="1"/>
      <c r="AI544" s="1"/>
      <c r="AJ544" s="1"/>
      <c r="AK544" s="1"/>
      <c r="AL544" s="1"/>
      <c r="AM544" s="1"/>
      <c r="AN544" s="92"/>
      <c r="AO544" s="92"/>
    </row>
    <row r="545" spans="1:41" x14ac:dyDescent="0.3">
      <c r="A545" s="91"/>
      <c r="B545" s="2"/>
      <c r="C545" s="1"/>
      <c r="D545" s="2"/>
      <c r="E545" s="2"/>
      <c r="F545" s="2"/>
      <c r="G545" s="2"/>
      <c r="H545" s="2"/>
      <c r="I545" s="2" t="s">
        <v>9</v>
      </c>
      <c r="J545" s="2" t="s">
        <v>9</v>
      </c>
      <c r="K545" s="2" t="s">
        <v>9</v>
      </c>
      <c r="L545" s="2"/>
      <c r="M545" s="2"/>
      <c r="N545" s="2"/>
      <c r="O545" s="2"/>
      <c r="P545" s="2"/>
      <c r="Q545" s="2"/>
      <c r="R545" s="1"/>
      <c r="S545" s="1" t="s">
        <v>7</v>
      </c>
      <c r="T545" s="1" t="s">
        <v>9</v>
      </c>
      <c r="U545" s="1" t="s">
        <v>7</v>
      </c>
      <c r="V545" s="1" t="s">
        <v>9</v>
      </c>
      <c r="W545" s="1"/>
      <c r="X545" s="1"/>
      <c r="Y545" s="1"/>
      <c r="Z545" s="1"/>
      <c r="AA545" s="1"/>
      <c r="AB545" s="1"/>
      <c r="AC545" s="1"/>
      <c r="AD545" s="1"/>
      <c r="AE545" s="1" t="s">
        <v>9</v>
      </c>
      <c r="AF545" s="1" t="s">
        <v>9</v>
      </c>
      <c r="AG545" s="1"/>
      <c r="AH545" s="1"/>
      <c r="AI545" s="1"/>
      <c r="AJ545" s="1"/>
      <c r="AK545" s="1"/>
      <c r="AL545" s="1"/>
      <c r="AM545" s="1"/>
      <c r="AN545" s="92"/>
      <c r="AO545" s="92"/>
    </row>
    <row r="546" spans="1:41" x14ac:dyDescent="0.3">
      <c r="A546" s="91" t="s">
        <v>357</v>
      </c>
      <c r="B546" s="2" t="s">
        <v>11</v>
      </c>
      <c r="C546" s="1">
        <v>413</v>
      </c>
      <c r="D546" s="2"/>
      <c r="E546" s="2"/>
      <c r="F546" s="2"/>
      <c r="G546" s="2"/>
      <c r="H546" s="2"/>
      <c r="I546" s="2">
        <v>400</v>
      </c>
      <c r="J546" s="2">
        <v>400</v>
      </c>
      <c r="K546" s="2">
        <v>450</v>
      </c>
      <c r="L546" s="2">
        <v>500</v>
      </c>
      <c r="M546" s="2">
        <v>500</v>
      </c>
      <c r="N546" s="2">
        <v>500</v>
      </c>
      <c r="O546" s="2">
        <v>700</v>
      </c>
      <c r="P546" s="2">
        <v>1000</v>
      </c>
      <c r="Q546" s="2">
        <v>1300</v>
      </c>
      <c r="R546" s="1">
        <v>1100</v>
      </c>
      <c r="S546" s="1">
        <v>1200</v>
      </c>
      <c r="T546" s="1">
        <v>1300</v>
      </c>
      <c r="U546" s="1">
        <v>1000</v>
      </c>
      <c r="V546" s="1">
        <v>1800</v>
      </c>
      <c r="W546" s="1">
        <v>2800</v>
      </c>
      <c r="X546" s="1">
        <v>3800</v>
      </c>
      <c r="Y546" s="1">
        <v>4200</v>
      </c>
      <c r="Z546" s="1">
        <v>3600</v>
      </c>
      <c r="AA546" s="1">
        <v>3600</v>
      </c>
      <c r="AB546" s="1">
        <v>2800</v>
      </c>
      <c r="AC546" s="1">
        <v>3000</v>
      </c>
      <c r="AD546" s="1"/>
      <c r="AE546" s="1" t="s">
        <v>9</v>
      </c>
      <c r="AF546" s="1">
        <v>3900</v>
      </c>
      <c r="AG546" s="1">
        <v>4000</v>
      </c>
      <c r="AH546" s="1"/>
      <c r="AI546" s="1">
        <v>3900</v>
      </c>
      <c r="AJ546" s="1"/>
      <c r="AK546" s="1">
        <f>VLOOKUP(C546,[1]DataDownloadReport_02082019!$A$2:$E$123,5,FALSE)</f>
        <v>3300</v>
      </c>
      <c r="AL546" s="1"/>
      <c r="AM546" s="1"/>
      <c r="AN546" s="92"/>
      <c r="AO546" s="92"/>
    </row>
    <row r="547" spans="1:41" x14ac:dyDescent="0.3">
      <c r="A547" s="91" t="s">
        <v>357</v>
      </c>
      <c r="B547" s="2" t="s">
        <v>358</v>
      </c>
      <c r="C547" s="1">
        <v>406</v>
      </c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1"/>
      <c r="S547" s="1"/>
      <c r="T547" s="1"/>
      <c r="U547" s="1"/>
      <c r="V547" s="1"/>
      <c r="W547" s="1"/>
      <c r="X547" s="1"/>
      <c r="Y547" s="1">
        <v>8100</v>
      </c>
      <c r="Z547" s="1">
        <v>6300</v>
      </c>
      <c r="AA547" s="1">
        <v>5300</v>
      </c>
      <c r="AB547" s="1">
        <v>5700</v>
      </c>
      <c r="AC547" s="1">
        <v>6500</v>
      </c>
      <c r="AD547" s="1"/>
      <c r="AE547" s="1" t="s">
        <v>9</v>
      </c>
      <c r="AF547" s="1">
        <v>6100</v>
      </c>
      <c r="AG547" s="1">
        <v>7100</v>
      </c>
      <c r="AH547" s="1"/>
      <c r="AI547" s="1">
        <v>7500</v>
      </c>
      <c r="AJ547" s="1"/>
      <c r="AK547" s="1">
        <f>VLOOKUP(C547,[1]DataDownloadReport_02082019!$A$2:$E$123,5,FALSE)</f>
        <v>7500</v>
      </c>
      <c r="AL547" s="1"/>
      <c r="AM547" s="1">
        <v>8500</v>
      </c>
      <c r="AN547" s="92"/>
      <c r="AO547" s="92"/>
    </row>
    <row r="548" spans="1:41" x14ac:dyDescent="0.3">
      <c r="A548" s="91" t="s">
        <v>357</v>
      </c>
      <c r="B548" s="2" t="s">
        <v>164</v>
      </c>
      <c r="C548" s="1">
        <v>412</v>
      </c>
      <c r="D548" s="2"/>
      <c r="E548" s="2"/>
      <c r="F548" s="2"/>
      <c r="G548" s="2"/>
      <c r="H548" s="2"/>
      <c r="I548" s="2">
        <v>1400</v>
      </c>
      <c r="J548" s="2">
        <v>1600</v>
      </c>
      <c r="K548" s="2">
        <v>1500</v>
      </c>
      <c r="L548" s="2">
        <v>1400</v>
      </c>
      <c r="M548" s="2">
        <v>1300</v>
      </c>
      <c r="N548" s="2">
        <v>1300</v>
      </c>
      <c r="O548" s="2">
        <v>1600</v>
      </c>
      <c r="P548" s="2">
        <v>2300</v>
      </c>
      <c r="Q548" s="2">
        <v>3000</v>
      </c>
      <c r="R548" s="1">
        <v>2800</v>
      </c>
      <c r="S548" s="1">
        <v>3100</v>
      </c>
      <c r="T548" s="1">
        <v>3400</v>
      </c>
      <c r="U548" s="1">
        <v>5000</v>
      </c>
      <c r="V548" s="1">
        <v>4600</v>
      </c>
      <c r="W548" s="1">
        <v>5600</v>
      </c>
      <c r="X548" s="1">
        <v>9300</v>
      </c>
      <c r="Y548" s="1">
        <v>11500</v>
      </c>
      <c r="Z548" s="1">
        <v>10200</v>
      </c>
      <c r="AA548" s="1">
        <v>9100</v>
      </c>
      <c r="AB548" s="1">
        <v>8600</v>
      </c>
      <c r="AC548" s="1">
        <v>9600</v>
      </c>
      <c r="AD548" s="1"/>
      <c r="AE548" s="1" t="s">
        <v>9</v>
      </c>
      <c r="AF548" s="1">
        <v>10300</v>
      </c>
      <c r="AG548" s="1">
        <v>8300</v>
      </c>
      <c r="AH548" s="1"/>
      <c r="AI548" s="1">
        <v>10100</v>
      </c>
      <c r="AJ548" s="1"/>
      <c r="AK548" s="1">
        <f>VLOOKUP(C548,[1]DataDownloadReport_02082019!$A$2:$E$123,5,FALSE)</f>
        <v>12100</v>
      </c>
      <c r="AL548" s="1"/>
      <c r="AM548" s="1">
        <v>14000</v>
      </c>
      <c r="AN548" s="92"/>
      <c r="AO548" s="92"/>
    </row>
    <row r="549" spans="1:41" ht="16.5" hidden="1" customHeight="1" x14ac:dyDescent="0.3">
      <c r="A549" s="91" t="s">
        <v>357</v>
      </c>
      <c r="B549" s="2" t="s">
        <v>359</v>
      </c>
      <c r="C549" s="1">
        <v>479</v>
      </c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>
        <v>700</v>
      </c>
      <c r="Q549" s="2">
        <v>2400</v>
      </c>
      <c r="R549" s="1">
        <v>2500</v>
      </c>
      <c r="S549" s="1">
        <v>2300</v>
      </c>
      <c r="T549" s="1" t="s">
        <v>22</v>
      </c>
      <c r="U549" s="1">
        <v>2900</v>
      </c>
      <c r="V549" s="1">
        <v>3400</v>
      </c>
      <c r="W549" s="1">
        <v>4000</v>
      </c>
      <c r="X549" s="1">
        <v>7000</v>
      </c>
      <c r="Y549" s="1">
        <v>6400</v>
      </c>
      <c r="Z549" s="1">
        <v>6200</v>
      </c>
      <c r="AA549" s="1">
        <v>6200</v>
      </c>
      <c r="AB549" s="1">
        <v>5200</v>
      </c>
      <c r="AC549" s="1"/>
      <c r="AD549" s="1"/>
      <c r="AE549" s="1" t="s">
        <v>9</v>
      </c>
      <c r="AF549" s="1" t="s">
        <v>9</v>
      </c>
      <c r="AG549" s="1"/>
      <c r="AH549" s="1"/>
      <c r="AI549" s="1"/>
      <c r="AJ549" s="1"/>
      <c r="AK549" s="1"/>
      <c r="AL549" s="1"/>
      <c r="AM549" s="1" t="e">
        <v>#N/A</v>
      </c>
      <c r="AN549" s="92"/>
      <c r="AO549" s="92"/>
    </row>
    <row r="550" spans="1:41" x14ac:dyDescent="0.3">
      <c r="A550" s="91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92"/>
      <c r="AO550" s="92"/>
    </row>
    <row r="551" spans="1:41" x14ac:dyDescent="0.3">
      <c r="A551" s="99" t="s">
        <v>458</v>
      </c>
      <c r="B551" s="100" t="s">
        <v>235</v>
      </c>
      <c r="C551" s="93">
        <v>59</v>
      </c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2"/>
      <c r="S551" s="102"/>
      <c r="T551" s="102"/>
      <c r="U551" s="102"/>
      <c r="V551" s="102"/>
      <c r="W551" s="102"/>
      <c r="X551" s="102">
        <v>21800</v>
      </c>
      <c r="Y551" s="102">
        <v>23900</v>
      </c>
      <c r="Z551" s="102">
        <v>25000</v>
      </c>
      <c r="AA551" s="102">
        <v>23800</v>
      </c>
      <c r="AB551" s="102">
        <v>23400</v>
      </c>
      <c r="AC551" s="102">
        <v>23800</v>
      </c>
      <c r="AD551" s="102">
        <v>24000</v>
      </c>
      <c r="AE551" s="102">
        <v>23300</v>
      </c>
      <c r="AF551" s="102">
        <v>23500</v>
      </c>
      <c r="AG551" s="102">
        <v>26400</v>
      </c>
      <c r="AH551" s="102"/>
      <c r="AI551" s="102"/>
      <c r="AJ551" s="102"/>
      <c r="AK551" s="102">
        <f>VLOOKUP(C551,[1]DataDownloadReport_02082019!$A$2:$E$123,5,FALSE)</f>
        <v>27100</v>
      </c>
      <c r="AL551" s="102">
        <v>28500</v>
      </c>
      <c r="AM551" s="1">
        <v>18400</v>
      </c>
      <c r="AN551" s="92">
        <v>28700</v>
      </c>
      <c r="AO551" s="92"/>
    </row>
    <row r="552" spans="1:41" x14ac:dyDescent="0.3">
      <c r="A552" s="91"/>
      <c r="B552" s="2"/>
      <c r="C552" s="1"/>
      <c r="D552" s="2"/>
      <c r="E552" s="2"/>
      <c r="F552" s="2"/>
      <c r="G552" s="2"/>
      <c r="H552" s="2"/>
      <c r="I552" s="2" t="s">
        <v>9</v>
      </c>
      <c r="J552" s="2" t="s">
        <v>9</v>
      </c>
      <c r="K552" s="2" t="s">
        <v>9</v>
      </c>
      <c r="L552" s="2"/>
      <c r="M552" s="2"/>
      <c r="N552" s="2"/>
      <c r="O552" s="2"/>
      <c r="P552" s="2"/>
      <c r="Q552" s="2"/>
      <c r="R552" s="1"/>
      <c r="S552" s="1" t="s">
        <v>7</v>
      </c>
      <c r="T552" s="1" t="s">
        <v>9</v>
      </c>
      <c r="U552" s="1" t="s">
        <v>7</v>
      </c>
      <c r="V552" s="1" t="s">
        <v>9</v>
      </c>
      <c r="W552" s="1"/>
      <c r="X552" s="1"/>
      <c r="Y552" s="1"/>
      <c r="Z552" s="1"/>
      <c r="AA552" s="1"/>
      <c r="AB552" s="1"/>
      <c r="AC552" s="1"/>
      <c r="AD552" s="1"/>
      <c r="AE552" s="1" t="s">
        <v>9</v>
      </c>
      <c r="AF552" s="1" t="s">
        <v>9</v>
      </c>
      <c r="AG552" s="1"/>
      <c r="AH552" s="1"/>
      <c r="AI552" s="1"/>
      <c r="AJ552" s="1"/>
      <c r="AK552" s="1"/>
      <c r="AL552" s="1"/>
      <c r="AM552" s="1"/>
      <c r="AN552" s="92"/>
      <c r="AO552" s="92"/>
    </row>
    <row r="553" spans="1:41" x14ac:dyDescent="0.3">
      <c r="A553" s="91" t="s">
        <v>360</v>
      </c>
      <c r="B553" s="2" t="s">
        <v>318</v>
      </c>
      <c r="C553" s="1">
        <v>525</v>
      </c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>
        <v>8400</v>
      </c>
      <c r="V553" s="1">
        <v>10700</v>
      </c>
      <c r="W553" s="1">
        <v>12500</v>
      </c>
      <c r="X553" s="1">
        <v>11600</v>
      </c>
      <c r="Y553" s="1">
        <v>13400</v>
      </c>
      <c r="Z553" s="1">
        <v>14000</v>
      </c>
      <c r="AA553" s="1">
        <v>17700</v>
      </c>
      <c r="AB553" s="1">
        <v>15700</v>
      </c>
      <c r="AC553" s="1">
        <v>16700</v>
      </c>
      <c r="AD553" s="1">
        <v>16100</v>
      </c>
      <c r="AE553" s="1">
        <v>18700</v>
      </c>
      <c r="AF553" s="1">
        <v>18800</v>
      </c>
      <c r="AG553" s="1"/>
      <c r="AH553" s="1">
        <v>20900</v>
      </c>
      <c r="AI553" s="1">
        <v>21800</v>
      </c>
      <c r="AJ553" s="1">
        <v>25100</v>
      </c>
      <c r="AK553" s="1">
        <f>VLOOKUP(C553,[1]DataDownloadReport_02082019!$A$2:$E$123,5,FALSE)</f>
        <v>20800</v>
      </c>
      <c r="AL553" s="1">
        <v>23900</v>
      </c>
      <c r="AM553" s="1"/>
      <c r="AN553" s="92">
        <v>30000</v>
      </c>
      <c r="AO553" s="92"/>
    </row>
    <row r="554" spans="1:41" x14ac:dyDescent="0.3">
      <c r="A554" s="91" t="s">
        <v>360</v>
      </c>
      <c r="B554" s="2" t="s">
        <v>21</v>
      </c>
      <c r="C554" s="1">
        <v>415</v>
      </c>
      <c r="D554" s="2"/>
      <c r="E554" s="2"/>
      <c r="F554" s="2"/>
      <c r="G554" s="2"/>
      <c r="H554" s="2"/>
      <c r="I554" s="2">
        <v>1700</v>
      </c>
      <c r="J554" s="2">
        <v>1700</v>
      </c>
      <c r="K554" s="2">
        <v>2000</v>
      </c>
      <c r="L554" s="2">
        <v>2400</v>
      </c>
      <c r="M554" s="2">
        <v>2400</v>
      </c>
      <c r="N554" s="2">
        <v>3100</v>
      </c>
      <c r="O554" s="2">
        <v>3000</v>
      </c>
      <c r="P554" s="2">
        <v>4000</v>
      </c>
      <c r="Q554" s="2">
        <v>4500</v>
      </c>
      <c r="R554" s="1">
        <v>5600</v>
      </c>
      <c r="S554" s="1">
        <v>5900</v>
      </c>
      <c r="T554" s="1">
        <v>7200</v>
      </c>
      <c r="U554" s="1">
        <v>8500</v>
      </c>
      <c r="V554" s="1">
        <v>11100</v>
      </c>
      <c r="W554" s="1">
        <v>12700</v>
      </c>
      <c r="X554" s="1">
        <v>12900</v>
      </c>
      <c r="Y554" s="1">
        <v>15100</v>
      </c>
      <c r="Z554" s="1">
        <v>18000</v>
      </c>
      <c r="AA554" s="1"/>
      <c r="AB554" s="1">
        <v>15100</v>
      </c>
      <c r="AC554" s="1">
        <v>13200</v>
      </c>
      <c r="AD554" s="1">
        <v>14700</v>
      </c>
      <c r="AE554" s="1">
        <v>20200</v>
      </c>
      <c r="AF554" s="1">
        <v>19900</v>
      </c>
      <c r="AG554" s="1"/>
      <c r="AH554" s="1"/>
      <c r="AI554" s="1"/>
      <c r="AJ554" s="1"/>
      <c r="AK554" s="1"/>
      <c r="AL554" s="1"/>
      <c r="AM554" s="1"/>
      <c r="AN554" s="92"/>
      <c r="AO554" s="92"/>
    </row>
    <row r="555" spans="1:41" x14ac:dyDescent="0.3">
      <c r="A555" s="91" t="s">
        <v>360</v>
      </c>
      <c r="B555" s="2" t="s">
        <v>427</v>
      </c>
      <c r="C555" s="93">
        <v>72</v>
      </c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>
        <v>16000</v>
      </c>
      <c r="AG555" s="1">
        <v>16600</v>
      </c>
      <c r="AH555" s="1">
        <v>16500</v>
      </c>
      <c r="AI555" s="1">
        <v>16800</v>
      </c>
      <c r="AJ555" s="1">
        <v>17900</v>
      </c>
      <c r="AK555" s="1"/>
      <c r="AL555" s="1">
        <v>21700</v>
      </c>
      <c r="AM555" s="1">
        <v>18000</v>
      </c>
      <c r="AN555" s="92">
        <v>20000</v>
      </c>
      <c r="AO555" s="92"/>
    </row>
    <row r="556" spans="1:41" x14ac:dyDescent="0.3">
      <c r="A556" s="91" t="s">
        <v>360</v>
      </c>
      <c r="B556" s="2" t="s">
        <v>36</v>
      </c>
      <c r="C556" s="1">
        <v>414</v>
      </c>
      <c r="D556" s="2"/>
      <c r="E556" s="2"/>
      <c r="F556" s="2"/>
      <c r="G556" s="2"/>
      <c r="H556" s="2"/>
      <c r="I556" s="2">
        <v>2400</v>
      </c>
      <c r="J556" s="2">
        <v>2700</v>
      </c>
      <c r="K556" s="2">
        <v>3200</v>
      </c>
      <c r="L556" s="2">
        <v>3600</v>
      </c>
      <c r="M556" s="2">
        <v>3600</v>
      </c>
      <c r="N556" s="2">
        <v>4500</v>
      </c>
      <c r="O556" s="2">
        <v>4200</v>
      </c>
      <c r="P556" s="2">
        <v>5000</v>
      </c>
      <c r="Q556" s="2">
        <v>5100</v>
      </c>
      <c r="R556" s="1">
        <v>5700</v>
      </c>
      <c r="S556" s="1">
        <v>5600</v>
      </c>
      <c r="T556" s="1">
        <v>5700</v>
      </c>
      <c r="U556" s="1">
        <v>6400</v>
      </c>
      <c r="V556" s="1">
        <v>6300</v>
      </c>
      <c r="W556" s="1">
        <v>7800</v>
      </c>
      <c r="X556" s="1">
        <v>7200</v>
      </c>
      <c r="Y556" s="1">
        <v>9400</v>
      </c>
      <c r="Z556" s="1">
        <v>9900</v>
      </c>
      <c r="AA556" s="1"/>
      <c r="AB556" s="1"/>
      <c r="AC556" s="1">
        <v>9500</v>
      </c>
      <c r="AD556" s="1">
        <v>9500</v>
      </c>
      <c r="AE556" s="1">
        <v>12700</v>
      </c>
      <c r="AF556" s="1">
        <v>13700</v>
      </c>
      <c r="AG556" s="1">
        <v>11800</v>
      </c>
      <c r="AH556" s="1">
        <v>12300</v>
      </c>
      <c r="AI556" s="1">
        <v>13100</v>
      </c>
      <c r="AJ556" s="1">
        <v>14100</v>
      </c>
      <c r="AK556" s="1">
        <f>VLOOKUP(C556,[1]DataDownloadReport_02082019!$A$2:$E$123,5,FALSE)</f>
        <v>12300</v>
      </c>
      <c r="AL556" s="1"/>
      <c r="AM556" s="1">
        <v>13600</v>
      </c>
      <c r="AN556" s="92"/>
      <c r="AO556" s="92"/>
    </row>
    <row r="557" spans="1:41" x14ac:dyDescent="0.3">
      <c r="A557" s="91"/>
      <c r="B557" s="2"/>
      <c r="C557" s="1"/>
      <c r="D557" s="2"/>
      <c r="E557" s="2"/>
      <c r="F557" s="2"/>
      <c r="G557" s="2"/>
      <c r="H557" s="2"/>
      <c r="I557" s="2" t="s">
        <v>9</v>
      </c>
      <c r="J557" s="2" t="s">
        <v>9</v>
      </c>
      <c r="K557" s="2" t="s">
        <v>9</v>
      </c>
      <c r="L557" s="2"/>
      <c r="M557" s="2"/>
      <c r="N557" s="2"/>
      <c r="O557" s="2"/>
      <c r="P557" s="2"/>
      <c r="Q557" s="2"/>
      <c r="R557" s="1"/>
      <c r="S557" s="1" t="s">
        <v>7</v>
      </c>
      <c r="T557" s="1" t="s">
        <v>9</v>
      </c>
      <c r="U557" s="1" t="s">
        <v>7</v>
      </c>
      <c r="V557" s="1" t="s">
        <v>9</v>
      </c>
      <c r="W557" s="1"/>
      <c r="X557" s="1"/>
      <c r="Y557" s="1"/>
      <c r="Z557" s="1"/>
      <c r="AA557" s="1"/>
      <c r="AB557" s="1"/>
      <c r="AC557" s="1"/>
      <c r="AD557" s="1"/>
      <c r="AE557" s="1" t="s">
        <v>9</v>
      </c>
      <c r="AF557" s="1" t="s">
        <v>9</v>
      </c>
      <c r="AG557" s="1"/>
      <c r="AH557" s="1"/>
      <c r="AI557" s="1"/>
      <c r="AJ557" s="1"/>
      <c r="AK557" s="1"/>
      <c r="AL557" s="1"/>
      <c r="AM557" s="1"/>
      <c r="AN557" s="92"/>
      <c r="AO557" s="92"/>
    </row>
    <row r="558" spans="1:41" ht="16.5" hidden="1" customHeight="1" x14ac:dyDescent="0.3">
      <c r="A558" s="91" t="s">
        <v>361</v>
      </c>
      <c r="B558" s="2" t="s">
        <v>27</v>
      </c>
      <c r="C558" s="1">
        <v>417</v>
      </c>
      <c r="D558" s="2">
        <v>4200</v>
      </c>
      <c r="E558" s="2">
        <v>4100</v>
      </c>
      <c r="F558" s="2">
        <v>4600</v>
      </c>
      <c r="G558" s="2">
        <v>4500</v>
      </c>
      <c r="H558" s="2">
        <v>2800</v>
      </c>
      <c r="I558" s="2">
        <v>3000</v>
      </c>
      <c r="J558" s="2">
        <v>2700</v>
      </c>
      <c r="K558" s="2">
        <v>3500</v>
      </c>
      <c r="L558" s="2">
        <v>2800</v>
      </c>
      <c r="M558" s="2">
        <v>2700</v>
      </c>
      <c r="N558" s="2">
        <v>3300</v>
      </c>
      <c r="O558" s="2">
        <v>3400</v>
      </c>
      <c r="P558" s="2">
        <v>3400</v>
      </c>
      <c r="Q558" s="2">
        <v>3000</v>
      </c>
      <c r="R558" s="1">
        <v>4000</v>
      </c>
      <c r="S558" s="1">
        <v>3700</v>
      </c>
      <c r="T558" s="1">
        <v>4100</v>
      </c>
      <c r="U558" s="1">
        <v>4000</v>
      </c>
      <c r="V558" s="1">
        <v>3300</v>
      </c>
      <c r="W558" s="1">
        <v>3700</v>
      </c>
      <c r="X558" s="1">
        <v>4200</v>
      </c>
      <c r="Y558" s="1">
        <v>3500</v>
      </c>
      <c r="Z558" s="1">
        <v>3400</v>
      </c>
      <c r="AA558" s="1">
        <v>2900</v>
      </c>
      <c r="AB558" s="1">
        <v>2500</v>
      </c>
      <c r="AC558" s="1">
        <v>2600</v>
      </c>
      <c r="AD558" s="1"/>
      <c r="AE558" s="1" t="s">
        <v>9</v>
      </c>
      <c r="AF558" s="1" t="s">
        <v>9</v>
      </c>
      <c r="AG558" s="1"/>
      <c r="AH558" s="1"/>
      <c r="AI558" s="1"/>
      <c r="AJ558" s="1"/>
      <c r="AK558" s="1"/>
      <c r="AL558" s="1"/>
      <c r="AM558" s="1"/>
      <c r="AN558" s="92"/>
      <c r="AO558" s="92"/>
    </row>
    <row r="559" spans="1:41" x14ac:dyDescent="0.3">
      <c r="A559" s="91" t="s">
        <v>361</v>
      </c>
      <c r="B559" s="2" t="s">
        <v>362</v>
      </c>
      <c r="C559" s="1">
        <v>416</v>
      </c>
      <c r="D559" s="2"/>
      <c r="E559" s="2"/>
      <c r="F559" s="2"/>
      <c r="G559" s="2"/>
      <c r="H559" s="2"/>
      <c r="I559" s="2">
        <v>2700</v>
      </c>
      <c r="J559" s="2">
        <v>2600</v>
      </c>
      <c r="K559" s="2">
        <v>3200</v>
      </c>
      <c r="L559" s="2">
        <v>2600</v>
      </c>
      <c r="M559" s="2">
        <v>2500</v>
      </c>
      <c r="N559" s="2">
        <v>2600</v>
      </c>
      <c r="O559" s="2">
        <v>2500</v>
      </c>
      <c r="P559" s="2">
        <v>2400</v>
      </c>
      <c r="Q559" s="2">
        <v>2200</v>
      </c>
      <c r="R559" s="1">
        <v>2300</v>
      </c>
      <c r="S559" s="1">
        <v>2400</v>
      </c>
      <c r="T559" s="1">
        <v>2500</v>
      </c>
      <c r="U559" s="1">
        <v>2100</v>
      </c>
      <c r="V559" s="1">
        <v>2600</v>
      </c>
      <c r="W559" s="1">
        <v>2400</v>
      </c>
      <c r="X559" s="1">
        <v>2800</v>
      </c>
      <c r="Y559" s="1">
        <v>3100</v>
      </c>
      <c r="Z559" s="1">
        <v>3400</v>
      </c>
      <c r="AA559" s="1">
        <v>2600</v>
      </c>
      <c r="AB559" s="1">
        <v>2200</v>
      </c>
      <c r="AC559" s="1">
        <v>2400</v>
      </c>
      <c r="AD559" s="1"/>
      <c r="AE559" s="1" t="s">
        <v>9</v>
      </c>
      <c r="AF559" s="1" t="s">
        <v>9</v>
      </c>
      <c r="AG559" s="1">
        <v>3000</v>
      </c>
      <c r="AH559" s="1"/>
      <c r="AI559" s="1">
        <v>3500</v>
      </c>
      <c r="AJ559" s="1"/>
      <c r="AK559" s="1">
        <f>VLOOKUP(C559,[1]DataDownloadReport_02082019!$A$2:$E$123,5,FALSE)</f>
        <v>3800</v>
      </c>
      <c r="AL559" s="1"/>
      <c r="AM559" s="1">
        <v>3400</v>
      </c>
      <c r="AN559" s="92"/>
      <c r="AO559" s="92"/>
    </row>
    <row r="560" spans="1:41" ht="15" customHeight="1" x14ac:dyDescent="0.3">
      <c r="A560" s="91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1"/>
      <c r="S560" s="1" t="s">
        <v>7</v>
      </c>
      <c r="T560" s="1" t="s">
        <v>9</v>
      </c>
      <c r="U560" s="1" t="s">
        <v>7</v>
      </c>
      <c r="V560" s="1" t="s">
        <v>9</v>
      </c>
      <c r="W560" s="1"/>
      <c r="X560" s="1"/>
      <c r="Y560" s="1"/>
      <c r="Z560" s="1"/>
      <c r="AA560" s="1"/>
      <c r="AB560" s="1"/>
      <c r="AC560" s="1"/>
      <c r="AD560" s="1"/>
      <c r="AE560" s="1" t="s">
        <v>9</v>
      </c>
      <c r="AF560" s="1" t="s">
        <v>9</v>
      </c>
      <c r="AG560" s="1"/>
      <c r="AH560" s="1"/>
      <c r="AI560" s="1"/>
      <c r="AJ560" s="1"/>
      <c r="AK560" s="1"/>
      <c r="AL560" s="1"/>
      <c r="AM560" s="1"/>
      <c r="AN560" s="92"/>
      <c r="AO560" s="92"/>
    </row>
    <row r="561" spans="1:41" ht="16.5" hidden="1" customHeight="1" x14ac:dyDescent="0.3">
      <c r="A561" s="91" t="s">
        <v>363</v>
      </c>
      <c r="B561" s="2" t="s">
        <v>232</v>
      </c>
      <c r="C561" s="1">
        <v>453</v>
      </c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1"/>
      <c r="S561" s="1"/>
      <c r="T561" s="1"/>
      <c r="U561" s="1"/>
      <c r="V561" s="1"/>
      <c r="W561" s="1"/>
      <c r="X561" s="1"/>
      <c r="Y561" s="1">
        <v>5800</v>
      </c>
      <c r="Z561" s="1">
        <v>7100</v>
      </c>
      <c r="AA561" s="1"/>
      <c r="AB561" s="1">
        <v>8800</v>
      </c>
      <c r="AC561" s="1">
        <v>7300</v>
      </c>
      <c r="AD561" s="1"/>
      <c r="AE561" s="1" t="s">
        <v>9</v>
      </c>
      <c r="AF561" s="1" t="s">
        <v>9</v>
      </c>
      <c r="AG561" s="1"/>
      <c r="AH561" s="1"/>
      <c r="AI561" s="1"/>
      <c r="AJ561" s="1"/>
      <c r="AK561" s="1"/>
      <c r="AL561" s="1"/>
      <c r="AM561" s="1"/>
      <c r="AN561" s="92"/>
      <c r="AO561" s="92"/>
    </row>
    <row r="562" spans="1:41" ht="15" customHeight="1" x14ac:dyDescent="0.3">
      <c r="A562" s="91" t="s">
        <v>363</v>
      </c>
      <c r="B562" s="2" t="s">
        <v>413</v>
      </c>
      <c r="C562" s="93">
        <v>62</v>
      </c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1"/>
      <c r="S562" s="1"/>
      <c r="T562" s="1"/>
      <c r="U562" s="1"/>
      <c r="V562" s="1"/>
      <c r="W562" s="1"/>
      <c r="X562" s="1"/>
      <c r="Y562" s="1"/>
      <c r="Z562" s="1"/>
      <c r="AA562" s="1">
        <v>5600</v>
      </c>
      <c r="AB562" s="1">
        <v>6900</v>
      </c>
      <c r="AC562" s="1">
        <v>6600</v>
      </c>
      <c r="AD562" s="1">
        <v>7300</v>
      </c>
      <c r="AE562" s="1">
        <v>8200</v>
      </c>
      <c r="AF562" s="1">
        <v>8900</v>
      </c>
      <c r="AG562" s="1">
        <v>9700</v>
      </c>
      <c r="AH562" s="1">
        <v>10800</v>
      </c>
      <c r="AI562" s="1">
        <v>11600</v>
      </c>
      <c r="AJ562" s="1">
        <v>11800</v>
      </c>
      <c r="AK562" s="1">
        <f>VLOOKUP(C562,[1]DataDownloadReport_02082019!$A$2:$E$123,5,FALSE)</f>
        <v>13100</v>
      </c>
      <c r="AL562" s="1">
        <v>13700</v>
      </c>
      <c r="AM562" s="1">
        <v>11600</v>
      </c>
      <c r="AN562" s="92">
        <v>13200</v>
      </c>
      <c r="AO562" s="92"/>
    </row>
    <row r="563" spans="1:41" ht="16.5" hidden="1" customHeight="1" x14ac:dyDescent="0.3">
      <c r="A563" s="91" t="s">
        <v>363</v>
      </c>
      <c r="B563" s="2" t="s">
        <v>237</v>
      </c>
      <c r="C563" s="1">
        <v>532</v>
      </c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/>
      <c r="T563" s="1"/>
      <c r="U563" s="1"/>
      <c r="V563" s="1"/>
      <c r="W563" s="1"/>
      <c r="X563" s="1"/>
      <c r="Y563" s="1">
        <v>7200</v>
      </c>
      <c r="Z563" s="1">
        <v>5100</v>
      </c>
      <c r="AA563" s="1">
        <v>5600</v>
      </c>
      <c r="AB563" s="1">
        <v>4500</v>
      </c>
      <c r="AC563" s="1">
        <v>5400</v>
      </c>
      <c r="AD563" s="1"/>
      <c r="AE563" s="1" t="s">
        <v>9</v>
      </c>
      <c r="AF563" s="1" t="s">
        <v>9</v>
      </c>
      <c r="AG563" s="1"/>
      <c r="AH563" s="1"/>
      <c r="AI563" s="1"/>
      <c r="AJ563" s="1"/>
      <c r="AK563" s="1"/>
      <c r="AL563" s="1"/>
      <c r="AM563" s="1"/>
      <c r="AN563" s="92"/>
      <c r="AO563" s="92"/>
    </row>
    <row r="564" spans="1:41" ht="16.5" hidden="1" customHeight="1" x14ac:dyDescent="0.3">
      <c r="A564" s="91" t="s">
        <v>363</v>
      </c>
      <c r="B564" s="2" t="s">
        <v>81</v>
      </c>
      <c r="C564" s="1">
        <v>502</v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>
        <v>900</v>
      </c>
      <c r="Q564" s="2">
        <v>900</v>
      </c>
      <c r="R564" s="1">
        <v>2200</v>
      </c>
      <c r="S564" s="1">
        <v>2600</v>
      </c>
      <c r="T564" s="1">
        <v>2900</v>
      </c>
      <c r="U564" s="1">
        <v>2700</v>
      </c>
      <c r="V564" s="1">
        <v>2200</v>
      </c>
      <c r="W564" s="1"/>
      <c r="X564" s="1">
        <v>10400</v>
      </c>
      <c r="Y564" s="1">
        <v>28700</v>
      </c>
      <c r="Z564" s="1">
        <v>27600</v>
      </c>
      <c r="AA564" s="1">
        <v>23500</v>
      </c>
      <c r="AB564" s="1">
        <v>25900</v>
      </c>
      <c r="AC564" s="1">
        <v>22100</v>
      </c>
      <c r="AD564" s="1"/>
      <c r="AE564" s="1" t="s">
        <v>9</v>
      </c>
      <c r="AF564" s="1" t="s">
        <v>9</v>
      </c>
      <c r="AG564" s="1"/>
      <c r="AH564" s="1"/>
      <c r="AI564" s="1"/>
      <c r="AJ564" s="1"/>
      <c r="AK564" s="1"/>
      <c r="AL564" s="1"/>
      <c r="AM564" s="1"/>
      <c r="AN564" s="92"/>
      <c r="AO564" s="92"/>
    </row>
    <row r="565" spans="1:41" x14ac:dyDescent="0.3">
      <c r="A565" s="91" t="s">
        <v>363</v>
      </c>
      <c r="B565" s="2" t="s">
        <v>364</v>
      </c>
      <c r="C565" s="93">
        <v>61</v>
      </c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>
        <v>16200</v>
      </c>
      <c r="Y565" s="1">
        <v>27100</v>
      </c>
      <c r="Z565" s="1">
        <v>27700</v>
      </c>
      <c r="AA565" s="1">
        <v>25500</v>
      </c>
      <c r="AB565" s="1">
        <v>25100</v>
      </c>
      <c r="AC565" s="1">
        <v>24000</v>
      </c>
      <c r="AD565" s="1">
        <v>23600</v>
      </c>
      <c r="AE565" s="1">
        <v>23800</v>
      </c>
      <c r="AF565" s="1">
        <v>24500</v>
      </c>
      <c r="AG565" s="1">
        <v>25500</v>
      </c>
      <c r="AH565" s="1">
        <v>23800</v>
      </c>
      <c r="AI565" s="1">
        <v>25000</v>
      </c>
      <c r="AJ565" s="1">
        <v>23800</v>
      </c>
      <c r="AK565" s="1">
        <f>VLOOKUP(C565,[1]DataDownloadReport_02082019!$A$2:$E$123,5,FALSE)</f>
        <v>23400</v>
      </c>
      <c r="AL565" s="1">
        <v>22700</v>
      </c>
      <c r="AM565" s="1">
        <v>14600</v>
      </c>
      <c r="AN565" s="92"/>
      <c r="AO565" s="92"/>
    </row>
    <row r="566" spans="1:41" x14ac:dyDescent="0.3">
      <c r="A566" s="91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 t="s">
        <v>9</v>
      </c>
      <c r="AF566" s="1" t="s">
        <v>9</v>
      </c>
      <c r="AG566" s="1"/>
      <c r="AH566" s="1"/>
      <c r="AI566" s="1"/>
      <c r="AJ566" s="1"/>
      <c r="AK566" s="1"/>
      <c r="AL566" s="1"/>
      <c r="AM566" s="1"/>
      <c r="AN566" s="92"/>
      <c r="AO566" s="92"/>
    </row>
    <row r="567" spans="1:41" x14ac:dyDescent="0.3">
      <c r="A567" s="99" t="s">
        <v>365</v>
      </c>
      <c r="B567" s="100" t="s">
        <v>188</v>
      </c>
      <c r="C567" s="102">
        <v>472</v>
      </c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>
        <v>1800</v>
      </c>
      <c r="Q567" s="100">
        <v>3000</v>
      </c>
      <c r="R567" s="102">
        <v>2100</v>
      </c>
      <c r="S567" s="102" t="s">
        <v>7</v>
      </c>
      <c r="T567" s="102">
        <v>1800</v>
      </c>
      <c r="U567" s="102">
        <v>2500</v>
      </c>
      <c r="V567" s="102">
        <v>2700</v>
      </c>
      <c r="W567" s="102">
        <v>3000</v>
      </c>
      <c r="X567" s="102">
        <v>4100</v>
      </c>
      <c r="Y567" s="102">
        <v>5500</v>
      </c>
      <c r="Z567" s="102">
        <v>5100</v>
      </c>
      <c r="AA567" s="102">
        <v>3100</v>
      </c>
      <c r="AB567" s="102">
        <v>3200</v>
      </c>
      <c r="AC567" s="102">
        <v>3400</v>
      </c>
      <c r="AD567" s="102"/>
      <c r="AE567" s="102" t="s">
        <v>9</v>
      </c>
      <c r="AF567" s="102" t="s">
        <v>9</v>
      </c>
      <c r="AG567" s="102"/>
      <c r="AH567" s="102">
        <v>4100</v>
      </c>
      <c r="AI567" s="102"/>
      <c r="AJ567" s="102"/>
      <c r="AK567" s="102"/>
      <c r="AL567" s="102">
        <v>5200</v>
      </c>
      <c r="AM567" s="102"/>
      <c r="AN567" s="106"/>
      <c r="AO567" s="125"/>
    </row>
    <row r="568" spans="1:41" x14ac:dyDescent="0.3">
      <c r="A568" s="91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 t="s">
        <v>7</v>
      </c>
      <c r="T568" s="1" t="s">
        <v>9</v>
      </c>
      <c r="U568" s="1" t="s">
        <v>7</v>
      </c>
      <c r="V568" s="1" t="s">
        <v>9</v>
      </c>
      <c r="W568" s="1"/>
      <c r="X568" s="1"/>
      <c r="Y568" s="1"/>
      <c r="Z568" s="1"/>
      <c r="AA568" s="1"/>
      <c r="AB568" s="1"/>
      <c r="AC568" s="1"/>
      <c r="AD568" s="1"/>
      <c r="AE568" s="1" t="s">
        <v>9</v>
      </c>
      <c r="AF568" s="1" t="s">
        <v>9</v>
      </c>
      <c r="AG568" s="1"/>
      <c r="AH568" s="1"/>
      <c r="AI568" s="1"/>
      <c r="AJ568" s="1"/>
      <c r="AK568" s="1"/>
      <c r="AL568" s="1"/>
      <c r="AM568" s="1"/>
      <c r="AN568" s="92"/>
      <c r="AO568" s="92"/>
    </row>
    <row r="569" spans="1:41" x14ac:dyDescent="0.3">
      <c r="A569" s="91" t="s">
        <v>366</v>
      </c>
      <c r="B569" s="2" t="s">
        <v>188</v>
      </c>
      <c r="C569" s="1">
        <v>469</v>
      </c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4300</v>
      </c>
      <c r="Q569" s="2">
        <v>5100</v>
      </c>
      <c r="R569" s="1">
        <v>2900</v>
      </c>
      <c r="S569" s="1">
        <v>3400</v>
      </c>
      <c r="T569" s="1">
        <v>4600</v>
      </c>
      <c r="U569" s="1">
        <v>4900</v>
      </c>
      <c r="V569" s="1">
        <v>5100</v>
      </c>
      <c r="W569" s="1">
        <v>7800</v>
      </c>
      <c r="X569" s="1">
        <v>8400</v>
      </c>
      <c r="Y569" s="1"/>
      <c r="Z569" s="1">
        <v>10000</v>
      </c>
      <c r="AA569" s="1">
        <v>8700</v>
      </c>
      <c r="AB569" s="1">
        <v>9400</v>
      </c>
      <c r="AC569" s="1">
        <v>10100</v>
      </c>
      <c r="AD569" s="1"/>
      <c r="AE569" s="1" t="s">
        <v>9</v>
      </c>
      <c r="AF569" s="1">
        <v>10200</v>
      </c>
      <c r="AG569" s="1">
        <v>11000</v>
      </c>
      <c r="AH569" s="1"/>
      <c r="AI569" s="1">
        <v>11800</v>
      </c>
      <c r="AJ569" s="1">
        <v>12700</v>
      </c>
      <c r="AK569" s="1">
        <f>VLOOKUP(C569,[1]DataDownloadReport_02082019!$A$2:$E$123,5,FALSE)</f>
        <v>13200</v>
      </c>
      <c r="AL569" s="1"/>
      <c r="AM569" s="1">
        <v>16400</v>
      </c>
      <c r="AN569" s="92"/>
      <c r="AO569" s="92"/>
    </row>
    <row r="570" spans="1:41" x14ac:dyDescent="0.3">
      <c r="A570" s="91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1"/>
      <c r="S570" s="1" t="s">
        <v>7</v>
      </c>
      <c r="T570" s="1" t="s">
        <v>9</v>
      </c>
      <c r="U570" s="1" t="s">
        <v>7</v>
      </c>
      <c r="V570" s="1" t="s">
        <v>9</v>
      </c>
      <c r="W570" s="1"/>
      <c r="X570" s="1"/>
      <c r="Y570" s="1"/>
      <c r="Z570" s="1"/>
      <c r="AA570" s="1"/>
      <c r="AB570" s="1"/>
      <c r="AC570" s="1"/>
      <c r="AD570" s="1"/>
      <c r="AE570" s="1" t="s">
        <v>9</v>
      </c>
      <c r="AF570" s="1" t="s">
        <v>9</v>
      </c>
      <c r="AG570" s="1"/>
      <c r="AH570" s="1"/>
      <c r="AI570" s="1"/>
      <c r="AJ570" s="1"/>
      <c r="AK570" s="1"/>
      <c r="AL570" s="1"/>
      <c r="AM570" s="1"/>
      <c r="AN570" s="92"/>
      <c r="AO570" s="92"/>
    </row>
    <row r="571" spans="1:41" x14ac:dyDescent="0.3">
      <c r="A571" s="91" t="s">
        <v>367</v>
      </c>
      <c r="B571" s="2" t="s">
        <v>266</v>
      </c>
      <c r="C571" s="93">
        <v>23</v>
      </c>
      <c r="D571" s="2"/>
      <c r="E571" s="2"/>
      <c r="F571" s="2"/>
      <c r="G571" s="2"/>
      <c r="H571" s="2"/>
      <c r="I571" s="2">
        <v>21400</v>
      </c>
      <c r="J571" s="2">
        <v>22100</v>
      </c>
      <c r="K571" s="2">
        <v>24100</v>
      </c>
      <c r="L571" s="2">
        <v>20700</v>
      </c>
      <c r="M571" s="2">
        <v>22200</v>
      </c>
      <c r="N571" s="2">
        <v>24900</v>
      </c>
      <c r="O571" s="2">
        <v>24200</v>
      </c>
      <c r="P571" s="2">
        <v>28000</v>
      </c>
      <c r="Q571" s="2">
        <v>27400</v>
      </c>
      <c r="R571" s="1">
        <v>28800</v>
      </c>
      <c r="S571" s="1">
        <v>30700</v>
      </c>
      <c r="T571" s="1">
        <v>31300</v>
      </c>
      <c r="U571" s="1">
        <v>34000</v>
      </c>
      <c r="V571" s="1">
        <v>35300</v>
      </c>
      <c r="W571" s="1" t="s">
        <v>8</v>
      </c>
      <c r="X571" s="1" t="s">
        <v>8</v>
      </c>
      <c r="Y571" s="1"/>
      <c r="Z571" s="1">
        <v>36400</v>
      </c>
      <c r="AA571" s="1">
        <v>35100</v>
      </c>
      <c r="AB571" s="1">
        <v>34400</v>
      </c>
      <c r="AC571" s="1">
        <v>33900</v>
      </c>
      <c r="AD571" s="1">
        <v>32000</v>
      </c>
      <c r="AE571" s="1">
        <v>32700</v>
      </c>
      <c r="AF571" s="1">
        <v>33000</v>
      </c>
      <c r="AG571" s="1">
        <v>33900</v>
      </c>
      <c r="AH571" s="1">
        <v>34800</v>
      </c>
      <c r="AI571" s="1">
        <v>36100</v>
      </c>
      <c r="AJ571" s="1">
        <v>36900</v>
      </c>
      <c r="AK571" s="1">
        <f>VLOOKUP(C571,[1]DataDownloadReport_02082019!$A$2:$E$123,5,FALSE)</f>
        <v>32600</v>
      </c>
      <c r="AL571" s="1">
        <v>37200</v>
      </c>
      <c r="AM571" s="1">
        <v>31800</v>
      </c>
      <c r="AN571" s="92">
        <v>36600</v>
      </c>
      <c r="AO571" s="92"/>
    </row>
    <row r="572" spans="1:41" ht="16.5" hidden="1" customHeight="1" x14ac:dyDescent="0.3">
      <c r="A572" s="91" t="s">
        <v>367</v>
      </c>
      <c r="B572" s="2" t="s">
        <v>24</v>
      </c>
      <c r="C572" s="1">
        <v>437</v>
      </c>
      <c r="D572" s="2">
        <v>14500</v>
      </c>
      <c r="E572" s="2">
        <v>13900</v>
      </c>
      <c r="F572" s="2" t="s">
        <v>368</v>
      </c>
      <c r="G572" s="2">
        <v>20700</v>
      </c>
      <c r="H572" s="2">
        <v>25000</v>
      </c>
      <c r="I572" s="2">
        <v>25200</v>
      </c>
      <c r="J572" s="2">
        <v>29500</v>
      </c>
      <c r="K572" s="2">
        <v>29200</v>
      </c>
      <c r="L572" s="2">
        <v>31600</v>
      </c>
      <c r="M572" s="2">
        <v>32300</v>
      </c>
      <c r="N572" s="2">
        <v>30900</v>
      </c>
      <c r="O572" s="2">
        <v>31700</v>
      </c>
      <c r="P572" s="2">
        <v>33400</v>
      </c>
      <c r="Q572" s="2">
        <v>34500</v>
      </c>
      <c r="R572" s="1">
        <v>36400</v>
      </c>
      <c r="S572" s="1">
        <v>35700</v>
      </c>
      <c r="T572" s="1">
        <v>39900</v>
      </c>
      <c r="U572" s="1">
        <v>43900</v>
      </c>
      <c r="V572" s="1">
        <v>42100</v>
      </c>
      <c r="W572" s="1" t="s">
        <v>8</v>
      </c>
      <c r="X572" s="1" t="s">
        <v>8</v>
      </c>
      <c r="Y572" s="1">
        <v>42400</v>
      </c>
      <c r="Z572" s="1">
        <v>47400</v>
      </c>
      <c r="AA572" s="1">
        <v>49000</v>
      </c>
      <c r="AB572" s="1">
        <v>40400</v>
      </c>
      <c r="AC572" s="1">
        <v>40800</v>
      </c>
      <c r="AD572" s="1"/>
      <c r="AE572" s="1" t="s">
        <v>9</v>
      </c>
      <c r="AF572" s="1" t="s">
        <v>9</v>
      </c>
      <c r="AG572" s="1"/>
      <c r="AH572" s="1"/>
      <c r="AI572" s="1"/>
      <c r="AJ572" s="1"/>
      <c r="AK572" s="1"/>
      <c r="AL572" s="1"/>
      <c r="AM572" s="1"/>
      <c r="AN572" s="92"/>
      <c r="AO572" s="92"/>
    </row>
    <row r="573" spans="1:41" x14ac:dyDescent="0.3">
      <c r="A573" s="91" t="s">
        <v>367</v>
      </c>
      <c r="B573" s="2" t="s">
        <v>24</v>
      </c>
      <c r="C573" s="93">
        <v>92</v>
      </c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>
        <v>42600</v>
      </c>
      <c r="AI573" s="1">
        <v>57100</v>
      </c>
      <c r="AJ573" s="1"/>
      <c r="AK573" s="1">
        <f>VLOOKUP(C573,[1]DataDownloadReport_02082019!$A$2:$E$123,5,FALSE)</f>
        <v>46600</v>
      </c>
      <c r="AL573" s="1">
        <v>49000</v>
      </c>
      <c r="AM573" s="1">
        <v>41500</v>
      </c>
      <c r="AN573" s="92"/>
      <c r="AO573" s="92"/>
    </row>
    <row r="574" spans="1:41" ht="13.9" hidden="1" customHeight="1" x14ac:dyDescent="0.3">
      <c r="A574" s="91" t="s">
        <v>367</v>
      </c>
      <c r="B574" s="2" t="s">
        <v>268</v>
      </c>
      <c r="C574" s="1">
        <v>433</v>
      </c>
      <c r="D574" s="2"/>
      <c r="E574" s="2"/>
      <c r="F574" s="2"/>
      <c r="G574" s="2"/>
      <c r="H574" s="2"/>
      <c r="I574" s="2">
        <v>24000</v>
      </c>
      <c r="J574" s="2">
        <v>23800</v>
      </c>
      <c r="K574" s="2">
        <v>25300</v>
      </c>
      <c r="L574" s="2">
        <v>23700</v>
      </c>
      <c r="M574" s="2">
        <v>25500</v>
      </c>
      <c r="N574" s="2">
        <v>25100</v>
      </c>
      <c r="O574" s="2">
        <v>27500</v>
      </c>
      <c r="P574" s="2">
        <v>29000</v>
      </c>
      <c r="Q574" s="2">
        <v>29200</v>
      </c>
      <c r="R574" s="1">
        <v>30200</v>
      </c>
      <c r="S574" s="1">
        <v>32500</v>
      </c>
      <c r="T574" s="1">
        <v>35500</v>
      </c>
      <c r="U574" s="1">
        <v>38200</v>
      </c>
      <c r="V574" s="1">
        <v>38000</v>
      </c>
      <c r="W574" s="1" t="s">
        <v>8</v>
      </c>
      <c r="X574" s="1" t="s">
        <v>8</v>
      </c>
      <c r="Y574" s="1"/>
      <c r="Z574" s="1">
        <v>42400</v>
      </c>
      <c r="AA574" s="1">
        <v>36500</v>
      </c>
      <c r="AB574" s="1">
        <v>35900</v>
      </c>
      <c r="AC574" s="1">
        <v>34200</v>
      </c>
      <c r="AD574" s="1"/>
      <c r="AE574" s="1" t="s">
        <v>9</v>
      </c>
      <c r="AF574" s="1" t="s">
        <v>9</v>
      </c>
      <c r="AG574" s="1"/>
      <c r="AH574" s="1"/>
      <c r="AI574" s="1"/>
      <c r="AJ574" s="1"/>
      <c r="AK574" s="1"/>
      <c r="AL574" s="1"/>
      <c r="AM574" s="1"/>
      <c r="AN574" s="92"/>
      <c r="AO574" s="92"/>
    </row>
    <row r="575" spans="1:41" ht="16.5" hidden="1" customHeight="1" x14ac:dyDescent="0.3">
      <c r="A575" s="91" t="s">
        <v>367</v>
      </c>
      <c r="B575" s="2" t="s">
        <v>454</v>
      </c>
      <c r="C575" s="1">
        <v>436</v>
      </c>
      <c r="D575" s="2">
        <v>16800</v>
      </c>
      <c r="E575" s="2">
        <v>17200</v>
      </c>
      <c r="F575" s="2">
        <v>19800</v>
      </c>
      <c r="G575" s="2">
        <v>21400</v>
      </c>
      <c r="H575" s="2">
        <v>27500</v>
      </c>
      <c r="I575" s="2">
        <v>28500</v>
      </c>
      <c r="J575" s="2">
        <v>27900</v>
      </c>
      <c r="K575" s="2">
        <v>29100</v>
      </c>
      <c r="L575" s="2">
        <v>29100</v>
      </c>
      <c r="M575" s="2">
        <v>26200</v>
      </c>
      <c r="N575" s="2">
        <v>28800</v>
      </c>
      <c r="O575" s="2">
        <v>30600</v>
      </c>
      <c r="P575" s="2">
        <v>30700</v>
      </c>
      <c r="Q575" s="2">
        <v>30100</v>
      </c>
      <c r="R575" s="1">
        <v>32900</v>
      </c>
      <c r="S575" s="1">
        <v>31600</v>
      </c>
      <c r="T575" s="1">
        <v>30800</v>
      </c>
      <c r="U575" s="1">
        <v>43100</v>
      </c>
      <c r="V575" s="1" t="s">
        <v>22</v>
      </c>
      <c r="W575" s="1" t="s">
        <v>8</v>
      </c>
      <c r="X575" s="1">
        <v>45300</v>
      </c>
      <c r="Y575" s="1">
        <v>53300</v>
      </c>
      <c r="Z575" s="1">
        <v>53600</v>
      </c>
      <c r="AA575" s="1">
        <v>50100</v>
      </c>
      <c r="AB575" s="1">
        <v>46100</v>
      </c>
      <c r="AC575" s="1">
        <v>42000</v>
      </c>
      <c r="AD575" s="1"/>
      <c r="AE575" s="1" t="s">
        <v>9</v>
      </c>
      <c r="AF575" s="1" t="s">
        <v>9</v>
      </c>
      <c r="AG575" s="1"/>
      <c r="AH575" s="1"/>
      <c r="AI575" s="1"/>
      <c r="AJ575" s="1"/>
      <c r="AK575" s="1"/>
      <c r="AL575" s="1"/>
      <c r="AM575" s="1" t="e">
        <v>#N/A</v>
      </c>
      <c r="AN575" s="92"/>
      <c r="AO575" s="92"/>
    </row>
    <row r="576" spans="1:41" x14ac:dyDescent="0.3">
      <c r="A576" s="91" t="s">
        <v>367</v>
      </c>
      <c r="B576" s="2" t="s">
        <v>453</v>
      </c>
      <c r="C576" s="93">
        <v>93</v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>
        <v>46100</v>
      </c>
      <c r="AI576" s="1">
        <v>45000</v>
      </c>
      <c r="AJ576" s="1">
        <v>49900</v>
      </c>
      <c r="AK576" s="1">
        <f>VLOOKUP(C576,[1]DataDownloadReport_02082019!$A$2:$E$123,5,FALSE)</f>
        <v>48800</v>
      </c>
      <c r="AL576" s="1">
        <v>49400</v>
      </c>
      <c r="AM576" s="1">
        <v>44900</v>
      </c>
      <c r="AN576" s="92">
        <v>51600</v>
      </c>
      <c r="AO576" s="92"/>
    </row>
    <row r="577" spans="1:41" x14ac:dyDescent="0.3">
      <c r="A577" s="91" t="s">
        <v>367</v>
      </c>
      <c r="B577" s="2" t="s">
        <v>594</v>
      </c>
      <c r="C577" s="1">
        <v>128</v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>
        <v>40500</v>
      </c>
      <c r="AN577" s="92"/>
      <c r="AO577" s="92"/>
    </row>
    <row r="578" spans="1:41" ht="15" customHeight="1" x14ac:dyDescent="0.3">
      <c r="A578" s="91" t="s">
        <v>367</v>
      </c>
      <c r="B578" s="2" t="s">
        <v>369</v>
      </c>
      <c r="C578" s="93">
        <v>25</v>
      </c>
      <c r="D578" s="2"/>
      <c r="E578" s="2"/>
      <c r="F578" s="2"/>
      <c r="G578" s="2"/>
      <c r="H578" s="2"/>
      <c r="I578" s="2" t="s">
        <v>9</v>
      </c>
      <c r="J578" s="2" t="s">
        <v>9</v>
      </c>
      <c r="K578" s="2">
        <v>26900</v>
      </c>
      <c r="L578" s="2">
        <v>29100</v>
      </c>
      <c r="M578" s="2">
        <v>27300</v>
      </c>
      <c r="N578" s="2">
        <v>27700</v>
      </c>
      <c r="O578" s="2">
        <v>29400</v>
      </c>
      <c r="P578" s="2">
        <v>29400</v>
      </c>
      <c r="Q578" s="2">
        <v>27100</v>
      </c>
      <c r="R578" s="1">
        <v>29000</v>
      </c>
      <c r="S578" s="1">
        <v>31500</v>
      </c>
      <c r="T578" s="1">
        <v>35100</v>
      </c>
      <c r="U578" s="1" t="s">
        <v>22</v>
      </c>
      <c r="V578" s="1">
        <v>37700</v>
      </c>
      <c r="W578" s="1">
        <v>40800</v>
      </c>
      <c r="X578" s="1">
        <v>41500</v>
      </c>
      <c r="Y578" s="1">
        <v>43300</v>
      </c>
      <c r="Z578" s="1">
        <v>41300</v>
      </c>
      <c r="AA578" s="1">
        <v>41200</v>
      </c>
      <c r="AB578" s="1">
        <v>40200</v>
      </c>
      <c r="AC578" s="1">
        <v>38600</v>
      </c>
      <c r="AD578" s="1">
        <v>42000</v>
      </c>
      <c r="AE578" s="1" t="s">
        <v>9</v>
      </c>
      <c r="AF578" s="1">
        <v>36600</v>
      </c>
      <c r="AG578" s="1">
        <v>37700</v>
      </c>
      <c r="AH578" s="1">
        <v>42500</v>
      </c>
      <c r="AI578" s="1">
        <v>45100</v>
      </c>
      <c r="AJ578" s="1">
        <v>48000</v>
      </c>
      <c r="AK578" s="1">
        <f>VLOOKUP(C578,[1]DataDownloadReport_02082019!$A$2:$E$123,5,FALSE)</f>
        <v>50100</v>
      </c>
      <c r="AL578" s="1">
        <v>52100</v>
      </c>
      <c r="AM578" s="1">
        <v>46700</v>
      </c>
      <c r="AN578" s="92">
        <v>53100</v>
      </c>
      <c r="AO578" s="92"/>
    </row>
    <row r="579" spans="1:41" ht="16.5" hidden="1" customHeight="1" x14ac:dyDescent="0.3">
      <c r="A579" s="91" t="s">
        <v>367</v>
      </c>
      <c r="B579" s="2" t="s">
        <v>370</v>
      </c>
      <c r="C579" s="1">
        <v>424</v>
      </c>
      <c r="D579" s="2">
        <v>22800</v>
      </c>
      <c r="E579" s="2">
        <v>22000</v>
      </c>
      <c r="F579" s="2">
        <v>23400</v>
      </c>
      <c r="G579" s="2">
        <v>25400</v>
      </c>
      <c r="H579" s="2">
        <v>27600</v>
      </c>
      <c r="I579" s="2">
        <v>29300</v>
      </c>
      <c r="J579" s="2">
        <v>28200</v>
      </c>
      <c r="K579" s="2">
        <v>31200</v>
      </c>
      <c r="L579" s="2">
        <v>30900</v>
      </c>
      <c r="M579" s="2">
        <v>26700</v>
      </c>
      <c r="N579" s="2">
        <v>28400</v>
      </c>
      <c r="O579" s="2">
        <v>28900</v>
      </c>
      <c r="P579" s="2">
        <v>28800</v>
      </c>
      <c r="Q579" s="2">
        <v>25700</v>
      </c>
      <c r="R579" s="1">
        <v>27700</v>
      </c>
      <c r="S579" s="1">
        <v>30400</v>
      </c>
      <c r="T579" s="1">
        <v>34400</v>
      </c>
      <c r="U579" s="1">
        <v>34700</v>
      </c>
      <c r="V579" s="1">
        <v>40100</v>
      </c>
      <c r="W579" s="1">
        <v>42500</v>
      </c>
      <c r="X579" s="1">
        <v>42600</v>
      </c>
      <c r="Y579" s="1">
        <v>45300</v>
      </c>
      <c r="Z579" s="1">
        <v>41700</v>
      </c>
      <c r="AA579" s="1">
        <v>37000</v>
      </c>
      <c r="AB579" s="1">
        <v>37200</v>
      </c>
      <c r="AC579" s="1">
        <v>33400</v>
      </c>
      <c r="AD579" s="1"/>
      <c r="AE579" s="1" t="s">
        <v>9</v>
      </c>
      <c r="AF579" s="1" t="s">
        <v>9</v>
      </c>
      <c r="AG579" s="1"/>
      <c r="AH579" s="1"/>
      <c r="AI579" s="1"/>
      <c r="AJ579" s="1"/>
      <c r="AK579" s="1"/>
      <c r="AL579" s="1"/>
      <c r="AM579" s="1"/>
      <c r="AN579" s="92"/>
      <c r="AO579" s="92"/>
    </row>
    <row r="580" spans="1:41" x14ac:dyDescent="0.3">
      <c r="A580" s="91" t="s">
        <v>367</v>
      </c>
      <c r="B580" s="2" t="s">
        <v>443</v>
      </c>
      <c r="C580" s="93">
        <v>94</v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>
        <v>33100</v>
      </c>
      <c r="AI580" s="1">
        <v>34900</v>
      </c>
      <c r="AJ580" s="1">
        <v>35400</v>
      </c>
      <c r="AK580" s="1">
        <f>VLOOKUP(C580,[1]DataDownloadReport_02082019!$A$2:$E$123,5,FALSE)</f>
        <v>43600</v>
      </c>
      <c r="AL580" s="1">
        <v>35400</v>
      </c>
      <c r="AM580" s="1">
        <v>39000</v>
      </c>
      <c r="AN580" s="92">
        <v>42800</v>
      </c>
      <c r="AO580" s="92"/>
    </row>
    <row r="581" spans="1:41" ht="16.5" hidden="1" customHeight="1" x14ac:dyDescent="0.3">
      <c r="A581" s="91" t="s">
        <v>367</v>
      </c>
      <c r="B581" s="2" t="s">
        <v>371</v>
      </c>
      <c r="C581" s="1">
        <v>420</v>
      </c>
      <c r="D581" s="2">
        <v>27700</v>
      </c>
      <c r="E581" s="2">
        <v>29700</v>
      </c>
      <c r="F581" s="2">
        <v>36200</v>
      </c>
      <c r="G581" s="2">
        <v>36000</v>
      </c>
      <c r="H581" s="2">
        <v>42300</v>
      </c>
      <c r="I581" s="2">
        <v>41800</v>
      </c>
      <c r="J581" s="2">
        <v>39300</v>
      </c>
      <c r="K581" s="2">
        <v>41700</v>
      </c>
      <c r="L581" s="2">
        <v>42700</v>
      </c>
      <c r="M581" s="2">
        <v>37300</v>
      </c>
      <c r="N581" s="2">
        <v>41300</v>
      </c>
      <c r="O581" s="2">
        <v>40300</v>
      </c>
      <c r="P581" s="2">
        <v>41200</v>
      </c>
      <c r="Q581" s="2">
        <v>39400</v>
      </c>
      <c r="R581" s="1">
        <v>41300</v>
      </c>
      <c r="S581" s="1">
        <v>41100</v>
      </c>
      <c r="T581" s="1">
        <v>48500</v>
      </c>
      <c r="U581" s="1">
        <v>47800</v>
      </c>
      <c r="V581" s="1">
        <v>52500</v>
      </c>
      <c r="W581" s="1">
        <v>58700</v>
      </c>
      <c r="X581" s="1">
        <v>56100</v>
      </c>
      <c r="Y581" s="1">
        <v>57900</v>
      </c>
      <c r="Z581" s="1">
        <v>55700</v>
      </c>
      <c r="AA581" s="1">
        <v>57800</v>
      </c>
      <c r="AB581" s="1">
        <v>54600</v>
      </c>
      <c r="AC581" s="1">
        <v>53400</v>
      </c>
      <c r="AD581" s="1"/>
      <c r="AE581" s="1" t="s">
        <v>9</v>
      </c>
      <c r="AF581" s="1" t="s">
        <v>9</v>
      </c>
      <c r="AG581" s="1"/>
      <c r="AH581" s="1"/>
      <c r="AI581" s="1"/>
      <c r="AJ581" s="1"/>
      <c r="AK581" s="1"/>
      <c r="AL581" s="1"/>
      <c r="AM581" s="1"/>
      <c r="AN581" s="92"/>
      <c r="AO581" s="92"/>
    </row>
    <row r="582" spans="1:41" ht="15.75" customHeight="1" x14ac:dyDescent="0.3">
      <c r="A582" s="91" t="s">
        <v>367</v>
      </c>
      <c r="B582" s="2" t="s">
        <v>371</v>
      </c>
      <c r="C582" s="1">
        <v>110</v>
      </c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>
        <v>44900</v>
      </c>
      <c r="AN582" s="92"/>
      <c r="AO582" s="92"/>
    </row>
    <row r="583" spans="1:41" ht="16.5" hidden="1" customHeight="1" x14ac:dyDescent="0.3">
      <c r="A583" s="91" t="s">
        <v>367</v>
      </c>
      <c r="B583" s="2" t="s">
        <v>372</v>
      </c>
      <c r="C583" s="1">
        <v>434</v>
      </c>
      <c r="D583" s="2"/>
      <c r="E583" s="2" t="s">
        <v>7</v>
      </c>
      <c r="F583" s="2" t="s">
        <v>7</v>
      </c>
      <c r="G583" s="2"/>
      <c r="H583" s="2"/>
      <c r="I583" s="2">
        <v>45200</v>
      </c>
      <c r="J583" s="2">
        <v>43700</v>
      </c>
      <c r="K583" s="2">
        <v>46400</v>
      </c>
      <c r="L583" s="2">
        <v>45900</v>
      </c>
      <c r="M583" s="2">
        <v>48500</v>
      </c>
      <c r="N583" s="2">
        <v>45600</v>
      </c>
      <c r="O583" s="2">
        <v>44200</v>
      </c>
      <c r="P583" s="2">
        <v>42800</v>
      </c>
      <c r="Q583" s="2"/>
      <c r="R583" s="1">
        <v>42500</v>
      </c>
      <c r="S583" s="1">
        <v>41700</v>
      </c>
      <c r="T583" s="1">
        <v>48800</v>
      </c>
      <c r="U583" s="1">
        <v>48600</v>
      </c>
      <c r="V583" s="1">
        <v>54700</v>
      </c>
      <c r="W583" s="1">
        <v>55900</v>
      </c>
      <c r="X583" s="1">
        <v>56500</v>
      </c>
      <c r="Y583" s="1">
        <v>56200</v>
      </c>
      <c r="Z583" s="1">
        <v>57200</v>
      </c>
      <c r="AA583" s="1">
        <v>58200</v>
      </c>
      <c r="AB583" s="1">
        <v>51000</v>
      </c>
      <c r="AC583" s="1">
        <v>44000</v>
      </c>
      <c r="AD583" s="1"/>
      <c r="AE583" s="1" t="s">
        <v>9</v>
      </c>
      <c r="AF583" s="1" t="s">
        <v>9</v>
      </c>
      <c r="AG583" s="1"/>
      <c r="AH583" s="1"/>
      <c r="AI583" s="1"/>
      <c r="AJ583" s="1"/>
      <c r="AK583" s="1"/>
      <c r="AL583" s="1"/>
      <c r="AM583" s="1"/>
      <c r="AN583" s="92"/>
      <c r="AO583" s="92"/>
    </row>
    <row r="584" spans="1:41" x14ac:dyDescent="0.3">
      <c r="A584" s="91" t="s">
        <v>367</v>
      </c>
      <c r="B584" s="2" t="s">
        <v>621</v>
      </c>
      <c r="C584" s="93">
        <v>109</v>
      </c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>
        <v>43000</v>
      </c>
      <c r="AN584" s="92"/>
      <c r="AO584" s="92"/>
    </row>
    <row r="585" spans="1:41" ht="16.5" hidden="1" customHeight="1" x14ac:dyDescent="0.3">
      <c r="A585" s="91" t="s">
        <v>367</v>
      </c>
      <c r="B585" s="2" t="s">
        <v>373</v>
      </c>
      <c r="C585" s="1">
        <v>435</v>
      </c>
      <c r="D585" s="2">
        <v>31200</v>
      </c>
      <c r="E585" s="2">
        <v>37400</v>
      </c>
      <c r="F585" s="2">
        <v>42700</v>
      </c>
      <c r="G585" s="2">
        <v>46500</v>
      </c>
      <c r="H585" s="2">
        <v>51300</v>
      </c>
      <c r="I585" s="2">
        <v>52000</v>
      </c>
      <c r="J585" s="2">
        <v>54400</v>
      </c>
      <c r="K585" s="2">
        <v>54800</v>
      </c>
      <c r="L585" s="2">
        <v>48400</v>
      </c>
      <c r="M585" s="2">
        <v>50100</v>
      </c>
      <c r="N585" s="2">
        <v>53100</v>
      </c>
      <c r="O585" s="2">
        <v>51100</v>
      </c>
      <c r="P585" s="2">
        <v>52700</v>
      </c>
      <c r="Q585" s="2"/>
      <c r="R585" s="1">
        <v>49000</v>
      </c>
      <c r="S585" s="1">
        <v>48400</v>
      </c>
      <c r="T585" s="1">
        <v>58900</v>
      </c>
      <c r="U585" s="1">
        <v>52700</v>
      </c>
      <c r="V585" s="1">
        <v>63700</v>
      </c>
      <c r="W585" s="1">
        <v>66800</v>
      </c>
      <c r="X585" s="1">
        <v>66900</v>
      </c>
      <c r="Y585" s="1">
        <v>65300</v>
      </c>
      <c r="Z585" s="1">
        <v>63400</v>
      </c>
      <c r="AA585" s="1">
        <v>58800</v>
      </c>
      <c r="AB585" s="1">
        <v>54700</v>
      </c>
      <c r="AC585" s="1">
        <v>51200</v>
      </c>
      <c r="AD585" s="1"/>
      <c r="AE585" s="1" t="s">
        <v>9</v>
      </c>
      <c r="AF585" s="1" t="s">
        <v>9</v>
      </c>
      <c r="AG585" s="1"/>
      <c r="AH585" s="1"/>
      <c r="AI585" s="1"/>
      <c r="AJ585" s="1"/>
      <c r="AK585" s="1"/>
      <c r="AL585" s="1"/>
      <c r="AM585" s="1"/>
      <c r="AN585" s="92"/>
      <c r="AO585" s="92"/>
    </row>
    <row r="586" spans="1:41" ht="16.5" hidden="1" customHeight="1" x14ac:dyDescent="0.3">
      <c r="A586" s="91" t="s">
        <v>367</v>
      </c>
      <c r="B586" s="2" t="s">
        <v>374</v>
      </c>
      <c r="C586" s="1">
        <v>418</v>
      </c>
      <c r="D586" s="2">
        <v>32300</v>
      </c>
      <c r="E586" s="2">
        <v>39500</v>
      </c>
      <c r="F586" s="2">
        <v>41300</v>
      </c>
      <c r="G586" s="2">
        <v>39900</v>
      </c>
      <c r="H586" s="2">
        <v>41800</v>
      </c>
      <c r="I586" s="2">
        <v>41900</v>
      </c>
      <c r="J586" s="2">
        <v>43200</v>
      </c>
      <c r="K586" s="2">
        <v>43100</v>
      </c>
      <c r="L586" s="2">
        <v>42100</v>
      </c>
      <c r="M586" s="2">
        <v>37800</v>
      </c>
      <c r="N586" s="2">
        <v>40600</v>
      </c>
      <c r="O586" s="2">
        <v>43200</v>
      </c>
      <c r="P586" s="2">
        <v>39900</v>
      </c>
      <c r="Q586" s="2"/>
      <c r="R586" s="1"/>
      <c r="S586" s="1">
        <v>35700</v>
      </c>
      <c r="T586" s="1">
        <v>38300</v>
      </c>
      <c r="U586" s="1">
        <v>41100</v>
      </c>
      <c r="V586" s="1">
        <v>43500</v>
      </c>
      <c r="W586" s="1">
        <v>47100</v>
      </c>
      <c r="X586" s="1">
        <v>47500</v>
      </c>
      <c r="Y586" s="1">
        <v>52400</v>
      </c>
      <c r="Z586" s="1">
        <v>49400</v>
      </c>
      <c r="AA586" s="1">
        <v>43100</v>
      </c>
      <c r="AB586" s="1">
        <v>38100</v>
      </c>
      <c r="AC586" s="1">
        <v>42200</v>
      </c>
      <c r="AD586" s="1"/>
      <c r="AE586" s="1" t="s">
        <v>9</v>
      </c>
      <c r="AF586" s="1" t="s">
        <v>9</v>
      </c>
      <c r="AG586" s="1"/>
      <c r="AH586" s="1"/>
      <c r="AI586" s="1"/>
      <c r="AJ586" s="1"/>
      <c r="AK586" s="1"/>
      <c r="AL586" s="1"/>
      <c r="AM586" s="1"/>
      <c r="AN586" s="92"/>
      <c r="AO586" s="92"/>
    </row>
    <row r="587" spans="1:41" x14ac:dyDescent="0.3">
      <c r="A587" s="91" t="s">
        <v>367</v>
      </c>
      <c r="B587" s="2" t="s">
        <v>444</v>
      </c>
      <c r="C587" s="93">
        <v>95</v>
      </c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>
        <v>40000</v>
      </c>
      <c r="AI587" s="1">
        <v>40400</v>
      </c>
      <c r="AJ587" s="1"/>
      <c r="AK587" s="1">
        <f>VLOOKUP(C587,[1]DataDownloadReport_02082019!$A$2:$E$123,5,FALSE)</f>
        <v>42900</v>
      </c>
      <c r="AL587" s="1">
        <v>44600</v>
      </c>
      <c r="AM587" s="1">
        <v>40600</v>
      </c>
      <c r="AN587" s="92">
        <v>44800</v>
      </c>
      <c r="AO587" s="92"/>
    </row>
    <row r="588" spans="1:41" ht="16.5" hidden="1" customHeight="1" x14ac:dyDescent="0.3">
      <c r="A588" s="91" t="s">
        <v>367</v>
      </c>
      <c r="B588" s="2" t="s">
        <v>340</v>
      </c>
      <c r="C588" s="1">
        <v>426</v>
      </c>
      <c r="D588" s="2">
        <v>34300</v>
      </c>
      <c r="E588" s="2">
        <v>41200</v>
      </c>
      <c r="F588" s="2">
        <v>42800</v>
      </c>
      <c r="G588" s="2">
        <v>34500</v>
      </c>
      <c r="H588" s="2">
        <v>46400</v>
      </c>
      <c r="I588" s="2">
        <v>47600</v>
      </c>
      <c r="J588" s="2">
        <v>43200</v>
      </c>
      <c r="K588" s="2">
        <v>44200</v>
      </c>
      <c r="L588" s="2">
        <v>48200</v>
      </c>
      <c r="M588" s="2">
        <v>39700</v>
      </c>
      <c r="N588" s="2">
        <v>46200</v>
      </c>
      <c r="O588" s="2">
        <v>45600</v>
      </c>
      <c r="P588" s="2">
        <v>47200</v>
      </c>
      <c r="Q588" s="2">
        <v>43600</v>
      </c>
      <c r="R588" s="1">
        <v>43600</v>
      </c>
      <c r="S588" s="1">
        <v>50600</v>
      </c>
      <c r="T588" s="1">
        <v>47700</v>
      </c>
      <c r="U588" s="1">
        <v>55400</v>
      </c>
      <c r="V588" s="1">
        <v>54400</v>
      </c>
      <c r="W588" s="1">
        <v>60100</v>
      </c>
      <c r="X588" s="1">
        <v>58800</v>
      </c>
      <c r="Y588" s="1">
        <v>61200</v>
      </c>
      <c r="Z588" s="1">
        <v>56000</v>
      </c>
      <c r="AA588" s="1">
        <v>53200</v>
      </c>
      <c r="AB588" s="1">
        <v>54600</v>
      </c>
      <c r="AC588" s="1">
        <v>49400</v>
      </c>
      <c r="AD588" s="1"/>
      <c r="AE588" s="1" t="s">
        <v>9</v>
      </c>
      <c r="AF588" s="1" t="s">
        <v>9</v>
      </c>
      <c r="AG588" s="1"/>
      <c r="AH588" s="1"/>
      <c r="AI588" s="1"/>
      <c r="AJ588" s="1"/>
      <c r="AK588" s="1"/>
      <c r="AL588" s="1"/>
      <c r="AM588" s="1"/>
      <c r="AN588" s="92"/>
      <c r="AO588" s="92"/>
    </row>
    <row r="589" spans="1:41" x14ac:dyDescent="0.3">
      <c r="A589" s="91" t="s">
        <v>367</v>
      </c>
      <c r="B589" s="2" t="s">
        <v>375</v>
      </c>
      <c r="C589" s="93">
        <v>9</v>
      </c>
      <c r="D589" s="2">
        <v>0</v>
      </c>
      <c r="E589" s="2"/>
      <c r="F589" s="2"/>
      <c r="G589" s="2"/>
      <c r="H589" s="2"/>
      <c r="I589" s="2">
        <v>51500</v>
      </c>
      <c r="J589" s="2">
        <v>51000</v>
      </c>
      <c r="K589" s="2">
        <v>50800</v>
      </c>
      <c r="L589" s="2">
        <v>47900</v>
      </c>
      <c r="M589" s="2">
        <v>57000</v>
      </c>
      <c r="N589" s="2" t="s">
        <v>376</v>
      </c>
      <c r="O589" s="2">
        <v>54200</v>
      </c>
      <c r="P589" s="2">
        <v>51400</v>
      </c>
      <c r="Q589" s="2">
        <v>49000</v>
      </c>
      <c r="R589" s="1">
        <v>49500</v>
      </c>
      <c r="S589" s="1">
        <v>52800</v>
      </c>
      <c r="T589" s="1">
        <v>54400</v>
      </c>
      <c r="U589" s="1">
        <v>55700</v>
      </c>
      <c r="V589" s="1">
        <v>57100</v>
      </c>
      <c r="W589" s="1">
        <v>62100</v>
      </c>
      <c r="X589" s="1">
        <v>62400</v>
      </c>
      <c r="Y589" s="1">
        <v>61000</v>
      </c>
      <c r="Z589" s="1">
        <v>58000</v>
      </c>
      <c r="AA589" s="1">
        <v>50400</v>
      </c>
      <c r="AB589" s="1">
        <v>53300</v>
      </c>
      <c r="AC589" s="1">
        <v>53800</v>
      </c>
      <c r="AD589" s="1">
        <v>52400</v>
      </c>
      <c r="AE589" s="1">
        <v>50700</v>
      </c>
      <c r="AF589" s="1">
        <v>49100</v>
      </c>
      <c r="AG589" s="1">
        <v>50500</v>
      </c>
      <c r="AH589" s="1">
        <v>52300</v>
      </c>
      <c r="AI589" s="1">
        <v>51800</v>
      </c>
      <c r="AJ589" s="1">
        <v>51600</v>
      </c>
      <c r="AK589" s="1">
        <f>VLOOKUP(C589,[1]DataDownloadReport_02082019!$A$2:$E$123,5,FALSE)</f>
        <v>52100</v>
      </c>
      <c r="AL589" s="1"/>
      <c r="AM589" s="1">
        <v>49200</v>
      </c>
      <c r="AN589" s="92">
        <v>51600</v>
      </c>
      <c r="AO589" s="92"/>
    </row>
    <row r="590" spans="1:41" hidden="1" x14ac:dyDescent="0.3">
      <c r="A590" s="91" t="s">
        <v>367</v>
      </c>
      <c r="B590" s="2" t="s">
        <v>377</v>
      </c>
      <c r="C590" s="1">
        <v>422</v>
      </c>
      <c r="D590" s="2">
        <v>49500</v>
      </c>
      <c r="E590" s="2">
        <v>48200</v>
      </c>
      <c r="F590" s="2">
        <v>52800</v>
      </c>
      <c r="G590" s="2">
        <v>53600</v>
      </c>
      <c r="H590" s="2">
        <v>57700</v>
      </c>
      <c r="I590" s="2">
        <v>55800</v>
      </c>
      <c r="J590" s="2">
        <v>56000</v>
      </c>
      <c r="K590" s="2">
        <v>55800</v>
      </c>
      <c r="L590" s="2">
        <v>55800</v>
      </c>
      <c r="M590" s="2">
        <v>48200</v>
      </c>
      <c r="N590" s="2">
        <v>50100</v>
      </c>
      <c r="O590" s="2">
        <v>53500</v>
      </c>
      <c r="P590" s="2">
        <v>47500</v>
      </c>
      <c r="Q590" s="2">
        <v>46800</v>
      </c>
      <c r="R590" s="1">
        <v>51200</v>
      </c>
      <c r="S590" s="1">
        <v>42700</v>
      </c>
      <c r="T590" s="1">
        <v>53700</v>
      </c>
      <c r="U590" s="1">
        <v>50900</v>
      </c>
      <c r="V590" s="1">
        <v>48400</v>
      </c>
      <c r="W590" s="1">
        <v>61200</v>
      </c>
      <c r="X590" s="1">
        <v>60700</v>
      </c>
      <c r="Y590" s="1">
        <v>60800</v>
      </c>
      <c r="Z590" s="1">
        <v>52500</v>
      </c>
      <c r="AA590" s="1">
        <v>52100</v>
      </c>
      <c r="AB590" s="1">
        <v>49800</v>
      </c>
      <c r="AC590" s="1">
        <v>49900</v>
      </c>
      <c r="AD590" s="1"/>
      <c r="AE590" s="1" t="s">
        <v>9</v>
      </c>
      <c r="AF590" s="1" t="s">
        <v>9</v>
      </c>
      <c r="AG590" s="1"/>
      <c r="AH590" s="1"/>
      <c r="AI590" s="1"/>
      <c r="AJ590" s="1"/>
      <c r="AK590" s="1"/>
      <c r="AL590" s="1"/>
      <c r="AM590" s="1"/>
      <c r="AN590" s="92"/>
      <c r="AO590" s="92"/>
    </row>
    <row r="591" spans="1:41" ht="16.5" hidden="1" customHeight="1" x14ac:dyDescent="0.3">
      <c r="A591" s="91" t="s">
        <v>367</v>
      </c>
      <c r="B591" s="2" t="s">
        <v>355</v>
      </c>
      <c r="C591" s="1">
        <v>430</v>
      </c>
      <c r="D591" s="2">
        <v>51000</v>
      </c>
      <c r="E591" s="2">
        <v>51600</v>
      </c>
      <c r="F591" s="2">
        <v>56100</v>
      </c>
      <c r="G591" s="2">
        <v>58100</v>
      </c>
      <c r="H591" s="2">
        <v>61600</v>
      </c>
      <c r="I591" s="2">
        <v>64900</v>
      </c>
      <c r="J591" s="2">
        <v>58400</v>
      </c>
      <c r="K591" s="2">
        <v>57700</v>
      </c>
      <c r="L591" s="2">
        <v>59700</v>
      </c>
      <c r="M591" s="2">
        <v>50200</v>
      </c>
      <c r="N591" s="2">
        <v>53900</v>
      </c>
      <c r="O591" s="2">
        <v>57100</v>
      </c>
      <c r="P591" s="2">
        <v>40700</v>
      </c>
      <c r="Q591" s="2">
        <v>38400</v>
      </c>
      <c r="R591" s="1">
        <v>40900</v>
      </c>
      <c r="S591" s="1">
        <v>39600</v>
      </c>
      <c r="T591" s="1">
        <v>39900</v>
      </c>
      <c r="U591" s="1">
        <v>42000</v>
      </c>
      <c r="V591" s="1">
        <v>42200</v>
      </c>
      <c r="W591" s="1">
        <v>45900</v>
      </c>
      <c r="X591" s="1">
        <v>44100</v>
      </c>
      <c r="Y591" s="1">
        <v>45700</v>
      </c>
      <c r="Z591" s="1">
        <v>42700</v>
      </c>
      <c r="AA591" s="1">
        <v>38400</v>
      </c>
      <c r="AB591" s="1">
        <v>36200</v>
      </c>
      <c r="AC591" s="1">
        <v>32400</v>
      </c>
      <c r="AD591" s="1"/>
      <c r="AE591" s="1" t="s">
        <v>9</v>
      </c>
      <c r="AF591" s="1" t="s">
        <v>9</v>
      </c>
      <c r="AG591" s="1"/>
      <c r="AH591" s="1"/>
      <c r="AI591" s="1"/>
      <c r="AJ591" s="1"/>
      <c r="AK591" s="1"/>
      <c r="AL591" s="1"/>
      <c r="AM591" s="1"/>
      <c r="AN591" s="92"/>
      <c r="AO591" s="92"/>
    </row>
    <row r="592" spans="1:41" x14ac:dyDescent="0.3">
      <c r="A592" s="91" t="s">
        <v>367</v>
      </c>
      <c r="B592" s="2" t="s">
        <v>355</v>
      </c>
      <c r="C592" s="93">
        <v>96</v>
      </c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>
        <v>41100</v>
      </c>
      <c r="AI592" s="1">
        <v>44300</v>
      </c>
      <c r="AJ592" s="1">
        <v>43600</v>
      </c>
      <c r="AK592" s="1">
        <f>VLOOKUP(C592,[1]DataDownloadReport_02082019!$A$2:$E$123,5,FALSE)</f>
        <v>38700</v>
      </c>
      <c r="AL592" s="1">
        <v>36600</v>
      </c>
      <c r="AM592" s="1">
        <v>33600</v>
      </c>
      <c r="AN592" s="92">
        <v>39900</v>
      </c>
      <c r="AO592" s="92"/>
    </row>
    <row r="593" spans="1:41" ht="16.5" hidden="1" customHeight="1" x14ac:dyDescent="0.3">
      <c r="A593" s="91" t="s">
        <v>367</v>
      </c>
      <c r="B593" s="2" t="s">
        <v>378</v>
      </c>
      <c r="C593" s="1">
        <v>427</v>
      </c>
      <c r="D593" s="2">
        <v>43100</v>
      </c>
      <c r="E593" s="2">
        <v>43500</v>
      </c>
      <c r="F593" s="2">
        <v>50300</v>
      </c>
      <c r="G593" s="2">
        <v>52300</v>
      </c>
      <c r="H593" s="2">
        <v>61200</v>
      </c>
      <c r="I593" s="2">
        <v>56200</v>
      </c>
      <c r="J593" s="2">
        <v>46700</v>
      </c>
      <c r="K593" s="2">
        <v>46200</v>
      </c>
      <c r="L593" s="2">
        <v>55800</v>
      </c>
      <c r="M593" s="2">
        <v>43600</v>
      </c>
      <c r="N593" s="2">
        <v>42800</v>
      </c>
      <c r="O593" s="2">
        <v>44500</v>
      </c>
      <c r="P593" s="2"/>
      <c r="Q593" s="2">
        <v>37000</v>
      </c>
      <c r="R593" s="1">
        <v>42000</v>
      </c>
      <c r="S593" s="1">
        <v>44200</v>
      </c>
      <c r="T593" s="1">
        <v>43800</v>
      </c>
      <c r="U593" s="1">
        <v>43900</v>
      </c>
      <c r="V593" s="1">
        <v>44800</v>
      </c>
      <c r="W593" s="1">
        <v>52900</v>
      </c>
      <c r="X593" s="1">
        <v>45000</v>
      </c>
      <c r="Y593" s="1">
        <v>50500</v>
      </c>
      <c r="Z593" s="1">
        <v>49600</v>
      </c>
      <c r="AA593" s="1">
        <v>43500</v>
      </c>
      <c r="AB593" s="1">
        <v>38100</v>
      </c>
      <c r="AC593" s="1"/>
      <c r="AD593" s="1"/>
      <c r="AE593" s="1" t="s">
        <v>9</v>
      </c>
      <c r="AF593" s="1" t="s">
        <v>9</v>
      </c>
      <c r="AG593" s="1"/>
      <c r="AH593" s="1"/>
      <c r="AI593" s="1"/>
      <c r="AJ593" s="1"/>
      <c r="AK593" s="1"/>
      <c r="AL593" s="1"/>
      <c r="AM593" s="1" t="e">
        <v>#N/A</v>
      </c>
      <c r="AN593" s="92"/>
      <c r="AO593" s="92"/>
    </row>
    <row r="594" spans="1:41" ht="0.75" customHeight="1" x14ac:dyDescent="0.3">
      <c r="A594" s="91" t="s">
        <v>367</v>
      </c>
      <c r="B594" s="2" t="s">
        <v>145</v>
      </c>
      <c r="C594" s="1">
        <v>432</v>
      </c>
      <c r="D594" s="2">
        <v>45100</v>
      </c>
      <c r="E594" s="2">
        <v>46000</v>
      </c>
      <c r="F594" s="2">
        <v>50700</v>
      </c>
      <c r="G594" s="2">
        <v>53300</v>
      </c>
      <c r="H594" s="2">
        <v>62200</v>
      </c>
      <c r="I594" s="2">
        <v>53000</v>
      </c>
      <c r="J594" s="2">
        <v>51800</v>
      </c>
      <c r="K594" s="2">
        <v>51100</v>
      </c>
      <c r="L594" s="2">
        <v>53500</v>
      </c>
      <c r="M594" s="2">
        <v>43800</v>
      </c>
      <c r="N594" s="2">
        <v>49100</v>
      </c>
      <c r="O594" s="2">
        <v>49200</v>
      </c>
      <c r="P594" s="2">
        <v>40600</v>
      </c>
      <c r="Q594" s="2">
        <v>42800</v>
      </c>
      <c r="R594" s="1">
        <v>46800</v>
      </c>
      <c r="S594" s="1">
        <v>48600</v>
      </c>
      <c r="T594" s="1">
        <v>44600</v>
      </c>
      <c r="U594" s="1">
        <v>51000</v>
      </c>
      <c r="V594" s="1">
        <v>48200</v>
      </c>
      <c r="W594" s="1">
        <v>49200</v>
      </c>
      <c r="X594" s="1">
        <v>50300</v>
      </c>
      <c r="Y594" s="1">
        <v>52000</v>
      </c>
      <c r="Z594" s="1">
        <v>51600</v>
      </c>
      <c r="AA594" s="1">
        <v>46800</v>
      </c>
      <c r="AB594" s="1">
        <v>35500</v>
      </c>
      <c r="AC594" s="1">
        <v>38800</v>
      </c>
      <c r="AD594" s="1"/>
      <c r="AE594" s="1" t="s">
        <v>9</v>
      </c>
      <c r="AF594" s="1" t="s">
        <v>9</v>
      </c>
      <c r="AG594" s="1"/>
      <c r="AH594" s="1"/>
      <c r="AI594" s="1"/>
      <c r="AJ594" s="1"/>
      <c r="AK594" s="1"/>
      <c r="AL594" s="1"/>
      <c r="AM594" s="1"/>
      <c r="AN594" s="92"/>
      <c r="AO594" s="92"/>
    </row>
    <row r="595" spans="1:41" ht="0.6" customHeight="1" x14ac:dyDescent="0.3">
      <c r="A595" s="91" t="s">
        <v>367</v>
      </c>
      <c r="B595" s="2" t="s">
        <v>240</v>
      </c>
      <c r="C595" s="1">
        <v>429</v>
      </c>
      <c r="D595" s="2">
        <v>46400</v>
      </c>
      <c r="E595" s="2">
        <v>45000</v>
      </c>
      <c r="F595" s="2">
        <v>49700</v>
      </c>
      <c r="G595" s="2">
        <v>50500</v>
      </c>
      <c r="H595" s="2">
        <v>48800</v>
      </c>
      <c r="I595" s="2">
        <v>50500</v>
      </c>
      <c r="J595" s="2">
        <v>48300</v>
      </c>
      <c r="K595" s="2">
        <v>46000</v>
      </c>
      <c r="L595" s="2">
        <v>53200</v>
      </c>
      <c r="M595" s="2">
        <v>45100</v>
      </c>
      <c r="N595" s="2">
        <v>44700</v>
      </c>
      <c r="O595" s="2">
        <v>45800</v>
      </c>
      <c r="P595" s="2">
        <v>38900</v>
      </c>
      <c r="Q595" s="2">
        <v>40000</v>
      </c>
      <c r="R595" s="1">
        <v>41300</v>
      </c>
      <c r="S595" s="1">
        <v>41900</v>
      </c>
      <c r="T595" s="1">
        <v>43700</v>
      </c>
      <c r="U595" s="1">
        <v>45300</v>
      </c>
      <c r="V595" s="1">
        <v>44500</v>
      </c>
      <c r="W595" s="1">
        <v>48200</v>
      </c>
      <c r="X595" s="1">
        <v>38500</v>
      </c>
      <c r="Y595" s="1">
        <v>50600</v>
      </c>
      <c r="Z595" s="1">
        <v>53000</v>
      </c>
      <c r="AA595" s="1">
        <v>52100</v>
      </c>
      <c r="AB595" s="1">
        <v>42000</v>
      </c>
      <c r="AC595" s="1"/>
      <c r="AD595" s="1"/>
      <c r="AE595" s="1" t="s">
        <v>9</v>
      </c>
      <c r="AF595" s="1" t="s">
        <v>9</v>
      </c>
      <c r="AG595" s="1"/>
      <c r="AH595" s="1"/>
      <c r="AI595" s="1"/>
      <c r="AJ595" s="1"/>
      <c r="AK595" s="1"/>
      <c r="AL595" s="1"/>
      <c r="AM595" s="1" t="e">
        <v>#N/A</v>
      </c>
      <c r="AN595" s="92"/>
      <c r="AO595" s="92"/>
    </row>
    <row r="596" spans="1:41" x14ac:dyDescent="0.3">
      <c r="A596" s="91" t="s">
        <v>367</v>
      </c>
      <c r="B596" s="2" t="s">
        <v>240</v>
      </c>
      <c r="C596" s="93">
        <v>97</v>
      </c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>
        <v>42500</v>
      </c>
      <c r="AI596" s="1">
        <v>45200</v>
      </c>
      <c r="AJ596" s="1">
        <v>45100</v>
      </c>
      <c r="AK596" s="1">
        <f>VLOOKUP(C596,[1]DataDownloadReport_02082019!$A$2:$E$123,5,FALSE)</f>
        <v>42100</v>
      </c>
      <c r="AL596" s="1">
        <v>39500</v>
      </c>
      <c r="AM596" s="1">
        <v>33300</v>
      </c>
      <c r="AN596" s="92"/>
      <c r="AO596" s="92"/>
    </row>
    <row r="597" spans="1:41" ht="16.5" hidden="1" customHeight="1" x14ac:dyDescent="0.3">
      <c r="A597" s="91" t="s">
        <v>367</v>
      </c>
      <c r="B597" s="2" t="s">
        <v>143</v>
      </c>
      <c r="C597" s="1">
        <v>428</v>
      </c>
      <c r="D597" s="2">
        <v>44900</v>
      </c>
      <c r="E597" s="2">
        <v>42300</v>
      </c>
      <c r="F597" s="2">
        <v>48500</v>
      </c>
      <c r="G597" s="2">
        <v>49500</v>
      </c>
      <c r="H597" s="2">
        <v>56200</v>
      </c>
      <c r="I597" s="2">
        <v>52200</v>
      </c>
      <c r="J597" s="2">
        <v>48100</v>
      </c>
      <c r="K597" s="2">
        <v>45200</v>
      </c>
      <c r="L597" s="2">
        <v>45800</v>
      </c>
      <c r="M597" s="2">
        <v>38400</v>
      </c>
      <c r="N597" s="2">
        <v>43500</v>
      </c>
      <c r="O597" s="2">
        <v>43500</v>
      </c>
      <c r="P597" s="2">
        <v>39700</v>
      </c>
      <c r="Q597" s="2">
        <v>38800</v>
      </c>
      <c r="R597" s="1">
        <v>39700</v>
      </c>
      <c r="S597" s="1">
        <v>40700</v>
      </c>
      <c r="T597" s="1">
        <v>45700</v>
      </c>
      <c r="U597" s="1">
        <v>43900</v>
      </c>
      <c r="V597" s="1">
        <v>43800</v>
      </c>
      <c r="W597" s="1">
        <v>47400</v>
      </c>
      <c r="X597" s="1">
        <v>45600</v>
      </c>
      <c r="Y597" s="1">
        <v>46600</v>
      </c>
      <c r="Z597" s="1">
        <v>46400</v>
      </c>
      <c r="AA597" s="1">
        <v>43200</v>
      </c>
      <c r="AB597" s="1">
        <v>40400</v>
      </c>
      <c r="AC597" s="1"/>
      <c r="AD597" s="1"/>
      <c r="AE597" s="1" t="s">
        <v>9</v>
      </c>
      <c r="AF597" s="1" t="s">
        <v>9</v>
      </c>
      <c r="AG597" s="1"/>
      <c r="AH597" s="1"/>
      <c r="AI597" s="1"/>
      <c r="AJ597" s="1"/>
      <c r="AK597" s="1"/>
      <c r="AL597" s="1"/>
      <c r="AM597" s="1" t="e">
        <v>#N/A</v>
      </c>
      <c r="AN597" s="92"/>
      <c r="AO597" s="92"/>
    </row>
    <row r="598" spans="1:41" x14ac:dyDescent="0.3">
      <c r="A598" s="91" t="s">
        <v>367</v>
      </c>
      <c r="B598" s="2" t="s">
        <v>455</v>
      </c>
      <c r="C598" s="93">
        <v>98</v>
      </c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>
        <v>35600</v>
      </c>
      <c r="AI598" s="1">
        <v>35900</v>
      </c>
      <c r="AJ598" s="1">
        <v>32600</v>
      </c>
      <c r="AK598" s="1"/>
      <c r="AL598" s="1"/>
      <c r="AM598" s="1"/>
      <c r="AN598" s="92"/>
      <c r="AO598" s="92"/>
    </row>
    <row r="599" spans="1:41" x14ac:dyDescent="0.3">
      <c r="A599" s="91" t="s">
        <v>367</v>
      </c>
      <c r="B599" s="2" t="s">
        <v>379</v>
      </c>
      <c r="C599" s="93">
        <v>1</v>
      </c>
      <c r="D599" s="2"/>
      <c r="E599" s="2"/>
      <c r="F599" s="2"/>
      <c r="G599" s="2"/>
      <c r="H599" s="2"/>
      <c r="I599" s="2">
        <v>50400</v>
      </c>
      <c r="J599" s="2">
        <v>51700</v>
      </c>
      <c r="K599" s="2">
        <v>51100</v>
      </c>
      <c r="L599" s="2">
        <v>50600</v>
      </c>
      <c r="M599" s="2">
        <v>51600</v>
      </c>
      <c r="N599" s="2" t="s">
        <v>380</v>
      </c>
      <c r="O599" s="2">
        <v>48300</v>
      </c>
      <c r="P599" s="2">
        <v>47800</v>
      </c>
      <c r="Q599" s="2">
        <v>40600</v>
      </c>
      <c r="R599" s="1">
        <v>38500</v>
      </c>
      <c r="S599" s="1">
        <v>39700</v>
      </c>
      <c r="T599" s="1">
        <v>41700</v>
      </c>
      <c r="U599" s="1">
        <v>43500</v>
      </c>
      <c r="V599" s="1">
        <v>45600</v>
      </c>
      <c r="W599" s="1">
        <v>49900</v>
      </c>
      <c r="X599" s="1">
        <v>52100</v>
      </c>
      <c r="Y599" s="1">
        <v>51900</v>
      </c>
      <c r="Z599" s="1"/>
      <c r="AA599" s="1">
        <v>42600</v>
      </c>
      <c r="AB599" s="1">
        <v>41800</v>
      </c>
      <c r="AC599" s="1">
        <v>41200</v>
      </c>
      <c r="AD599" s="1">
        <v>39700</v>
      </c>
      <c r="AE599" s="1">
        <v>36700</v>
      </c>
      <c r="AF599" s="1">
        <v>36400</v>
      </c>
      <c r="AG599" s="1">
        <v>41300</v>
      </c>
      <c r="AH599" s="1">
        <v>42400</v>
      </c>
      <c r="AI599" s="1">
        <v>43700</v>
      </c>
      <c r="AJ599" s="1">
        <v>43700</v>
      </c>
      <c r="AK599" s="1">
        <f>VLOOKUP(C599,[1]DataDownloadReport_02082019!$A$2:$E$123,5,FALSE)</f>
        <v>44500</v>
      </c>
      <c r="AL599" s="1">
        <v>44500</v>
      </c>
      <c r="AM599" s="1">
        <v>41600</v>
      </c>
      <c r="AN599" s="92">
        <v>42800</v>
      </c>
      <c r="AO599" s="92"/>
    </row>
    <row r="600" spans="1:41" ht="16.5" hidden="1" customHeight="1" x14ac:dyDescent="0.3">
      <c r="A600" s="91" t="s">
        <v>367</v>
      </c>
      <c r="B600" s="2" t="s">
        <v>381</v>
      </c>
      <c r="C600" s="1">
        <v>421</v>
      </c>
      <c r="D600" s="2">
        <v>31500</v>
      </c>
      <c r="E600" s="2">
        <v>29600</v>
      </c>
      <c r="F600" s="2">
        <v>31400</v>
      </c>
      <c r="G600" s="2">
        <v>32600</v>
      </c>
      <c r="H600" s="2">
        <v>37600</v>
      </c>
      <c r="I600" s="2">
        <v>40300</v>
      </c>
      <c r="J600" s="2">
        <v>34200</v>
      </c>
      <c r="K600" s="2">
        <v>35800</v>
      </c>
      <c r="L600" s="2">
        <v>34300</v>
      </c>
      <c r="M600" s="2">
        <v>28900</v>
      </c>
      <c r="N600" s="2">
        <v>31100</v>
      </c>
      <c r="O600" s="2">
        <v>30700</v>
      </c>
      <c r="P600" s="2">
        <v>30100</v>
      </c>
      <c r="Q600" s="2">
        <v>27000</v>
      </c>
      <c r="R600" s="1">
        <v>28000</v>
      </c>
      <c r="S600" s="1">
        <v>28500</v>
      </c>
      <c r="T600" s="1">
        <v>29500</v>
      </c>
      <c r="U600" s="1">
        <v>29700</v>
      </c>
      <c r="V600" s="1">
        <v>31600</v>
      </c>
      <c r="W600" s="1">
        <v>31600</v>
      </c>
      <c r="X600" s="1">
        <v>34400</v>
      </c>
      <c r="Y600" s="1">
        <v>39500</v>
      </c>
      <c r="Z600" s="1">
        <v>32700</v>
      </c>
      <c r="AA600" s="1">
        <v>29900</v>
      </c>
      <c r="AB600" s="1">
        <v>32700</v>
      </c>
      <c r="AC600" s="1"/>
      <c r="AD600" s="1"/>
      <c r="AE600" s="1" t="s">
        <v>9</v>
      </c>
      <c r="AF600" s="1" t="s">
        <v>9</v>
      </c>
      <c r="AG600" s="1"/>
      <c r="AH600" s="1"/>
      <c r="AI600" s="1"/>
      <c r="AJ600" s="1"/>
      <c r="AK600" s="1"/>
      <c r="AL600" s="1"/>
      <c r="AM600" s="1" t="e">
        <v>#N/A</v>
      </c>
      <c r="AN600" s="92"/>
      <c r="AO600" s="92"/>
    </row>
    <row r="601" spans="1:41" ht="16.5" hidden="1" customHeight="1" x14ac:dyDescent="0.3">
      <c r="A601" s="91" t="s">
        <v>367</v>
      </c>
      <c r="B601" s="2" t="s">
        <v>66</v>
      </c>
      <c r="C601" s="1">
        <v>431</v>
      </c>
      <c r="D601" s="2"/>
      <c r="E601" s="2"/>
      <c r="F601" s="2"/>
      <c r="G601" s="2"/>
      <c r="H601" s="2"/>
      <c r="I601" s="2">
        <v>23200</v>
      </c>
      <c r="J601" s="2">
        <v>24100</v>
      </c>
      <c r="K601" s="2">
        <v>23900</v>
      </c>
      <c r="L601" s="2">
        <v>24700</v>
      </c>
      <c r="M601" s="2">
        <v>24200</v>
      </c>
      <c r="N601" s="2">
        <v>24000</v>
      </c>
      <c r="O601" s="2">
        <v>21800</v>
      </c>
      <c r="P601" s="2">
        <v>21700</v>
      </c>
      <c r="Q601" s="2">
        <v>22400</v>
      </c>
      <c r="R601" s="1">
        <v>21900</v>
      </c>
      <c r="S601" s="1">
        <v>21000</v>
      </c>
      <c r="T601" s="1">
        <v>23800</v>
      </c>
      <c r="U601" s="1">
        <v>25000</v>
      </c>
      <c r="V601" s="1">
        <v>25900</v>
      </c>
      <c r="W601" s="1">
        <v>28900</v>
      </c>
      <c r="X601" s="1">
        <v>27800</v>
      </c>
      <c r="Y601" s="1">
        <v>32100</v>
      </c>
      <c r="Z601" s="1">
        <v>26300</v>
      </c>
      <c r="AA601" s="1">
        <v>24900</v>
      </c>
      <c r="AB601" s="1">
        <v>26800</v>
      </c>
      <c r="AC601" s="1"/>
      <c r="AD601" s="1"/>
      <c r="AE601" s="1" t="s">
        <v>9</v>
      </c>
      <c r="AF601" s="1" t="s">
        <v>9</v>
      </c>
      <c r="AG601" s="1"/>
      <c r="AH601" s="1"/>
      <c r="AI601" s="1"/>
      <c r="AJ601" s="1"/>
      <c r="AK601" s="1"/>
      <c r="AL601" s="1"/>
      <c r="AM601" s="1" t="e">
        <v>#N/A</v>
      </c>
      <c r="AN601" s="92"/>
      <c r="AO601" s="92"/>
    </row>
    <row r="602" spans="1:41" x14ac:dyDescent="0.3">
      <c r="A602" s="91" t="s">
        <v>367</v>
      </c>
      <c r="B602" s="2" t="s">
        <v>29</v>
      </c>
      <c r="C602" s="1">
        <v>99</v>
      </c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>
        <v>25700</v>
      </c>
      <c r="AI602" s="1">
        <v>29600</v>
      </c>
      <c r="AJ602" s="1"/>
      <c r="AK602" s="1"/>
      <c r="AL602" s="1"/>
      <c r="AM602" s="1"/>
      <c r="AN602" s="92"/>
      <c r="AO602" s="92"/>
    </row>
    <row r="603" spans="1:41" ht="16.5" hidden="1" customHeight="1" x14ac:dyDescent="0.3">
      <c r="A603" s="91" t="s">
        <v>367</v>
      </c>
      <c r="B603" s="2" t="s">
        <v>62</v>
      </c>
      <c r="C603" s="1">
        <v>419</v>
      </c>
      <c r="D603" s="2">
        <v>19400</v>
      </c>
      <c r="E603" s="2">
        <v>23500</v>
      </c>
      <c r="F603" s="2">
        <v>17600</v>
      </c>
      <c r="G603" s="2">
        <v>19700</v>
      </c>
      <c r="H603" s="2">
        <v>20500</v>
      </c>
      <c r="I603" s="2">
        <v>20300</v>
      </c>
      <c r="J603" s="2">
        <v>20100</v>
      </c>
      <c r="K603" s="2">
        <v>22700</v>
      </c>
      <c r="L603" s="2">
        <v>20400</v>
      </c>
      <c r="M603" s="2">
        <v>19400</v>
      </c>
      <c r="N603" s="2">
        <v>20000</v>
      </c>
      <c r="O603" s="2">
        <v>16800</v>
      </c>
      <c r="P603" s="2">
        <v>17000</v>
      </c>
      <c r="Q603" s="2">
        <v>18000</v>
      </c>
      <c r="R603" s="1">
        <v>19700</v>
      </c>
      <c r="S603" s="1">
        <v>20000</v>
      </c>
      <c r="T603" s="1">
        <v>22500</v>
      </c>
      <c r="U603" s="1">
        <v>22900</v>
      </c>
      <c r="V603" s="1">
        <v>24300</v>
      </c>
      <c r="W603" s="1">
        <v>24700</v>
      </c>
      <c r="X603" s="1">
        <v>25700</v>
      </c>
      <c r="Y603" s="1">
        <v>30800</v>
      </c>
      <c r="Z603" s="1">
        <v>25100</v>
      </c>
      <c r="AA603" s="1">
        <v>26100</v>
      </c>
      <c r="AB603" s="1">
        <v>21600</v>
      </c>
      <c r="AC603" s="1"/>
      <c r="AD603" s="1"/>
      <c r="AE603" s="1" t="s">
        <v>9</v>
      </c>
      <c r="AF603" s="1" t="s">
        <v>9</v>
      </c>
      <c r="AG603" s="1"/>
      <c r="AH603" s="1"/>
      <c r="AI603" s="1"/>
      <c r="AJ603" s="1"/>
      <c r="AK603" s="1"/>
      <c r="AL603" s="1"/>
      <c r="AM603" s="1"/>
      <c r="AN603" s="92"/>
      <c r="AO603" s="92"/>
    </row>
    <row r="604" spans="1:41" ht="16.5" hidden="1" customHeight="1" x14ac:dyDescent="0.3">
      <c r="A604" s="91" t="s">
        <v>367</v>
      </c>
      <c r="B604" s="2" t="s">
        <v>382</v>
      </c>
      <c r="C604" s="1">
        <v>425</v>
      </c>
      <c r="D604" s="2"/>
      <c r="E604" s="2"/>
      <c r="F604" s="2"/>
      <c r="G604" s="2"/>
      <c r="H604" s="2"/>
      <c r="I604" s="2">
        <v>19400</v>
      </c>
      <c r="J604" s="2">
        <v>19300</v>
      </c>
      <c r="K604" s="2">
        <v>18900</v>
      </c>
      <c r="L604" s="2">
        <v>19200</v>
      </c>
      <c r="M604" s="2">
        <v>18600</v>
      </c>
      <c r="N604" s="2">
        <v>19100</v>
      </c>
      <c r="O604" s="2">
        <v>15500</v>
      </c>
      <c r="P604" s="2">
        <v>15400</v>
      </c>
      <c r="Q604" s="2">
        <v>16000</v>
      </c>
      <c r="R604" s="1">
        <v>15500</v>
      </c>
      <c r="S604" s="1">
        <v>15600</v>
      </c>
      <c r="T604" s="1">
        <v>17100</v>
      </c>
      <c r="U604" s="1">
        <v>17400</v>
      </c>
      <c r="V604" s="1">
        <v>18200</v>
      </c>
      <c r="W604" s="1">
        <v>20000</v>
      </c>
      <c r="X604" s="1">
        <v>20400</v>
      </c>
      <c r="Y604" s="1">
        <v>23000</v>
      </c>
      <c r="Z604" s="1">
        <v>18300</v>
      </c>
      <c r="AA604" s="1">
        <v>17700</v>
      </c>
      <c r="AB604" s="1">
        <v>15700</v>
      </c>
      <c r="AC604" s="1"/>
      <c r="AD604" s="1"/>
      <c r="AE604" s="1" t="s">
        <v>9</v>
      </c>
      <c r="AF604" s="1" t="s">
        <v>9</v>
      </c>
      <c r="AG604" s="1"/>
      <c r="AH604" s="1"/>
      <c r="AI604" s="1"/>
      <c r="AJ604" s="1"/>
      <c r="AK604" s="1"/>
      <c r="AL604" s="1"/>
      <c r="AM604" s="1"/>
      <c r="AN604" s="92"/>
      <c r="AO604" s="92"/>
    </row>
    <row r="605" spans="1:41" x14ac:dyDescent="0.3">
      <c r="A605" s="91" t="s">
        <v>367</v>
      </c>
      <c r="B605" s="2" t="s">
        <v>382</v>
      </c>
      <c r="C605" s="1">
        <v>100</v>
      </c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>
        <v>18100</v>
      </c>
      <c r="AI605" s="1">
        <v>21400</v>
      </c>
      <c r="AJ605" s="1"/>
      <c r="AK605" s="1"/>
      <c r="AL605" s="1"/>
      <c r="AM605" s="1"/>
      <c r="AN605" s="92"/>
      <c r="AO605" s="92"/>
    </row>
    <row r="606" spans="1:41" x14ac:dyDescent="0.3">
      <c r="A606" s="91" t="s">
        <v>367</v>
      </c>
      <c r="B606" s="2" t="s">
        <v>445</v>
      </c>
      <c r="C606" s="93">
        <v>103</v>
      </c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>
        <v>21000</v>
      </c>
      <c r="AI606" s="1">
        <v>24800</v>
      </c>
      <c r="AJ606" s="1">
        <v>24900</v>
      </c>
      <c r="AK606" s="1">
        <f>VLOOKUP(C606,[1]DataDownloadReport_02082019!$A$2:$E$123,5,FALSE)</f>
        <v>26400</v>
      </c>
      <c r="AL606" s="1">
        <v>24000</v>
      </c>
      <c r="AM606" s="1">
        <v>23800</v>
      </c>
      <c r="AN606" s="92"/>
      <c r="AO606" s="92"/>
    </row>
    <row r="607" spans="1:41" hidden="1" x14ac:dyDescent="0.3">
      <c r="A607" s="91" t="s">
        <v>367</v>
      </c>
      <c r="B607" s="2" t="s">
        <v>383</v>
      </c>
      <c r="C607" s="1">
        <v>449</v>
      </c>
      <c r="D607" s="2">
        <v>10100</v>
      </c>
      <c r="E607" s="2">
        <v>10800</v>
      </c>
      <c r="F607" s="2">
        <v>13100</v>
      </c>
      <c r="G607" s="2">
        <v>13100</v>
      </c>
      <c r="H607" s="2">
        <v>11300</v>
      </c>
      <c r="I607" s="2">
        <v>11300</v>
      </c>
      <c r="J607" s="2">
        <v>11000</v>
      </c>
      <c r="K607" s="2">
        <v>11000</v>
      </c>
      <c r="L607" s="2">
        <v>12100</v>
      </c>
      <c r="M607" s="2">
        <v>15600</v>
      </c>
      <c r="N607" s="2">
        <v>14100</v>
      </c>
      <c r="O607" s="2">
        <v>11800</v>
      </c>
      <c r="P607" s="2">
        <v>11700</v>
      </c>
      <c r="Q607" s="2">
        <v>11500</v>
      </c>
      <c r="R607" s="1">
        <v>13100</v>
      </c>
      <c r="S607" s="1">
        <v>12800</v>
      </c>
      <c r="T607" s="1">
        <v>14600</v>
      </c>
      <c r="U607" s="1">
        <v>14800</v>
      </c>
      <c r="V607" s="1">
        <v>15400</v>
      </c>
      <c r="W607" s="1">
        <v>18000</v>
      </c>
      <c r="X607" s="1">
        <v>18700</v>
      </c>
      <c r="Y607" s="1">
        <v>18400</v>
      </c>
      <c r="Z607" s="1">
        <v>15500</v>
      </c>
      <c r="AA607" s="1">
        <v>20700</v>
      </c>
      <c r="AB607" s="1">
        <v>13900</v>
      </c>
      <c r="AC607" s="1"/>
      <c r="AD607" s="1"/>
      <c r="AE607" s="1" t="s">
        <v>9</v>
      </c>
      <c r="AF607" s="1" t="s">
        <v>9</v>
      </c>
      <c r="AG607" s="1"/>
      <c r="AH607" s="1"/>
      <c r="AI607" s="1"/>
      <c r="AJ607" s="1"/>
      <c r="AK607" s="1"/>
      <c r="AL607" s="1"/>
      <c r="AM607" s="1" t="e">
        <v>#N/A</v>
      </c>
      <c r="AN607" s="92"/>
      <c r="AO607" s="92"/>
    </row>
    <row r="608" spans="1:41" ht="16.5" hidden="1" customHeight="1" x14ac:dyDescent="0.3">
      <c r="A608" s="91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 t="e">
        <v>#N/A</v>
      </c>
      <c r="AN608" s="92"/>
      <c r="AO608" s="92"/>
    </row>
    <row r="609" spans="1:41" ht="16.5" hidden="1" customHeight="1" x14ac:dyDescent="0.3">
      <c r="A609" s="91" t="s">
        <v>384</v>
      </c>
      <c r="B609" s="2" t="s">
        <v>45</v>
      </c>
      <c r="C609" s="1">
        <v>491</v>
      </c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>
        <v>5400</v>
      </c>
      <c r="Q609" s="2">
        <v>6600</v>
      </c>
      <c r="R609" s="1">
        <v>7200</v>
      </c>
      <c r="S609" s="1">
        <v>8500</v>
      </c>
      <c r="T609" s="1" t="s">
        <v>22</v>
      </c>
      <c r="U609" s="1">
        <v>7300</v>
      </c>
      <c r="V609" s="1">
        <v>9300</v>
      </c>
      <c r="W609" s="1">
        <v>9000</v>
      </c>
      <c r="X609" s="1">
        <v>9600</v>
      </c>
      <c r="Y609" s="1">
        <v>7800</v>
      </c>
      <c r="Z609" s="1">
        <v>6100</v>
      </c>
      <c r="AA609" s="1">
        <v>5700</v>
      </c>
      <c r="AB609" s="1">
        <v>5100</v>
      </c>
      <c r="AC609" s="1"/>
      <c r="AD609" s="1"/>
      <c r="AE609" s="1" t="s">
        <v>9</v>
      </c>
      <c r="AF609" s="1" t="s">
        <v>9</v>
      </c>
      <c r="AG609" s="1"/>
      <c r="AH609" s="1"/>
      <c r="AI609" s="1"/>
      <c r="AJ609" s="1"/>
      <c r="AK609" s="1"/>
      <c r="AL609" s="1"/>
      <c r="AM609" s="1" t="e">
        <v>#N/A</v>
      </c>
      <c r="AN609" s="92"/>
      <c r="AO609" s="92"/>
    </row>
    <row r="610" spans="1:41" x14ac:dyDescent="0.3">
      <c r="A610" s="91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1"/>
      <c r="S610" s="1"/>
      <c r="T610" s="1" t="s">
        <v>9</v>
      </c>
      <c r="U610" s="1" t="s">
        <v>7</v>
      </c>
      <c r="V610" s="1" t="s">
        <v>9</v>
      </c>
      <c r="W610" s="1"/>
      <c r="X610" s="1"/>
      <c r="Y610" s="1"/>
      <c r="Z610" s="1"/>
      <c r="AA610" s="1"/>
      <c r="AB610" s="1"/>
      <c r="AC610" s="1"/>
      <c r="AD610" s="1"/>
      <c r="AE610" s="1" t="s">
        <v>9</v>
      </c>
      <c r="AF610" s="1" t="s">
        <v>9</v>
      </c>
      <c r="AG610" s="1"/>
      <c r="AH610" s="1"/>
      <c r="AI610" s="1"/>
      <c r="AJ610" s="1"/>
      <c r="AK610" s="1"/>
      <c r="AL610" s="1"/>
      <c r="AM610" s="1"/>
      <c r="AN610" s="92"/>
      <c r="AO610" s="92"/>
    </row>
    <row r="611" spans="1:41" ht="15" customHeight="1" x14ac:dyDescent="0.3">
      <c r="A611" s="91" t="s">
        <v>385</v>
      </c>
      <c r="B611" s="2" t="s">
        <v>29</v>
      </c>
      <c r="C611" s="1">
        <v>527</v>
      </c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>
        <v>6100</v>
      </c>
      <c r="V611" s="1">
        <v>8200</v>
      </c>
      <c r="W611" s="1">
        <v>10600</v>
      </c>
      <c r="X611" s="1">
        <v>12100</v>
      </c>
      <c r="Y611" s="1">
        <v>13600</v>
      </c>
      <c r="Z611" s="1">
        <v>14100</v>
      </c>
      <c r="AA611" s="1">
        <v>12900</v>
      </c>
      <c r="AB611" s="1">
        <v>13300</v>
      </c>
      <c r="AC611" s="1">
        <v>12000</v>
      </c>
      <c r="AD611" s="1">
        <v>12600</v>
      </c>
      <c r="AE611" s="1">
        <v>12400</v>
      </c>
      <c r="AF611" s="1">
        <v>12800</v>
      </c>
      <c r="AG611" s="1">
        <v>14100</v>
      </c>
      <c r="AH611" s="1">
        <v>15400</v>
      </c>
      <c r="AI611" s="1">
        <v>15900</v>
      </c>
      <c r="AJ611" s="1">
        <v>16600</v>
      </c>
      <c r="AK611" s="1">
        <f>VLOOKUP(C611,[1]DataDownloadReport_02082019!$A$2:$E$123,5,FALSE)</f>
        <v>16700</v>
      </c>
      <c r="AL611" s="1">
        <v>17300</v>
      </c>
      <c r="AM611" s="1">
        <v>16200</v>
      </c>
      <c r="AN611" s="92">
        <v>18800</v>
      </c>
      <c r="AO611" s="92"/>
    </row>
    <row r="612" spans="1:41" ht="16.5" hidden="1" customHeight="1" x14ac:dyDescent="0.3">
      <c r="A612" s="91" t="s">
        <v>385</v>
      </c>
      <c r="B612" s="2" t="s">
        <v>386</v>
      </c>
      <c r="C612" s="1">
        <v>526</v>
      </c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1"/>
      <c r="S612" s="1"/>
      <c r="T612" s="1"/>
      <c r="U612" s="1"/>
      <c r="V612" s="1">
        <v>10800</v>
      </c>
      <c r="W612" s="1">
        <v>13800</v>
      </c>
      <c r="X612" s="1">
        <v>16400</v>
      </c>
      <c r="Y612" s="1">
        <v>18500</v>
      </c>
      <c r="Z612" s="1">
        <v>20100</v>
      </c>
      <c r="AA612" s="1">
        <v>19500</v>
      </c>
      <c r="AB612" s="1">
        <v>18700</v>
      </c>
      <c r="AC612" s="1"/>
      <c r="AD612" s="1"/>
      <c r="AE612" s="1" t="s">
        <v>9</v>
      </c>
      <c r="AF612" s="1" t="s">
        <v>9</v>
      </c>
      <c r="AG612" s="1"/>
      <c r="AH612" s="1"/>
      <c r="AI612" s="1"/>
      <c r="AJ612" s="1"/>
      <c r="AK612" s="1"/>
      <c r="AL612" s="1"/>
      <c r="AM612" s="1" t="e">
        <v>#N/A</v>
      </c>
      <c r="AN612" s="92"/>
      <c r="AO612" s="92"/>
    </row>
    <row r="613" spans="1:41" ht="16.5" hidden="1" customHeight="1" x14ac:dyDescent="0.3">
      <c r="A613" s="91" t="s">
        <v>385</v>
      </c>
      <c r="B613" s="2" t="s">
        <v>387</v>
      </c>
      <c r="C613" s="1">
        <v>523</v>
      </c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>
        <v>9100</v>
      </c>
      <c r="T613" s="1">
        <v>12000</v>
      </c>
      <c r="U613" s="1">
        <v>15900</v>
      </c>
      <c r="V613" s="1">
        <v>19200</v>
      </c>
      <c r="W613" s="1">
        <v>23900</v>
      </c>
      <c r="X613" s="1">
        <v>25700</v>
      </c>
      <c r="Y613" s="1">
        <v>27500</v>
      </c>
      <c r="Z613" s="1">
        <v>29500</v>
      </c>
      <c r="AA613" s="1">
        <v>28200</v>
      </c>
      <c r="AB613" s="1">
        <v>26800</v>
      </c>
      <c r="AC613" s="1">
        <v>24400</v>
      </c>
      <c r="AD613" s="1"/>
      <c r="AE613" s="1" t="s">
        <v>9</v>
      </c>
      <c r="AF613" s="1" t="s">
        <v>9</v>
      </c>
      <c r="AG613" s="1"/>
      <c r="AH613" s="1"/>
      <c r="AI613" s="1"/>
      <c r="AJ613" s="1"/>
      <c r="AK613" s="1"/>
      <c r="AL613" s="1"/>
      <c r="AM613" s="1"/>
      <c r="AN613" s="92"/>
      <c r="AO613" s="92"/>
    </row>
    <row r="614" spans="1:41" ht="16.5" hidden="1" customHeight="1" x14ac:dyDescent="0.3">
      <c r="A614" s="91" t="s">
        <v>385</v>
      </c>
      <c r="B614" s="2" t="s">
        <v>70</v>
      </c>
      <c r="C614" s="1">
        <v>522</v>
      </c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>
        <v>15900</v>
      </c>
      <c r="T614" s="1">
        <v>19200</v>
      </c>
      <c r="U614" s="1">
        <v>23400</v>
      </c>
      <c r="V614" s="1">
        <v>26700</v>
      </c>
      <c r="W614" s="1">
        <v>32500</v>
      </c>
      <c r="X614" s="1">
        <v>35300</v>
      </c>
      <c r="Y614" s="1">
        <v>40200</v>
      </c>
      <c r="Z614" s="1">
        <v>40000</v>
      </c>
      <c r="AA614" s="1">
        <v>36800</v>
      </c>
      <c r="AB614" s="1">
        <v>38400</v>
      </c>
      <c r="AC614" s="1"/>
      <c r="AD614" s="1"/>
      <c r="AE614" s="1" t="s">
        <v>9</v>
      </c>
      <c r="AF614" s="1" t="s">
        <v>9</v>
      </c>
      <c r="AG614" s="1"/>
      <c r="AH614" s="1"/>
      <c r="AI614" s="1"/>
      <c r="AJ614" s="1"/>
      <c r="AK614" s="1"/>
      <c r="AL614" s="1"/>
      <c r="AM614" s="1" t="e">
        <v>#N/A</v>
      </c>
      <c r="AN614" s="92"/>
      <c r="AO614" s="92"/>
    </row>
    <row r="615" spans="1:41" x14ac:dyDescent="0.3">
      <c r="A615" s="91" t="s">
        <v>385</v>
      </c>
      <c r="B615" s="2" t="s">
        <v>388</v>
      </c>
      <c r="C615" s="93">
        <v>50</v>
      </c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>
        <v>13100</v>
      </c>
      <c r="Q615" s="2">
        <v>22600</v>
      </c>
      <c r="R615" s="1">
        <v>26800</v>
      </c>
      <c r="S615" s="1">
        <v>31400</v>
      </c>
      <c r="T615" s="1">
        <v>33800</v>
      </c>
      <c r="U615" s="1">
        <v>40300</v>
      </c>
      <c r="V615" s="1">
        <v>44300</v>
      </c>
      <c r="W615" s="1">
        <v>48000</v>
      </c>
      <c r="X615" s="1">
        <v>50700</v>
      </c>
      <c r="Y615" s="1">
        <v>53100</v>
      </c>
      <c r="Z615" s="1">
        <v>49600</v>
      </c>
      <c r="AA615" s="1">
        <v>47200</v>
      </c>
      <c r="AB615" s="1">
        <v>46900</v>
      </c>
      <c r="AC615" s="1">
        <v>44500</v>
      </c>
      <c r="AD615" s="1">
        <v>45200</v>
      </c>
      <c r="AE615" s="1">
        <v>45100</v>
      </c>
      <c r="AF615" s="1">
        <v>45800</v>
      </c>
      <c r="AG615" s="1">
        <v>45900</v>
      </c>
      <c r="AH615" s="1">
        <v>47900</v>
      </c>
      <c r="AI615" s="1">
        <v>49300</v>
      </c>
      <c r="AJ615" s="1">
        <v>49900</v>
      </c>
      <c r="AK615" s="1">
        <f>VLOOKUP(C615,[1]DataDownloadReport_02082019!$A$2:$E$123,5,FALSE)</f>
        <v>49100</v>
      </c>
      <c r="AL615" s="1">
        <v>54600</v>
      </c>
      <c r="AM615" s="1">
        <v>48200</v>
      </c>
      <c r="AN615" s="92">
        <v>52100</v>
      </c>
      <c r="AO615" s="92"/>
    </row>
    <row r="616" spans="1:41" ht="16.5" hidden="1" customHeight="1" x14ac:dyDescent="0.3">
      <c r="A616" s="91" t="s">
        <v>385</v>
      </c>
      <c r="B616" s="2" t="s">
        <v>389</v>
      </c>
      <c r="C616" s="1">
        <v>513</v>
      </c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>
        <v>27800</v>
      </c>
      <c r="R616" s="1">
        <v>34500</v>
      </c>
      <c r="S616" s="1">
        <v>36800</v>
      </c>
      <c r="T616" s="1">
        <v>38700</v>
      </c>
      <c r="U616" s="1">
        <v>44800</v>
      </c>
      <c r="V616" s="1">
        <v>45900</v>
      </c>
      <c r="W616" s="1">
        <v>50800</v>
      </c>
      <c r="X616" s="1">
        <v>51400</v>
      </c>
      <c r="Y616" s="1">
        <v>58200</v>
      </c>
      <c r="Z616" s="1">
        <v>57400</v>
      </c>
      <c r="AA616" s="1">
        <v>49800</v>
      </c>
      <c r="AB616" s="1">
        <v>50800</v>
      </c>
      <c r="AC616" s="1"/>
      <c r="AD616" s="1"/>
      <c r="AE616" s="1" t="s">
        <v>9</v>
      </c>
      <c r="AF616" s="1" t="s">
        <v>9</v>
      </c>
      <c r="AG616" s="1"/>
      <c r="AH616" s="1"/>
      <c r="AI616" s="1"/>
      <c r="AJ616" s="1"/>
      <c r="AK616" s="1"/>
      <c r="AL616" s="1"/>
      <c r="AM616" s="1" t="e">
        <v>#N/A</v>
      </c>
      <c r="AN616" s="92"/>
      <c r="AO616" s="92"/>
    </row>
    <row r="617" spans="1:41" x14ac:dyDescent="0.3">
      <c r="A617" s="91" t="s">
        <v>385</v>
      </c>
      <c r="B617" s="2" t="s">
        <v>390</v>
      </c>
      <c r="C617" s="1">
        <v>67</v>
      </c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>
        <v>26900</v>
      </c>
      <c r="R617" s="1">
        <v>32000</v>
      </c>
      <c r="S617" s="1">
        <v>37500</v>
      </c>
      <c r="T617" s="1">
        <v>37700</v>
      </c>
      <c r="U617" s="1">
        <v>41800</v>
      </c>
      <c r="V617" s="1">
        <v>44500</v>
      </c>
      <c r="W617" s="1">
        <v>47600</v>
      </c>
      <c r="X617" s="1">
        <v>49600</v>
      </c>
      <c r="Y617" s="1">
        <v>50100</v>
      </c>
      <c r="Z617" s="1">
        <v>48100</v>
      </c>
      <c r="AA617" s="1"/>
      <c r="AB617" s="1"/>
      <c r="AC617" s="1"/>
      <c r="AD617" s="1">
        <v>43000</v>
      </c>
      <c r="AE617" s="1">
        <v>47300</v>
      </c>
      <c r="AF617" s="1">
        <v>43300</v>
      </c>
      <c r="AG617" s="1">
        <v>44700</v>
      </c>
      <c r="AH617" s="1"/>
      <c r="AI617" s="1"/>
      <c r="AJ617" s="1"/>
      <c r="AK617" s="1"/>
      <c r="AL617" s="1"/>
      <c r="AM617" s="1"/>
      <c r="AN617" s="92"/>
      <c r="AO617" s="92"/>
    </row>
    <row r="618" spans="1:41" x14ac:dyDescent="0.3">
      <c r="A618" s="91" t="s">
        <v>385</v>
      </c>
      <c r="B618" s="2" t="s">
        <v>390</v>
      </c>
      <c r="C618" s="93">
        <v>121</v>
      </c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>
        <v>43000</v>
      </c>
      <c r="AI618" s="1">
        <v>44200</v>
      </c>
      <c r="AJ618" s="1">
        <v>42000</v>
      </c>
      <c r="AK618" s="1">
        <f>VLOOKUP(C618,[1]DataDownloadReport_02082019!$A$2:$E$123,5,FALSE)</f>
        <v>47900</v>
      </c>
      <c r="AL618" s="1">
        <v>51800</v>
      </c>
      <c r="AM618" s="1">
        <v>47300</v>
      </c>
      <c r="AN618" s="92">
        <v>53400</v>
      </c>
      <c r="AO618" s="92"/>
    </row>
    <row r="619" spans="1:41" x14ac:dyDescent="0.3">
      <c r="A619" s="91"/>
      <c r="B619" s="2"/>
      <c r="C619" s="9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92"/>
      <c r="AO619" s="92"/>
    </row>
    <row r="620" spans="1:41" x14ac:dyDescent="0.3">
      <c r="A620" s="91" t="s">
        <v>585</v>
      </c>
      <c r="B620" s="2" t="s">
        <v>586</v>
      </c>
      <c r="C620" s="93">
        <v>112</v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 t="s">
        <v>9</v>
      </c>
      <c r="AF620" s="1" t="s">
        <v>9</v>
      </c>
      <c r="AG620" s="1"/>
      <c r="AH620" s="1"/>
      <c r="AI620" s="1"/>
      <c r="AJ620" s="1"/>
      <c r="AK620" s="1"/>
      <c r="AL620" s="1"/>
      <c r="AM620" s="1">
        <v>15000</v>
      </c>
      <c r="AN620" s="92">
        <v>16700</v>
      </c>
      <c r="AO620" s="92"/>
    </row>
    <row r="621" spans="1:41" ht="19.5" hidden="1" customHeight="1" x14ac:dyDescent="0.3">
      <c r="A621" s="91" t="s">
        <v>391</v>
      </c>
      <c r="B621" s="2" t="s">
        <v>392</v>
      </c>
      <c r="C621" s="1">
        <v>454</v>
      </c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>
        <v>5100</v>
      </c>
      <c r="AA621" s="1">
        <v>5600</v>
      </c>
      <c r="AB621" s="1">
        <v>4500</v>
      </c>
      <c r="AC621" s="1">
        <v>5400</v>
      </c>
      <c r="AD621" s="1"/>
      <c r="AE621" s="1" t="s">
        <v>9</v>
      </c>
      <c r="AF621" s="1" t="s">
        <v>9</v>
      </c>
      <c r="AG621" s="1"/>
      <c r="AH621" s="1"/>
      <c r="AI621" s="1"/>
      <c r="AJ621" s="1"/>
      <c r="AK621" s="1"/>
      <c r="AL621" s="1"/>
      <c r="AM621" s="1"/>
      <c r="AN621" s="92"/>
      <c r="AO621" s="92"/>
    </row>
    <row r="622" spans="1:41" ht="19.5" hidden="1" customHeight="1" x14ac:dyDescent="0.3">
      <c r="A622" s="91" t="s">
        <v>391</v>
      </c>
      <c r="B622" s="2" t="s">
        <v>420</v>
      </c>
      <c r="C622" s="1">
        <v>457</v>
      </c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>
        <v>2800</v>
      </c>
      <c r="AD622" s="1"/>
      <c r="AE622" s="1" t="s">
        <v>9</v>
      </c>
      <c r="AF622" s="1" t="s">
        <v>9</v>
      </c>
      <c r="AG622" s="1"/>
      <c r="AH622" s="1"/>
      <c r="AI622" s="1"/>
      <c r="AJ622" s="1"/>
      <c r="AK622" s="1"/>
      <c r="AL622" s="1"/>
      <c r="AM622" s="1"/>
      <c r="AN622" s="92"/>
      <c r="AO622" s="92"/>
    </row>
    <row r="623" spans="1:41" x14ac:dyDescent="0.3">
      <c r="A623" s="91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 t="s">
        <v>9</v>
      </c>
      <c r="AF623" s="1" t="s">
        <v>9</v>
      </c>
      <c r="AG623" s="1"/>
      <c r="AH623" s="1"/>
      <c r="AI623" s="1"/>
      <c r="AJ623" s="1"/>
      <c r="AK623" s="1"/>
      <c r="AL623" s="1"/>
      <c r="AM623" s="1"/>
      <c r="AN623" s="92"/>
      <c r="AO623" s="92"/>
    </row>
    <row r="624" spans="1:41" ht="16.5" hidden="1" customHeight="1" x14ac:dyDescent="0.3">
      <c r="A624" s="91" t="s">
        <v>393</v>
      </c>
      <c r="B624" s="2" t="s">
        <v>16</v>
      </c>
      <c r="C624" s="1">
        <v>440</v>
      </c>
      <c r="D624" s="2"/>
      <c r="E624" s="2"/>
      <c r="F624" s="2"/>
      <c r="G624" s="2"/>
      <c r="H624" s="2"/>
      <c r="I624" s="2">
        <v>5200</v>
      </c>
      <c r="J624" s="2">
        <v>6700</v>
      </c>
      <c r="K624" s="2">
        <v>7000</v>
      </c>
      <c r="L624" s="2">
        <v>9400</v>
      </c>
      <c r="M624" s="2">
        <v>8600</v>
      </c>
      <c r="N624" s="2">
        <v>7600</v>
      </c>
      <c r="O624" s="2">
        <v>8600</v>
      </c>
      <c r="P624" s="2">
        <v>9500</v>
      </c>
      <c r="Q624" s="2">
        <v>9200</v>
      </c>
      <c r="R624" s="1">
        <v>10400</v>
      </c>
      <c r="S624" s="1">
        <v>10800</v>
      </c>
      <c r="T624" s="1">
        <v>11100</v>
      </c>
      <c r="U624" s="1">
        <v>13300</v>
      </c>
      <c r="V624" s="1">
        <v>13300</v>
      </c>
      <c r="W624" s="1">
        <v>12000</v>
      </c>
      <c r="X624" s="1">
        <v>11400</v>
      </c>
      <c r="Y624" s="1">
        <v>12200</v>
      </c>
      <c r="Z624" s="1">
        <v>12200</v>
      </c>
      <c r="AA624" s="1">
        <v>11600</v>
      </c>
      <c r="AB624" s="1">
        <v>11500</v>
      </c>
      <c r="AC624" s="1"/>
      <c r="AD624" s="1"/>
      <c r="AE624" s="1" t="s">
        <v>9</v>
      </c>
      <c r="AF624" s="1" t="s">
        <v>9</v>
      </c>
      <c r="AG624" s="1"/>
      <c r="AH624" s="1"/>
      <c r="AI624" s="1"/>
      <c r="AJ624" s="1"/>
      <c r="AK624" s="1"/>
      <c r="AL624" s="1"/>
      <c r="AM624" s="1"/>
      <c r="AN624" s="92"/>
      <c r="AO624" s="92"/>
    </row>
    <row r="625" spans="1:41" ht="16.5" hidden="1" customHeight="1" x14ac:dyDescent="0.3">
      <c r="A625" s="91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 t="s">
        <v>9</v>
      </c>
      <c r="AF625" s="1" t="s">
        <v>9</v>
      </c>
      <c r="AG625" s="1"/>
      <c r="AH625" s="1"/>
      <c r="AI625" s="1"/>
      <c r="AJ625" s="1"/>
      <c r="AK625" s="1"/>
      <c r="AL625" s="1"/>
      <c r="AM625" s="1"/>
      <c r="AN625" s="92"/>
      <c r="AO625" s="92"/>
    </row>
    <row r="626" spans="1:41" x14ac:dyDescent="0.3">
      <c r="A626" s="91" t="s">
        <v>394</v>
      </c>
      <c r="B626" s="2" t="s">
        <v>358</v>
      </c>
      <c r="C626" s="1">
        <v>470</v>
      </c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>
        <v>7300</v>
      </c>
      <c r="X626" s="1">
        <v>6700</v>
      </c>
      <c r="Y626" s="1">
        <v>12000</v>
      </c>
      <c r="Z626" s="1">
        <v>8800</v>
      </c>
      <c r="AA626" s="1">
        <v>6400</v>
      </c>
      <c r="AB626" s="1">
        <v>6700</v>
      </c>
      <c r="AC626" s="1">
        <v>8000</v>
      </c>
      <c r="AD626" s="1">
        <v>8600</v>
      </c>
      <c r="AE626" s="1">
        <v>10800</v>
      </c>
      <c r="AF626" s="1">
        <v>9600</v>
      </c>
      <c r="AG626" s="1">
        <v>10000</v>
      </c>
      <c r="AH626" s="1"/>
      <c r="AI626" s="1">
        <v>8100</v>
      </c>
      <c r="AJ626" s="1">
        <v>12000</v>
      </c>
      <c r="AK626" s="1">
        <f>VLOOKUP(C626,[1]DataDownloadReport_02082019!$A$2:$E$123,5,FALSE)</f>
        <v>12800</v>
      </c>
      <c r="AL626" s="1">
        <v>14700</v>
      </c>
      <c r="AM626" s="1">
        <v>12200</v>
      </c>
      <c r="AN626" s="92"/>
      <c r="AO626" s="92"/>
    </row>
    <row r="627" spans="1:41" ht="16.5" hidden="1" customHeight="1" x14ac:dyDescent="0.3">
      <c r="A627" s="91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1"/>
      <c r="S627" s="1" t="s">
        <v>7</v>
      </c>
      <c r="T627" s="1" t="s">
        <v>9</v>
      </c>
      <c r="U627" s="1" t="s">
        <v>7</v>
      </c>
      <c r="V627" s="1" t="s">
        <v>9</v>
      </c>
      <c r="W627" s="1"/>
      <c r="X627" s="1"/>
      <c r="Y627" s="1"/>
      <c r="Z627" s="1"/>
      <c r="AA627" s="1"/>
      <c r="AB627" s="1"/>
      <c r="AC627" s="1"/>
      <c r="AD627" s="1"/>
      <c r="AE627" s="1" t="s">
        <v>9</v>
      </c>
      <c r="AF627" s="1" t="s">
        <v>9</v>
      </c>
      <c r="AG627" s="1"/>
      <c r="AH627" s="1"/>
      <c r="AI627" s="1"/>
      <c r="AJ627" s="1"/>
      <c r="AK627" s="1"/>
      <c r="AL627" s="1"/>
      <c r="AM627" s="1"/>
      <c r="AN627" s="92"/>
      <c r="AO627" s="92"/>
    </row>
    <row r="628" spans="1:41" ht="12" hidden="1" customHeight="1" x14ac:dyDescent="0.3">
      <c r="A628" s="91" t="s">
        <v>395</v>
      </c>
      <c r="B628" s="2" t="s">
        <v>396</v>
      </c>
      <c r="C628" s="1">
        <v>441</v>
      </c>
      <c r="D628" s="2"/>
      <c r="E628" s="2"/>
      <c r="F628" s="2"/>
      <c r="G628" s="2"/>
      <c r="H628" s="2"/>
      <c r="I628" s="2">
        <v>10900</v>
      </c>
      <c r="J628" s="2">
        <v>11200</v>
      </c>
      <c r="K628" s="2">
        <v>11000</v>
      </c>
      <c r="L628" s="2">
        <v>11300</v>
      </c>
      <c r="M628" s="2">
        <v>10200</v>
      </c>
      <c r="N628" s="2">
        <v>7000</v>
      </c>
      <c r="O628" s="2">
        <v>7200</v>
      </c>
      <c r="P628" s="2">
        <v>6900</v>
      </c>
      <c r="Q628" s="2">
        <v>6500</v>
      </c>
      <c r="R628" s="1">
        <v>7500</v>
      </c>
      <c r="S628" s="1">
        <v>6400</v>
      </c>
      <c r="T628" s="1">
        <v>6500</v>
      </c>
      <c r="U628" s="1">
        <v>6600</v>
      </c>
      <c r="V628" s="1">
        <v>6900</v>
      </c>
      <c r="W628" s="1">
        <v>7800</v>
      </c>
      <c r="X628" s="1">
        <v>7100</v>
      </c>
      <c r="Y628" s="1">
        <v>7400</v>
      </c>
      <c r="Z628" s="1">
        <v>7700</v>
      </c>
      <c r="AA628" s="1">
        <v>6900</v>
      </c>
      <c r="AB628" s="1">
        <v>6600</v>
      </c>
      <c r="AC628" s="1">
        <v>6600</v>
      </c>
      <c r="AD628" s="1"/>
      <c r="AE628" s="1" t="s">
        <v>9</v>
      </c>
      <c r="AF628" s="1" t="s">
        <v>9</v>
      </c>
      <c r="AG628" s="1"/>
      <c r="AH628" s="1"/>
      <c r="AI628" s="1"/>
      <c r="AJ628" s="1"/>
      <c r="AK628" s="1"/>
      <c r="AL628" s="1"/>
      <c r="AM628" s="1"/>
      <c r="AN628" s="92"/>
      <c r="AO628" s="92"/>
    </row>
    <row r="629" spans="1:41" ht="16.5" hidden="1" customHeight="1" x14ac:dyDescent="0.3">
      <c r="A629" s="91"/>
      <c r="B629" s="2" t="s">
        <v>88</v>
      </c>
      <c r="C629" s="1"/>
      <c r="D629" s="2"/>
      <c r="E629" s="2"/>
      <c r="F629" s="2"/>
      <c r="G629" s="2"/>
      <c r="H629" s="2"/>
      <c r="I629" s="2">
        <v>4700</v>
      </c>
      <c r="J629" s="2">
        <v>4400</v>
      </c>
      <c r="K629" s="2">
        <v>4200</v>
      </c>
      <c r="L629" s="2">
        <v>4300</v>
      </c>
      <c r="M629" s="2">
        <v>3600</v>
      </c>
      <c r="N629" s="2">
        <v>3400</v>
      </c>
      <c r="O629" s="2">
        <v>3200</v>
      </c>
      <c r="P629" s="2">
        <v>3000</v>
      </c>
      <c r="Q629" s="2">
        <v>2900</v>
      </c>
      <c r="R629" s="1">
        <v>3600</v>
      </c>
      <c r="S629" s="1">
        <v>3200</v>
      </c>
      <c r="T629" s="1">
        <v>3100</v>
      </c>
      <c r="U629" s="1">
        <v>3400</v>
      </c>
      <c r="V629" s="1">
        <v>3100</v>
      </c>
      <c r="W629" s="1"/>
      <c r="X629" s="1"/>
      <c r="Y629" s="1"/>
      <c r="Z629" s="1"/>
      <c r="AA629" s="1"/>
      <c r="AB629" s="1"/>
      <c r="AC629" s="1"/>
      <c r="AD629" s="1"/>
      <c r="AE629" s="1" t="s">
        <v>9</v>
      </c>
      <c r="AF629" s="1" t="s">
        <v>9</v>
      </c>
      <c r="AG629" s="1"/>
      <c r="AH629" s="1"/>
      <c r="AI629" s="1"/>
      <c r="AJ629" s="1"/>
      <c r="AK629" s="1"/>
      <c r="AL629" s="1"/>
      <c r="AM629" s="1"/>
      <c r="AN629" s="92"/>
      <c r="AO629" s="92"/>
    </row>
    <row r="630" spans="1:41" x14ac:dyDescent="0.3">
      <c r="A630" s="91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 t="s">
        <v>7</v>
      </c>
      <c r="T630" s="1" t="s">
        <v>9</v>
      </c>
      <c r="U630" s="1" t="s">
        <v>7</v>
      </c>
      <c r="V630" s="1" t="s">
        <v>9</v>
      </c>
      <c r="W630" s="1"/>
      <c r="X630" s="1"/>
      <c r="Y630" s="1"/>
      <c r="Z630" s="1"/>
      <c r="AA630" s="1"/>
      <c r="AB630" s="1"/>
      <c r="AC630" s="1"/>
      <c r="AD630" s="1"/>
      <c r="AE630" s="1" t="s">
        <v>9</v>
      </c>
      <c r="AF630" s="1" t="s">
        <v>9</v>
      </c>
      <c r="AG630" s="1"/>
      <c r="AH630" s="1"/>
      <c r="AI630" s="1"/>
      <c r="AJ630" s="1"/>
      <c r="AK630" s="1"/>
      <c r="AL630" s="1"/>
      <c r="AM630" s="1"/>
      <c r="AN630" s="92"/>
      <c r="AO630" s="92"/>
    </row>
    <row r="631" spans="1:41" x14ac:dyDescent="0.3">
      <c r="A631" s="91" t="s">
        <v>397</v>
      </c>
      <c r="B631" s="2" t="s">
        <v>398</v>
      </c>
      <c r="C631" s="1">
        <v>471</v>
      </c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>
        <v>5600</v>
      </c>
      <c r="Q631" s="2">
        <v>5900</v>
      </c>
      <c r="R631" s="1">
        <v>7500</v>
      </c>
      <c r="S631" s="1">
        <v>7200</v>
      </c>
      <c r="T631" s="1">
        <v>7400</v>
      </c>
      <c r="U631" s="1">
        <v>8400</v>
      </c>
      <c r="V631" s="1">
        <v>9300</v>
      </c>
      <c r="W631" s="1">
        <v>10000</v>
      </c>
      <c r="X631" s="1">
        <v>10800</v>
      </c>
      <c r="Y631" s="1">
        <v>10600</v>
      </c>
      <c r="Z631" s="1">
        <v>12100</v>
      </c>
      <c r="AA631" s="1">
        <v>11000</v>
      </c>
      <c r="AB631" s="1">
        <v>9000</v>
      </c>
      <c r="AC631" s="1">
        <v>10000</v>
      </c>
      <c r="AD631" s="1">
        <v>12400</v>
      </c>
      <c r="AE631" s="1">
        <v>13400</v>
      </c>
      <c r="AF631" s="1">
        <v>9400</v>
      </c>
      <c r="AG631" s="1">
        <v>12400</v>
      </c>
      <c r="AH631" s="1"/>
      <c r="AI631" s="1">
        <v>14700</v>
      </c>
      <c r="AJ631" s="1"/>
      <c r="AK631" s="1">
        <f>VLOOKUP(C631,[1]DataDownloadReport_02082019!$A$2:$E$123,5,FALSE)</f>
        <v>13100</v>
      </c>
      <c r="AL631" s="1"/>
      <c r="AM631" s="1">
        <v>16900</v>
      </c>
      <c r="AN631" s="92"/>
      <c r="AO631" s="92"/>
    </row>
    <row r="632" spans="1:41" x14ac:dyDescent="0.3">
      <c r="A632" s="91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1"/>
      <c r="S632" s="1" t="s">
        <v>7</v>
      </c>
      <c r="T632" s="1" t="s">
        <v>9</v>
      </c>
      <c r="U632" s="1" t="s">
        <v>7</v>
      </c>
      <c r="V632" s="1" t="s">
        <v>9</v>
      </c>
      <c r="W632" s="1"/>
      <c r="X632" s="1"/>
      <c r="Y632" s="1"/>
      <c r="Z632" s="1"/>
      <c r="AA632" s="1"/>
      <c r="AB632" s="1"/>
      <c r="AC632" s="1"/>
      <c r="AD632" s="1"/>
      <c r="AE632" s="1" t="s">
        <v>9</v>
      </c>
      <c r="AF632" s="1" t="s">
        <v>9</v>
      </c>
      <c r="AG632" s="1"/>
      <c r="AH632" s="1"/>
      <c r="AI632" s="1"/>
      <c r="AJ632" s="1"/>
      <c r="AK632" s="1"/>
      <c r="AL632" s="1"/>
      <c r="AM632" s="1"/>
      <c r="AN632" s="92"/>
      <c r="AO632" s="92"/>
    </row>
    <row r="633" spans="1:41" x14ac:dyDescent="0.3">
      <c r="A633" s="91" t="s">
        <v>399</v>
      </c>
      <c r="B633" s="2" t="s">
        <v>16</v>
      </c>
      <c r="C633" s="1">
        <v>468</v>
      </c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2100</v>
      </c>
      <c r="Q633" s="2">
        <v>2600</v>
      </c>
      <c r="R633" s="1">
        <v>2700</v>
      </c>
      <c r="S633" s="1">
        <v>3100</v>
      </c>
      <c r="T633" s="1">
        <v>3500</v>
      </c>
      <c r="U633" s="1">
        <v>3700</v>
      </c>
      <c r="V633" s="1">
        <v>3700</v>
      </c>
      <c r="W633" s="1">
        <v>3900</v>
      </c>
      <c r="X633" s="1">
        <v>2000</v>
      </c>
      <c r="Y633" s="1">
        <v>4800</v>
      </c>
      <c r="Z633" s="1">
        <v>3700</v>
      </c>
      <c r="AA633" s="1">
        <v>3700</v>
      </c>
      <c r="AB633" s="1">
        <v>3300</v>
      </c>
      <c r="AC633" s="1">
        <v>3300</v>
      </c>
      <c r="AD633" s="1">
        <v>2900</v>
      </c>
      <c r="AE633" s="1" t="s">
        <v>9</v>
      </c>
      <c r="AF633" s="1">
        <v>4200</v>
      </c>
      <c r="AG633" s="1"/>
      <c r="AH633" s="1">
        <v>5100</v>
      </c>
      <c r="AI633" s="1"/>
      <c r="AJ633" s="1">
        <v>5700</v>
      </c>
      <c r="AK633" s="1"/>
      <c r="AL633" s="1">
        <v>5800</v>
      </c>
      <c r="AM633" s="1"/>
      <c r="AN633" s="92">
        <v>5500</v>
      </c>
      <c r="AO633" s="92"/>
    </row>
    <row r="634" spans="1:41" x14ac:dyDescent="0.3">
      <c r="A634" s="91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 t="s">
        <v>9</v>
      </c>
      <c r="AF634" s="1" t="s">
        <v>9</v>
      </c>
      <c r="AG634" s="1"/>
      <c r="AH634" s="1"/>
      <c r="AI634" s="1"/>
      <c r="AJ634" s="1"/>
      <c r="AK634" s="1"/>
      <c r="AL634" s="1"/>
      <c r="AM634" s="1"/>
      <c r="AN634" s="92"/>
      <c r="AO634" s="92"/>
    </row>
    <row r="635" spans="1:41" ht="16.5" hidden="1" customHeight="1" x14ac:dyDescent="0.3">
      <c r="A635" s="91" t="s">
        <v>400</v>
      </c>
      <c r="B635" s="2" t="s">
        <v>401</v>
      </c>
      <c r="C635" s="1">
        <v>618</v>
      </c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>
        <v>900</v>
      </c>
      <c r="T635" s="1">
        <v>800</v>
      </c>
      <c r="U635" s="1">
        <v>900</v>
      </c>
      <c r="V635" s="1">
        <v>800</v>
      </c>
      <c r="W635" s="1">
        <v>900</v>
      </c>
      <c r="X635" s="1">
        <v>800</v>
      </c>
      <c r="Y635" s="1">
        <v>1000</v>
      </c>
      <c r="Z635" s="1">
        <v>1100</v>
      </c>
      <c r="AA635" s="1"/>
      <c r="AB635" s="1">
        <v>600</v>
      </c>
      <c r="AC635" s="1"/>
      <c r="AD635" s="1"/>
      <c r="AE635" s="1" t="s">
        <v>9</v>
      </c>
      <c r="AF635" s="1" t="s">
        <v>9</v>
      </c>
      <c r="AG635" s="1"/>
      <c r="AH635" s="1"/>
      <c r="AI635" s="1"/>
      <c r="AJ635" s="1"/>
      <c r="AK635" s="1"/>
      <c r="AL635" s="1"/>
      <c r="AM635" s="1"/>
      <c r="AN635" s="92"/>
      <c r="AO635" s="92"/>
    </row>
    <row r="636" spans="1:41" ht="16.5" hidden="1" customHeight="1" x14ac:dyDescent="0.3">
      <c r="A636" s="91" t="s">
        <v>400</v>
      </c>
      <c r="B636" s="2" t="s">
        <v>16</v>
      </c>
      <c r="C636" s="1">
        <v>446</v>
      </c>
      <c r="D636" s="2"/>
      <c r="E636" s="2"/>
      <c r="F636" s="2"/>
      <c r="G636" s="2"/>
      <c r="H636" s="2"/>
      <c r="I636" s="2">
        <v>13900</v>
      </c>
      <c r="J636" s="2">
        <v>13800</v>
      </c>
      <c r="K636" s="2">
        <v>16900</v>
      </c>
      <c r="L636" s="2">
        <v>14000</v>
      </c>
      <c r="M636" s="2">
        <v>12700</v>
      </c>
      <c r="N636" s="2">
        <v>11900</v>
      </c>
      <c r="O636" s="2">
        <v>12700</v>
      </c>
      <c r="P636" s="2">
        <v>12300</v>
      </c>
      <c r="Q636" s="2">
        <v>10800</v>
      </c>
      <c r="R636" s="1">
        <v>10300</v>
      </c>
      <c r="S636" s="1">
        <v>8900</v>
      </c>
      <c r="T636" s="1">
        <v>8200</v>
      </c>
      <c r="U636" s="1">
        <v>10700</v>
      </c>
      <c r="V636" s="1">
        <v>13700</v>
      </c>
      <c r="W636" s="1">
        <v>13600</v>
      </c>
      <c r="X636" s="1">
        <v>14700</v>
      </c>
      <c r="Y636" s="1">
        <v>17500</v>
      </c>
      <c r="Z636" s="1">
        <v>16100</v>
      </c>
      <c r="AA636" s="1">
        <v>13300</v>
      </c>
      <c r="AB636" s="1">
        <v>12100</v>
      </c>
      <c r="AC636" s="1"/>
      <c r="AD636" s="1"/>
      <c r="AE636" s="1" t="s">
        <v>9</v>
      </c>
      <c r="AF636" s="1" t="s">
        <v>9</v>
      </c>
      <c r="AG636" s="1"/>
      <c r="AH636" s="1"/>
      <c r="AI636" s="1"/>
      <c r="AJ636" s="1"/>
      <c r="AK636" s="1"/>
      <c r="AL636" s="1"/>
      <c r="AM636" s="1"/>
      <c r="AN636" s="92"/>
      <c r="AO636" s="92"/>
    </row>
    <row r="637" spans="1:41" ht="16.5" hidden="1" customHeight="1" x14ac:dyDescent="0.3">
      <c r="A637" s="91" t="s">
        <v>400</v>
      </c>
      <c r="B637" s="2" t="s">
        <v>135</v>
      </c>
      <c r="C637" s="1">
        <v>619</v>
      </c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>
        <v>9200</v>
      </c>
      <c r="T637" s="1">
        <v>15200</v>
      </c>
      <c r="U637" s="1">
        <v>17300</v>
      </c>
      <c r="V637" s="1">
        <v>17300</v>
      </c>
      <c r="W637" s="1">
        <v>19300</v>
      </c>
      <c r="X637" s="1">
        <v>16800</v>
      </c>
      <c r="Y637" s="1">
        <v>23300</v>
      </c>
      <c r="Z637" s="1">
        <v>20300</v>
      </c>
      <c r="AA637" s="1">
        <v>18000</v>
      </c>
      <c r="AB637" s="1">
        <v>16900</v>
      </c>
      <c r="AC637" s="1"/>
      <c r="AD637" s="1"/>
      <c r="AE637" s="1" t="s">
        <v>9</v>
      </c>
      <c r="AF637" s="1" t="s">
        <v>9</v>
      </c>
      <c r="AG637" s="1"/>
      <c r="AH637" s="1"/>
      <c r="AI637" s="1"/>
      <c r="AJ637" s="1"/>
      <c r="AK637" s="1"/>
      <c r="AL637" s="1"/>
      <c r="AM637" s="1"/>
      <c r="AN637" s="92"/>
      <c r="AO637" s="92"/>
    </row>
    <row r="638" spans="1:41" ht="16.5" hidden="1" customHeight="1" x14ac:dyDescent="0.3">
      <c r="A638" s="91" t="s">
        <v>400</v>
      </c>
      <c r="B638" s="2" t="s">
        <v>104</v>
      </c>
      <c r="C638" s="1">
        <v>620</v>
      </c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>
        <v>15400</v>
      </c>
      <c r="T638" s="1">
        <v>19500</v>
      </c>
      <c r="U638" s="1">
        <v>20000</v>
      </c>
      <c r="V638" s="1">
        <v>20900</v>
      </c>
      <c r="W638" s="1">
        <v>23400</v>
      </c>
      <c r="X638" s="1">
        <v>24500</v>
      </c>
      <c r="Y638" s="1">
        <v>27300</v>
      </c>
      <c r="Z638" s="1">
        <v>27800</v>
      </c>
      <c r="AA638" s="1">
        <v>22800</v>
      </c>
      <c r="AB638" s="1">
        <v>19500</v>
      </c>
      <c r="AC638" s="1"/>
      <c r="AD638" s="1"/>
      <c r="AE638" s="1" t="s">
        <v>9</v>
      </c>
      <c r="AF638" s="1" t="s">
        <v>9</v>
      </c>
      <c r="AG638" s="1"/>
      <c r="AH638" s="1"/>
      <c r="AI638" s="1"/>
      <c r="AJ638" s="1"/>
      <c r="AK638" s="1"/>
      <c r="AL638" s="1"/>
      <c r="AM638" s="1"/>
      <c r="AN638" s="92"/>
      <c r="AO638" s="92"/>
    </row>
    <row r="639" spans="1:41" ht="16.5" hidden="1" customHeight="1" x14ac:dyDescent="0.3">
      <c r="A639" s="91" t="s">
        <v>400</v>
      </c>
      <c r="B639" s="2" t="s">
        <v>145</v>
      </c>
      <c r="C639" s="1">
        <v>447</v>
      </c>
      <c r="D639" s="2"/>
      <c r="E639" s="2"/>
      <c r="F639" s="2"/>
      <c r="G639" s="2"/>
      <c r="H639" s="2"/>
      <c r="I639" s="2">
        <v>8100</v>
      </c>
      <c r="J639" s="2">
        <v>9100</v>
      </c>
      <c r="K639" s="2">
        <v>8800</v>
      </c>
      <c r="L639" s="2">
        <v>10500</v>
      </c>
      <c r="M639" s="2">
        <v>10900</v>
      </c>
      <c r="N639" s="2">
        <v>11500</v>
      </c>
      <c r="O639" s="2">
        <v>12800</v>
      </c>
      <c r="P639" s="2">
        <v>12200</v>
      </c>
      <c r="Q639" s="2">
        <v>12900</v>
      </c>
      <c r="R639" s="1">
        <v>13800</v>
      </c>
      <c r="S639" s="1">
        <v>13100</v>
      </c>
      <c r="T639" s="1">
        <v>14900</v>
      </c>
      <c r="U639" s="1">
        <v>17900</v>
      </c>
      <c r="V639" s="1">
        <v>17300</v>
      </c>
      <c r="W639" s="1">
        <v>19400</v>
      </c>
      <c r="X639" s="1">
        <v>20800</v>
      </c>
      <c r="Y639" s="1">
        <v>24500</v>
      </c>
      <c r="Z639" s="1">
        <v>23400</v>
      </c>
      <c r="AA639" s="1">
        <v>19900</v>
      </c>
      <c r="AB639" s="1"/>
      <c r="AC639" s="1"/>
      <c r="AD639" s="1"/>
      <c r="AE639" s="1" t="s">
        <v>9</v>
      </c>
      <c r="AF639" s="1" t="s">
        <v>9</v>
      </c>
      <c r="AG639" s="1"/>
      <c r="AH639" s="1"/>
      <c r="AI639" s="1"/>
      <c r="AJ639" s="1"/>
      <c r="AK639" s="1"/>
      <c r="AL639" s="1"/>
      <c r="AM639" s="1"/>
      <c r="AN639" s="92"/>
      <c r="AO639" s="92"/>
    </row>
    <row r="640" spans="1:41" ht="16.5" hidden="1" customHeight="1" x14ac:dyDescent="0.3">
      <c r="A640" s="91" t="s">
        <v>400</v>
      </c>
      <c r="B640" s="2" t="s">
        <v>232</v>
      </c>
      <c r="C640" s="1">
        <v>621</v>
      </c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>
        <v>1600</v>
      </c>
      <c r="T640" s="1">
        <v>2300</v>
      </c>
      <c r="U640" s="1">
        <v>2600</v>
      </c>
      <c r="V640" s="1">
        <v>2900</v>
      </c>
      <c r="W640" s="1">
        <v>3700</v>
      </c>
      <c r="X640" s="1">
        <v>4100</v>
      </c>
      <c r="Y640" s="1">
        <v>5000</v>
      </c>
      <c r="Z640" s="1">
        <v>5400</v>
      </c>
      <c r="AA640" s="1">
        <v>4100</v>
      </c>
      <c r="AB640" s="1">
        <v>4100</v>
      </c>
      <c r="AC640" s="1"/>
      <c r="AD640" s="1"/>
      <c r="AE640" s="1" t="s">
        <v>9</v>
      </c>
      <c r="AF640" s="1" t="s">
        <v>9</v>
      </c>
      <c r="AG640" s="1"/>
      <c r="AH640" s="1"/>
      <c r="AI640" s="1"/>
      <c r="AJ640" s="1"/>
      <c r="AK640" s="1"/>
      <c r="AL640" s="1"/>
      <c r="AM640" s="1"/>
      <c r="AN640" s="92"/>
      <c r="AO640" s="92"/>
    </row>
    <row r="641" spans="1:41" ht="16.5" hidden="1" customHeight="1" x14ac:dyDescent="0.3">
      <c r="A641" s="91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92"/>
      <c r="AO641" s="92"/>
    </row>
    <row r="642" spans="1:41" x14ac:dyDescent="0.3">
      <c r="A642" s="91" t="s">
        <v>400</v>
      </c>
      <c r="B642" s="2" t="s">
        <v>590</v>
      </c>
      <c r="C642" s="1">
        <v>123</v>
      </c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>
        <v>10000</v>
      </c>
      <c r="AN642" s="92">
        <v>12800</v>
      </c>
      <c r="AO642" s="92"/>
    </row>
    <row r="643" spans="1:41" x14ac:dyDescent="0.3">
      <c r="A643" s="91" t="s">
        <v>400</v>
      </c>
      <c r="B643" s="2" t="s">
        <v>94</v>
      </c>
      <c r="C643" s="1">
        <v>124</v>
      </c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>
        <v>17400</v>
      </c>
      <c r="AN643" s="92">
        <v>23900</v>
      </c>
      <c r="AO643" s="92"/>
    </row>
    <row r="644" spans="1:41" x14ac:dyDescent="0.3">
      <c r="A644" s="91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 t="s">
        <v>9</v>
      </c>
      <c r="U644" s="1" t="s">
        <v>7</v>
      </c>
      <c r="V644" s="1" t="s">
        <v>9</v>
      </c>
      <c r="W644" s="1"/>
      <c r="X644" s="1"/>
      <c r="Y644" s="1"/>
      <c r="Z644" s="1"/>
      <c r="AA644" s="1"/>
      <c r="AB644" s="1"/>
      <c r="AC644" s="1"/>
      <c r="AD644" s="1"/>
      <c r="AE644" s="1" t="s">
        <v>9</v>
      </c>
      <c r="AF644" s="1" t="s">
        <v>9</v>
      </c>
      <c r="AG644" s="1"/>
      <c r="AH644" s="1"/>
      <c r="AI644" s="1"/>
      <c r="AJ644" s="1"/>
      <c r="AK644" s="1"/>
      <c r="AL644" s="1"/>
      <c r="AM644" s="1"/>
      <c r="AN644" s="92"/>
      <c r="AO644" s="92"/>
    </row>
    <row r="645" spans="1:41" x14ac:dyDescent="0.3">
      <c r="A645" s="91" t="s">
        <v>402</v>
      </c>
      <c r="B645" s="2" t="s">
        <v>31</v>
      </c>
      <c r="C645" s="1">
        <v>275</v>
      </c>
      <c r="D645" s="2">
        <v>1900</v>
      </c>
      <c r="E645" s="2">
        <v>1800</v>
      </c>
      <c r="F645" s="2">
        <v>1900</v>
      </c>
      <c r="G645" s="2">
        <v>2400</v>
      </c>
      <c r="H645" s="2">
        <v>2900</v>
      </c>
      <c r="I645" s="2">
        <v>2800</v>
      </c>
      <c r="J645" s="2">
        <v>2700</v>
      </c>
      <c r="K645" s="2">
        <v>2800</v>
      </c>
      <c r="L645" s="2">
        <v>2800</v>
      </c>
      <c r="M645" s="2">
        <v>2900</v>
      </c>
      <c r="N645" s="2">
        <v>2600</v>
      </c>
      <c r="O645" s="2">
        <v>3100</v>
      </c>
      <c r="P645" s="2">
        <v>3500</v>
      </c>
      <c r="Q645" s="2">
        <v>3200</v>
      </c>
      <c r="R645" s="1">
        <v>4000</v>
      </c>
      <c r="S645" s="1">
        <v>3700</v>
      </c>
      <c r="T645" s="1">
        <v>3400</v>
      </c>
      <c r="U645" s="1">
        <v>5600</v>
      </c>
      <c r="V645" s="1">
        <v>7200</v>
      </c>
      <c r="W645" s="1">
        <v>7300</v>
      </c>
      <c r="X645" s="1">
        <v>8800</v>
      </c>
      <c r="Y645" s="1" t="s">
        <v>8</v>
      </c>
      <c r="Z645" s="1" t="s">
        <v>8</v>
      </c>
      <c r="AA645" s="1">
        <v>7800</v>
      </c>
      <c r="AB645" s="1">
        <v>6900</v>
      </c>
      <c r="AC645" s="1">
        <v>11100</v>
      </c>
      <c r="AD645" s="1">
        <v>5900</v>
      </c>
      <c r="AE645" s="1" t="s">
        <v>9</v>
      </c>
      <c r="AF645" s="1">
        <v>6600</v>
      </c>
      <c r="AG645" s="1"/>
      <c r="AH645" s="1">
        <v>6300</v>
      </c>
      <c r="AI645" s="1"/>
      <c r="AJ645" s="1">
        <v>6900</v>
      </c>
      <c r="AK645" s="1"/>
      <c r="AL645" s="1">
        <v>6400</v>
      </c>
      <c r="AM645" s="1"/>
      <c r="AN645" s="92">
        <v>6200</v>
      </c>
      <c r="AO645" s="92"/>
    </row>
    <row r="646" spans="1:41" ht="16.5" hidden="1" customHeight="1" x14ac:dyDescent="0.3">
      <c r="A646" s="91" t="s">
        <v>402</v>
      </c>
      <c r="B646" s="2" t="s">
        <v>198</v>
      </c>
      <c r="C646" s="1">
        <v>450</v>
      </c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>
        <v>7300</v>
      </c>
      <c r="W646" s="1">
        <v>7100</v>
      </c>
      <c r="X646" s="1">
        <v>7500</v>
      </c>
      <c r="Y646" s="1">
        <v>7900</v>
      </c>
      <c r="Z646" s="1">
        <v>8400</v>
      </c>
      <c r="AA646" s="1">
        <v>11400</v>
      </c>
      <c r="AB646" s="1">
        <v>9500</v>
      </c>
      <c r="AC646" s="1">
        <v>9200</v>
      </c>
      <c r="AD646" s="1"/>
      <c r="AE646" s="1" t="s">
        <v>9</v>
      </c>
      <c r="AF646" s="1" t="s">
        <v>9</v>
      </c>
      <c r="AG646" s="1"/>
      <c r="AH646" s="1"/>
      <c r="AI646" s="1"/>
      <c r="AJ646" s="1"/>
      <c r="AK646" s="1"/>
      <c r="AL646" s="1"/>
      <c r="AM646" s="1"/>
      <c r="AN646" s="92"/>
      <c r="AO646" s="92"/>
    </row>
    <row r="647" spans="1:41" ht="16.5" hidden="1" customHeight="1" x14ac:dyDescent="0.3">
      <c r="A647" s="91" t="s">
        <v>402</v>
      </c>
      <c r="B647" s="2" t="s">
        <v>6</v>
      </c>
      <c r="C647" s="1">
        <v>448</v>
      </c>
      <c r="D647" s="2">
        <v>6300</v>
      </c>
      <c r="E647" s="2">
        <v>6300</v>
      </c>
      <c r="F647" s="2">
        <v>7200</v>
      </c>
      <c r="G647" s="2">
        <v>7100</v>
      </c>
      <c r="H647" s="2">
        <v>7300</v>
      </c>
      <c r="I647" s="2">
        <v>7700</v>
      </c>
      <c r="J647" s="2">
        <v>7900</v>
      </c>
      <c r="K647" s="2">
        <v>8000</v>
      </c>
      <c r="L647" s="2">
        <v>8700</v>
      </c>
      <c r="M647" s="2">
        <v>8800</v>
      </c>
      <c r="N647" s="2">
        <v>8100</v>
      </c>
      <c r="O647" s="2">
        <v>8900</v>
      </c>
      <c r="P647" s="2">
        <v>10200</v>
      </c>
      <c r="Q647" s="2">
        <v>9900</v>
      </c>
      <c r="R647" s="1">
        <v>12900</v>
      </c>
      <c r="S647" s="1">
        <v>11200</v>
      </c>
      <c r="T647" s="1">
        <v>10600</v>
      </c>
      <c r="U647" s="1">
        <v>11700</v>
      </c>
      <c r="V647" s="1">
        <v>13600</v>
      </c>
      <c r="W647" s="1">
        <v>13200</v>
      </c>
      <c r="X647" s="1">
        <v>15600</v>
      </c>
      <c r="Y647" s="1">
        <v>13800</v>
      </c>
      <c r="Z647" s="1">
        <v>14200</v>
      </c>
      <c r="AA647" s="1">
        <v>14500</v>
      </c>
      <c r="AB647" s="1">
        <v>12100</v>
      </c>
      <c r="AC647" s="1">
        <v>12300</v>
      </c>
      <c r="AD647" s="1"/>
      <c r="AE647" s="1" t="s">
        <v>9</v>
      </c>
      <c r="AF647" s="1" t="s">
        <v>9</v>
      </c>
      <c r="AG647" s="1"/>
      <c r="AH647" s="1"/>
      <c r="AI647" s="1"/>
      <c r="AJ647" s="1"/>
      <c r="AK647" s="1"/>
      <c r="AL647" s="1"/>
      <c r="AM647" s="1"/>
      <c r="AN647" s="92"/>
      <c r="AO647" s="92"/>
    </row>
    <row r="648" spans="1:41" ht="15" customHeight="1" x14ac:dyDescent="0.3">
      <c r="A648" s="91" t="s">
        <v>402</v>
      </c>
      <c r="B648" s="2" t="s">
        <v>228</v>
      </c>
      <c r="C648" s="1">
        <v>384</v>
      </c>
      <c r="D648" s="2">
        <v>10500</v>
      </c>
      <c r="E648" s="2">
        <v>10300</v>
      </c>
      <c r="F648" s="2">
        <v>10500</v>
      </c>
      <c r="G648" s="2">
        <v>11100</v>
      </c>
      <c r="H648" s="2">
        <v>11000</v>
      </c>
      <c r="I648" s="2">
        <v>11500</v>
      </c>
      <c r="J648" s="2">
        <v>13400</v>
      </c>
      <c r="K648" s="2">
        <v>11100</v>
      </c>
      <c r="L648" s="2">
        <v>10600</v>
      </c>
      <c r="M648" s="2">
        <v>12300</v>
      </c>
      <c r="N648" s="2">
        <v>10600</v>
      </c>
      <c r="O648" s="2">
        <v>11300</v>
      </c>
      <c r="P648" s="2">
        <v>12300</v>
      </c>
      <c r="Q648" s="2">
        <v>12200</v>
      </c>
      <c r="R648" s="1">
        <v>14200</v>
      </c>
      <c r="S648" s="1">
        <v>13000</v>
      </c>
      <c r="T648" s="1">
        <v>12300</v>
      </c>
      <c r="U648" s="1">
        <v>13000</v>
      </c>
      <c r="V648" s="1">
        <v>13000</v>
      </c>
      <c r="W648" s="1">
        <v>13600</v>
      </c>
      <c r="X648" s="1">
        <v>15800</v>
      </c>
      <c r="Y648" s="1">
        <v>14700</v>
      </c>
      <c r="Z648" s="1">
        <v>15900</v>
      </c>
      <c r="AA648" s="1">
        <v>14100</v>
      </c>
      <c r="AB648" s="1">
        <v>13800</v>
      </c>
      <c r="AC648" s="1">
        <v>14000</v>
      </c>
      <c r="AD648" s="1"/>
      <c r="AE648" s="1" t="s">
        <v>9</v>
      </c>
      <c r="AF648" s="1" t="s">
        <v>9</v>
      </c>
      <c r="AG648" s="1">
        <v>11700</v>
      </c>
      <c r="AH648" s="1"/>
      <c r="AI648" s="1">
        <v>13500</v>
      </c>
      <c r="AJ648" s="1"/>
      <c r="AK648" s="1">
        <f>VLOOKUP(C648,[1]DataDownloadReport_02082019!$A$2:$E$123,5,FALSE)</f>
        <v>12000</v>
      </c>
      <c r="AL648" s="1"/>
      <c r="AM648" s="1">
        <v>9400</v>
      </c>
      <c r="AN648" s="92"/>
      <c r="AO648" s="92"/>
    </row>
    <row r="649" spans="1:41" ht="16.5" hidden="1" customHeight="1" x14ac:dyDescent="0.3">
      <c r="A649" s="91" t="s">
        <v>402</v>
      </c>
      <c r="B649" s="2" t="s">
        <v>229</v>
      </c>
      <c r="C649" s="1">
        <v>224</v>
      </c>
      <c r="D649" s="2"/>
      <c r="E649" s="2">
        <v>10200</v>
      </c>
      <c r="F649" s="2">
        <v>10400</v>
      </c>
      <c r="G649" s="2"/>
      <c r="H649" s="2"/>
      <c r="I649" s="2">
        <v>12000</v>
      </c>
      <c r="J649" s="2">
        <v>13500</v>
      </c>
      <c r="K649" s="2">
        <v>13800</v>
      </c>
      <c r="L649" s="2">
        <v>15700</v>
      </c>
      <c r="M649" s="2">
        <v>12900</v>
      </c>
      <c r="N649" s="2">
        <v>13700</v>
      </c>
      <c r="O649" s="2">
        <v>13600</v>
      </c>
      <c r="P649" s="2">
        <v>13300</v>
      </c>
      <c r="Q649" s="2">
        <v>12400</v>
      </c>
      <c r="R649" s="1">
        <v>13600</v>
      </c>
      <c r="S649" s="1">
        <v>12100</v>
      </c>
      <c r="T649" s="1">
        <v>13100</v>
      </c>
      <c r="U649" s="1">
        <v>12500</v>
      </c>
      <c r="V649" s="1">
        <v>14600</v>
      </c>
      <c r="W649" s="1">
        <v>15600</v>
      </c>
      <c r="X649" s="1">
        <v>15900</v>
      </c>
      <c r="Y649" s="1">
        <v>15900</v>
      </c>
      <c r="Z649" s="1">
        <v>14800</v>
      </c>
      <c r="AA649" s="1">
        <v>16200</v>
      </c>
      <c r="AB649" s="1">
        <v>14200</v>
      </c>
      <c r="AC649" s="1">
        <v>15000</v>
      </c>
      <c r="AD649" s="1"/>
      <c r="AE649" s="1" t="s">
        <v>9</v>
      </c>
      <c r="AF649" s="1" t="s">
        <v>9</v>
      </c>
      <c r="AG649" s="1"/>
      <c r="AH649" s="1"/>
      <c r="AI649" s="1"/>
      <c r="AJ649" s="1"/>
      <c r="AK649" s="1"/>
      <c r="AL649" s="1"/>
      <c r="AM649" s="1"/>
      <c r="AN649" s="92"/>
      <c r="AO649" s="92"/>
    </row>
    <row r="650" spans="1:41" ht="16.5" hidden="1" customHeight="1" x14ac:dyDescent="0.3">
      <c r="A650" s="91" t="s">
        <v>402</v>
      </c>
      <c r="B650" s="2" t="s">
        <v>396</v>
      </c>
      <c r="C650" s="1">
        <v>345</v>
      </c>
      <c r="D650" s="2">
        <v>7700</v>
      </c>
      <c r="E650" s="2">
        <v>5600</v>
      </c>
      <c r="F650" s="2">
        <v>7000</v>
      </c>
      <c r="G650" s="2">
        <v>8400</v>
      </c>
      <c r="H650" s="2">
        <v>8000</v>
      </c>
      <c r="I650" s="2">
        <v>6900</v>
      </c>
      <c r="J650" s="2">
        <v>6600</v>
      </c>
      <c r="K650" s="2">
        <v>6900</v>
      </c>
      <c r="L650" s="2">
        <v>7100</v>
      </c>
      <c r="M650" s="2">
        <v>8400</v>
      </c>
      <c r="N650" s="2">
        <v>7000</v>
      </c>
      <c r="O650" s="2">
        <v>7400</v>
      </c>
      <c r="P650" s="2">
        <v>7200</v>
      </c>
      <c r="Q650" s="2">
        <v>6100</v>
      </c>
      <c r="R650" s="1">
        <v>6500</v>
      </c>
      <c r="S650" s="1">
        <v>6800</v>
      </c>
      <c r="T650" s="1">
        <v>6800</v>
      </c>
      <c r="U650" s="1">
        <v>7300</v>
      </c>
      <c r="V650" s="1">
        <v>7300</v>
      </c>
      <c r="W650" s="1">
        <v>8300</v>
      </c>
      <c r="X650" s="1">
        <v>8200</v>
      </c>
      <c r="Y650" s="1">
        <v>7400</v>
      </c>
      <c r="Z650" s="1">
        <v>7400</v>
      </c>
      <c r="AA650" s="1">
        <v>7500</v>
      </c>
      <c r="AB650" s="1">
        <v>7000</v>
      </c>
      <c r="AC650" s="1">
        <v>7200</v>
      </c>
      <c r="AD650" s="1"/>
      <c r="AE650" s="1" t="s">
        <v>9</v>
      </c>
      <c r="AF650" s="1" t="s">
        <v>9</v>
      </c>
      <c r="AG650" s="1"/>
      <c r="AH650" s="1"/>
      <c r="AI650" s="1"/>
      <c r="AJ650" s="1"/>
      <c r="AK650" s="1"/>
      <c r="AL650" s="1"/>
      <c r="AM650" s="1"/>
      <c r="AN650" s="92"/>
      <c r="AO650" s="92"/>
    </row>
    <row r="651" spans="1:41" ht="16.5" hidden="1" customHeight="1" x14ac:dyDescent="0.3">
      <c r="A651" s="91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1"/>
      <c r="S651" s="1" t="s">
        <v>7</v>
      </c>
      <c r="T651" s="1" t="s">
        <v>9</v>
      </c>
      <c r="U651" s="1" t="s">
        <v>7</v>
      </c>
      <c r="V651" s="1" t="s">
        <v>9</v>
      </c>
      <c r="W651" s="1"/>
      <c r="X651" s="1"/>
      <c r="Y651" s="1"/>
      <c r="Z651" s="1"/>
      <c r="AA651" s="1"/>
      <c r="AB651" s="1"/>
      <c r="AC651" s="1"/>
      <c r="AD651" s="1"/>
      <c r="AE651" s="1" t="s">
        <v>9</v>
      </c>
      <c r="AF651" s="1" t="s">
        <v>9</v>
      </c>
      <c r="AG651" s="1"/>
      <c r="AH651" s="1"/>
      <c r="AI651" s="1"/>
      <c r="AJ651" s="1"/>
      <c r="AK651" s="1"/>
      <c r="AL651" s="1"/>
      <c r="AM651" s="1"/>
      <c r="AN651" s="92"/>
      <c r="AO651" s="92"/>
    </row>
    <row r="652" spans="1:41" ht="16.5" hidden="1" customHeight="1" x14ac:dyDescent="0.3">
      <c r="A652" s="91" t="s">
        <v>403</v>
      </c>
      <c r="B652" s="2" t="s">
        <v>16</v>
      </c>
      <c r="C652" s="1">
        <v>503</v>
      </c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>
        <v>9200</v>
      </c>
      <c r="Q652" s="2">
        <v>7900</v>
      </c>
      <c r="R652" s="1">
        <v>10400</v>
      </c>
      <c r="S652" s="1">
        <v>8600</v>
      </c>
      <c r="T652" s="1" t="s">
        <v>22</v>
      </c>
      <c r="U652" s="1">
        <v>9200</v>
      </c>
      <c r="V652" s="1">
        <v>8700</v>
      </c>
      <c r="W652" s="1">
        <v>9300</v>
      </c>
      <c r="X652" s="1">
        <v>8900</v>
      </c>
      <c r="Y652" s="1">
        <v>8900</v>
      </c>
      <c r="Z652" s="1">
        <v>9100</v>
      </c>
      <c r="AA652" s="1">
        <v>7800</v>
      </c>
      <c r="AB652" s="1">
        <v>6100</v>
      </c>
      <c r="AC652" s="1">
        <v>6200</v>
      </c>
      <c r="AD652" s="1"/>
      <c r="AE652" s="1" t="s">
        <v>9</v>
      </c>
      <c r="AF652" s="1" t="s">
        <v>9</v>
      </c>
      <c r="AG652" s="1"/>
      <c r="AH652" s="1"/>
      <c r="AI652" s="1"/>
      <c r="AJ652" s="1"/>
      <c r="AK652" s="1"/>
      <c r="AL652" s="1"/>
      <c r="AM652" s="1"/>
      <c r="AN652" s="92"/>
      <c r="AO652" s="92"/>
    </row>
    <row r="653" spans="1:41" x14ac:dyDescent="0.3">
      <c r="A653" s="91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1"/>
      <c r="S653" s="1" t="s">
        <v>7</v>
      </c>
      <c r="T653" s="1" t="s">
        <v>9</v>
      </c>
      <c r="U653" s="1" t="s">
        <v>7</v>
      </c>
      <c r="V653" s="1" t="s">
        <v>9</v>
      </c>
      <c r="W653" s="1"/>
      <c r="X653" s="1"/>
      <c r="Y653" s="1"/>
      <c r="Z653" s="1"/>
      <c r="AA653" s="1"/>
      <c r="AB653" s="1"/>
      <c r="AC653" s="1"/>
      <c r="AD653" s="1"/>
      <c r="AE653" s="1" t="s">
        <v>9</v>
      </c>
      <c r="AF653" s="1" t="s">
        <v>9</v>
      </c>
      <c r="AG653" s="1"/>
      <c r="AH653" s="1"/>
      <c r="AI653" s="1"/>
      <c r="AJ653" s="1"/>
      <c r="AK653" s="1"/>
      <c r="AL653" s="1"/>
      <c r="AM653" s="1"/>
      <c r="AN653" s="92"/>
      <c r="AO653" s="92"/>
    </row>
    <row r="654" spans="1:41" ht="17.25" thickBot="1" x14ac:dyDescent="0.35">
      <c r="A654" s="113" t="s">
        <v>404</v>
      </c>
      <c r="B654" s="114" t="s">
        <v>405</v>
      </c>
      <c r="C654" s="115">
        <v>474</v>
      </c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>
        <v>2100</v>
      </c>
      <c r="Q654" s="114">
        <v>2300</v>
      </c>
      <c r="R654" s="115">
        <v>1900</v>
      </c>
      <c r="S654" s="115">
        <v>2000</v>
      </c>
      <c r="T654" s="115">
        <v>3000</v>
      </c>
      <c r="U654" s="115">
        <v>2900</v>
      </c>
      <c r="V654" s="115">
        <v>2500</v>
      </c>
      <c r="W654" s="115">
        <v>3300</v>
      </c>
      <c r="X654" s="115">
        <v>3100</v>
      </c>
      <c r="Y654" s="115">
        <v>3500</v>
      </c>
      <c r="Z654" s="115">
        <v>2900</v>
      </c>
      <c r="AA654" s="115">
        <v>2700</v>
      </c>
      <c r="AB654" s="115">
        <v>3100</v>
      </c>
      <c r="AC654" s="115">
        <v>3100</v>
      </c>
      <c r="AD654" s="115">
        <v>3100</v>
      </c>
      <c r="AE654" s="115" t="s">
        <v>9</v>
      </c>
      <c r="AF654" s="115">
        <v>3300</v>
      </c>
      <c r="AG654" s="115"/>
      <c r="AH654" s="115">
        <v>3400</v>
      </c>
      <c r="AI654" s="115"/>
      <c r="AJ654" s="115">
        <v>3600</v>
      </c>
      <c r="AK654" s="115"/>
      <c r="AL654" s="115">
        <v>4100</v>
      </c>
      <c r="AM654" s="115"/>
      <c r="AN654" s="116"/>
      <c r="AO654" s="116"/>
    </row>
    <row r="655" spans="1:41" ht="16.5" hidden="1" customHeight="1" x14ac:dyDescent="0.3">
      <c r="A655" s="91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 t="s">
        <v>9</v>
      </c>
      <c r="AF655" s="1"/>
      <c r="AG655" s="1"/>
      <c r="AH655" s="1"/>
      <c r="AI655" s="1"/>
      <c r="AJ655" s="1"/>
      <c r="AK655" s="1"/>
      <c r="AL655" s="1"/>
      <c r="AM655" s="1"/>
      <c r="AN655" s="1"/>
      <c r="AO655" s="92"/>
    </row>
    <row r="656" spans="1:41" ht="16.5" hidden="1" customHeight="1" x14ac:dyDescent="0.3">
      <c r="A656" s="91" t="s">
        <v>406</v>
      </c>
      <c r="B656" s="2" t="s">
        <v>407</v>
      </c>
      <c r="C656" s="1">
        <v>438</v>
      </c>
      <c r="D656" s="2"/>
      <c r="E656" s="2"/>
      <c r="F656" s="2"/>
      <c r="G656" s="2"/>
      <c r="H656" s="2"/>
      <c r="I656" s="2">
        <v>650</v>
      </c>
      <c r="J656" s="2">
        <v>850</v>
      </c>
      <c r="K656" s="2">
        <v>650</v>
      </c>
      <c r="L656" s="2">
        <v>700</v>
      </c>
      <c r="M656" s="2">
        <v>600</v>
      </c>
      <c r="N656" s="2">
        <v>700</v>
      </c>
      <c r="O656" s="2">
        <v>900</v>
      </c>
      <c r="P656" s="2">
        <v>1000</v>
      </c>
      <c r="Q656" s="2">
        <v>900</v>
      </c>
      <c r="R656" s="1">
        <v>800</v>
      </c>
      <c r="S656" s="1">
        <v>1000</v>
      </c>
      <c r="T656" s="1">
        <v>1000</v>
      </c>
      <c r="U656" s="1">
        <v>1100</v>
      </c>
      <c r="V656" s="1">
        <v>1300</v>
      </c>
      <c r="W656" s="1">
        <v>1600</v>
      </c>
      <c r="X656" s="1">
        <v>1800</v>
      </c>
      <c r="Y656" s="1">
        <v>2300</v>
      </c>
      <c r="Z656" s="1">
        <v>1900</v>
      </c>
      <c r="AA656" s="1">
        <v>1400</v>
      </c>
      <c r="AB656" s="1">
        <v>1500</v>
      </c>
      <c r="AC656" s="1">
        <v>1600</v>
      </c>
      <c r="AD656" s="1"/>
      <c r="AE656" s="1" t="s">
        <v>9</v>
      </c>
      <c r="AF656" s="1"/>
      <c r="AG656" s="1"/>
      <c r="AH656" s="1"/>
      <c r="AI656" s="1"/>
      <c r="AJ656" s="1"/>
      <c r="AK656" s="1"/>
      <c r="AL656" s="1"/>
      <c r="AM656" s="1"/>
      <c r="AN656" s="1"/>
      <c r="AO656" s="92"/>
    </row>
    <row r="657" spans="1:42" ht="16.5" hidden="1" customHeight="1" x14ac:dyDescent="0.3">
      <c r="A657" s="91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1"/>
      <c r="S657" s="1" t="s">
        <v>7</v>
      </c>
      <c r="T657" s="1" t="s">
        <v>9</v>
      </c>
      <c r="U657" s="1" t="s">
        <v>7</v>
      </c>
      <c r="V657" s="1" t="s">
        <v>9</v>
      </c>
      <c r="W657" s="1"/>
      <c r="X657" s="1"/>
      <c r="Y657" s="1"/>
      <c r="Z657" s="1"/>
      <c r="AA657" s="1"/>
      <c r="AB657" s="1"/>
      <c r="AC657" s="1"/>
      <c r="AD657" s="1"/>
      <c r="AE657" s="1" t="s">
        <v>9</v>
      </c>
      <c r="AF657" s="1"/>
      <c r="AG657" s="1"/>
      <c r="AH657" s="1"/>
      <c r="AI657" s="1"/>
      <c r="AJ657" s="1"/>
      <c r="AK657" s="1"/>
      <c r="AL657" s="1"/>
      <c r="AM657" s="1"/>
      <c r="AN657" s="1"/>
      <c r="AO657" s="92"/>
    </row>
    <row r="658" spans="1:42" ht="16.5" hidden="1" customHeight="1" x14ac:dyDescent="0.3">
      <c r="A658" s="91" t="s">
        <v>406</v>
      </c>
      <c r="B658" s="2" t="s">
        <v>205</v>
      </c>
      <c r="C658" s="1">
        <v>481</v>
      </c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>
        <v>600</v>
      </c>
      <c r="Q658" s="2">
        <v>3200</v>
      </c>
      <c r="R658" s="1">
        <v>2800</v>
      </c>
      <c r="S658" s="1">
        <v>1900</v>
      </c>
      <c r="T658" s="1" t="s">
        <v>22</v>
      </c>
      <c r="U658" s="1">
        <v>3100</v>
      </c>
      <c r="V658" s="1">
        <v>3700</v>
      </c>
      <c r="W658" s="1">
        <v>3400</v>
      </c>
      <c r="X658" s="1">
        <v>4800</v>
      </c>
      <c r="Y658" s="1">
        <v>2900</v>
      </c>
      <c r="Z658" s="1">
        <v>2200</v>
      </c>
      <c r="AA658" s="1">
        <v>1600</v>
      </c>
      <c r="AB658" s="1">
        <v>1700</v>
      </c>
      <c r="AC658" s="1">
        <v>1900</v>
      </c>
      <c r="AD658" s="1"/>
      <c r="AE658" s="1" t="s">
        <v>9</v>
      </c>
      <c r="AF658" s="1"/>
      <c r="AG658" s="1"/>
      <c r="AH658" s="1"/>
      <c r="AI658" s="1"/>
      <c r="AJ658" s="1"/>
      <c r="AK658" s="1"/>
      <c r="AL658" s="1"/>
      <c r="AM658" s="1"/>
      <c r="AN658" s="1"/>
      <c r="AO658" s="92"/>
    </row>
    <row r="659" spans="1:42" ht="16.5" hidden="1" customHeight="1" x14ac:dyDescent="0.3">
      <c r="A659" s="91"/>
      <c r="B659" s="2"/>
      <c r="C659" s="1"/>
      <c r="D659" s="2"/>
      <c r="E659" s="2"/>
      <c r="F659" s="2"/>
      <c r="G659" s="2"/>
      <c r="H659" s="2"/>
      <c r="I659" s="2" t="s">
        <v>9</v>
      </c>
      <c r="J659" s="2" t="s">
        <v>9</v>
      </c>
      <c r="K659" s="2" t="s">
        <v>9</v>
      </c>
      <c r="L659" s="2"/>
      <c r="M659" s="2"/>
      <c r="N659" s="2"/>
      <c r="O659" s="2"/>
      <c r="P659" s="2"/>
      <c r="Q659" s="2"/>
      <c r="R659" s="1"/>
      <c r="S659" s="1" t="s">
        <v>7</v>
      </c>
      <c r="T659" s="1" t="s">
        <v>9</v>
      </c>
      <c r="U659" s="1" t="s">
        <v>7</v>
      </c>
      <c r="V659" s="1" t="s">
        <v>9</v>
      </c>
      <c r="W659" s="1"/>
      <c r="X659" s="1"/>
      <c r="Y659" s="1"/>
      <c r="Z659" s="1"/>
      <c r="AA659" s="1"/>
      <c r="AB659" s="1"/>
      <c r="AC659" s="1"/>
      <c r="AD659" s="1"/>
      <c r="AE659" s="1" t="s">
        <v>9</v>
      </c>
      <c r="AF659" s="1"/>
      <c r="AG659" s="1"/>
      <c r="AH659" s="1"/>
      <c r="AI659" s="1"/>
      <c r="AJ659" s="1"/>
      <c r="AK659" s="1"/>
      <c r="AL659" s="1"/>
      <c r="AM659" s="1"/>
      <c r="AN659" s="1"/>
      <c r="AO659" s="92"/>
    </row>
    <row r="660" spans="1:42" ht="17.25" hidden="1" customHeight="1" thickBot="1" x14ac:dyDescent="0.35">
      <c r="A660" s="113" t="s">
        <v>408</v>
      </c>
      <c r="B660" s="114" t="s">
        <v>407</v>
      </c>
      <c r="C660" s="115">
        <v>439</v>
      </c>
      <c r="D660" s="114"/>
      <c r="E660" s="114"/>
      <c r="F660" s="114"/>
      <c r="G660" s="114"/>
      <c r="H660" s="114"/>
      <c r="I660" s="114" t="s">
        <v>9</v>
      </c>
      <c r="J660" s="114" t="s">
        <v>9</v>
      </c>
      <c r="K660" s="114" t="s">
        <v>9</v>
      </c>
      <c r="L660" s="114">
        <v>500</v>
      </c>
      <c r="M660" s="114">
        <v>450</v>
      </c>
      <c r="N660" s="114">
        <v>400</v>
      </c>
      <c r="O660" s="114">
        <v>500</v>
      </c>
      <c r="P660" s="114">
        <v>400</v>
      </c>
      <c r="Q660" s="114">
        <v>400</v>
      </c>
      <c r="R660" s="115">
        <v>600</v>
      </c>
      <c r="S660" s="115">
        <v>500</v>
      </c>
      <c r="T660" s="115">
        <v>600</v>
      </c>
      <c r="U660" s="115">
        <v>600</v>
      </c>
      <c r="V660" s="115">
        <v>600</v>
      </c>
      <c r="W660" s="115">
        <v>800</v>
      </c>
      <c r="X660" s="115">
        <v>1000</v>
      </c>
      <c r="Y660" s="115">
        <v>1400</v>
      </c>
      <c r="Z660" s="115">
        <v>1100</v>
      </c>
      <c r="AA660" s="115">
        <v>900</v>
      </c>
      <c r="AB660" s="115">
        <v>1000</v>
      </c>
      <c r="AC660" s="115">
        <v>1000</v>
      </c>
      <c r="AD660" s="115"/>
      <c r="AE660" s="115" t="s">
        <v>9</v>
      </c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6"/>
    </row>
    <row r="661" spans="1:42" x14ac:dyDescent="0.3">
      <c r="A661" s="56" t="s">
        <v>622</v>
      </c>
      <c r="B661" s="56"/>
      <c r="C661" s="57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7"/>
      <c r="S661" s="57"/>
      <c r="T661" s="57"/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  <c r="AN661" s="57"/>
      <c r="AO661" s="57" t="s">
        <v>9</v>
      </c>
      <c r="AP661" s="117"/>
    </row>
    <row r="662" spans="1:42" x14ac:dyDescent="0.3">
      <c r="A662" s="2" t="s">
        <v>634</v>
      </c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1"/>
      <c r="S662" s="1"/>
      <c r="T662" s="1"/>
      <c r="U662" s="1"/>
      <c r="V662" s="1"/>
      <c r="W662" s="1"/>
      <c r="X662" s="3"/>
      <c r="Y662" s="3"/>
      <c r="Z662" s="3"/>
      <c r="AA662" s="3"/>
      <c r="AB662" s="3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</row>
    <row r="663" spans="1:42" x14ac:dyDescent="0.3">
      <c r="A663" s="2" t="s">
        <v>623</v>
      </c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1"/>
      <c r="S663" s="1"/>
      <c r="T663" s="1"/>
      <c r="U663" s="1"/>
      <c r="V663" s="1"/>
      <c r="W663" s="1"/>
      <c r="X663" s="3"/>
      <c r="Y663" s="3"/>
      <c r="Z663" s="3"/>
      <c r="AA663" s="3"/>
      <c r="AB663" s="3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</row>
    <row r="664" spans="1:42" x14ac:dyDescent="0.3">
      <c r="A664" s="4"/>
      <c r="B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</row>
    <row r="665" spans="1:42" x14ac:dyDescent="0.3">
      <c r="A665" s="4"/>
      <c r="B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</row>
  </sheetData>
  <sortState ref="A3:AP638">
    <sortCondition ref="AN3:AN638"/>
  </sortState>
  <mergeCells count="1">
    <mergeCell ref="N1:AN1"/>
  </mergeCells>
  <phoneticPr fontId="0" type="noConversion"/>
  <hyperlinks>
    <hyperlink ref="C599" location="'PCS 1'!A1" display="'PCS 1'!A1"/>
    <hyperlink ref="C441" location="'PCS 3'!A1" display="'PCS 3'!A1"/>
    <hyperlink ref="C422" location="'PCS 5'!A1" display="'PCS 5'!A1"/>
    <hyperlink ref="C276" location="'PCS 6'!A1" display="'PCS 6'!A1"/>
    <hyperlink ref="C42" location="'PCS 7'!A1" display="'PCS 7'!A1"/>
    <hyperlink ref="C589" location="'PCS 9'!A1" display="'PCS 9'!A1"/>
    <hyperlink ref="C70" location="'PCS 11'!A1" display="'PCS 11'!A1"/>
    <hyperlink ref="C75" location="'PCS 12'!A1" display="'PCS 12'!A1"/>
    <hyperlink ref="C120" location="'PCS 14'!A1" display="'PCS 14'!A1"/>
    <hyperlink ref="C134" location="'PCS 15'!A1" display="'PCS 15'!A1"/>
    <hyperlink ref="C397" location="'PCS 16'!A1" display="'PCS 16'!A1"/>
    <hyperlink ref="C255" location="'PCS 17'!A1" display="'PCS 17'!A1"/>
    <hyperlink ref="C507" location="'PCS 18'!A1" display="'PCS 18'!A1"/>
    <hyperlink ref="C530" location="'PCS 19'!A1" display="'PCS 19'!A1"/>
    <hyperlink ref="C315" location="'PCS 20'!A1" display="'PCS 20'!A1"/>
    <hyperlink ref="C288" location="'PCS 21'!A1" display="'PCS 21'!A1"/>
    <hyperlink ref="C321" location="'PCS 22'!A1" display="'PCS 22'!A1"/>
    <hyperlink ref="C571" location="'PCS 23'!A1" display="'PCS 23'!A1"/>
    <hyperlink ref="C578" location="'PCS 25'!A1" display="'PCS 25'!A1"/>
    <hyperlink ref="C521" location="'PCS 27'!A1" display="'PCS 27'!A1"/>
    <hyperlink ref="C227" location="'PCS 28'!A1" display="'PCS 28'!A1"/>
    <hyperlink ref="C157" location="'PCS 30'!A1" display="'PCS 30'!A1"/>
    <hyperlink ref="C461" location="'PCS 34'!A1" display="'PCS 34'!A1"/>
    <hyperlink ref="C526" location="'PCS 36'!A1" display="'PCS 36'!A1"/>
    <hyperlink ref="C351" location="'PCS 37'!A1" display="'PCS 37'!A1"/>
    <hyperlink ref="C348" location="'PCS 38'!A1" display="'PCS 38'!A1"/>
    <hyperlink ref="C242" location="'PCS 39'!A1" display="'PCS 39'!A1"/>
    <hyperlink ref="C180" location="'PCS 40'!A1" display="'PCS 40'!A1"/>
    <hyperlink ref="C114" location="'PCS 43'!A1" display="'PCS 43'!A1"/>
    <hyperlink ref="C365" location="'PCS 45'!A1" display="'PCS 45'!A1"/>
    <hyperlink ref="C245" location="'PCS 46'!A1" display="'PCS 46'!A1"/>
    <hyperlink ref="C533" location="'PCS 47'!A1" display="'PCS 47'!A1"/>
    <hyperlink ref="C444" location="'PCS 49'!A1" display="'PCS 49'!A1"/>
    <hyperlink ref="C615" location="'PCS 50'!A1" display="'PCS 50'!A1"/>
    <hyperlink ref="C11" location="'PCS 53'!A1" display="'PCS 53'!A1"/>
    <hyperlink ref="C448" location="'PCS 57'!A1" display="'PCS 57'!A1"/>
    <hyperlink ref="C565" location="'PCS 61'!A1" display="'PCS 61'!A1"/>
    <hyperlink ref="C562" location="'PCS 62'!A1" display="'PCS 62'!A1"/>
    <hyperlink ref="C292" location="'PCS 63'!A1" display="'PCS 63'!A1"/>
    <hyperlink ref="C29" location="'PCS 64'!A1" display="'PCS 64'!A1"/>
    <hyperlink ref="C136" location="'PCS 70'!A1" display="'PCS 70'!A1"/>
    <hyperlink ref="C316" location="'PCS 68'!A1" display="'PCS 68'!A1"/>
    <hyperlink ref="C36" location="'PCS 71'!A1" display="'PCS 71'!A1"/>
    <hyperlink ref="C555" location="'PCS 72'!A1" display="'PCS 72'!A1"/>
    <hyperlink ref="C154" location="'PCS 82'!A1" display="'PCS 82'!A1"/>
    <hyperlink ref="C313" location="'PCS 84'!A1" display="'PCS 84'!A1"/>
    <hyperlink ref="C592" location="'PCS 96'!A1" display="'PCS 96'!A1"/>
    <hyperlink ref="C596" location="'PCS 97'!A1" display="'PCS 97'!A1"/>
    <hyperlink ref="C598" location="'PCS 98'!A1" display="'PCS 98'!A1"/>
    <hyperlink ref="C606" location="'PCS 103'!A1" display="'PCS 103'!A1"/>
    <hyperlink ref="C92" location="'PCS 122'!A1" display="'PCS 122'!A1"/>
    <hyperlink ref="C345" r:id="rId1" display="PCS 120.xlsx"/>
    <hyperlink ref="C86" location="'PCS 13'!A1" display="'PCS 13'!A1"/>
    <hyperlink ref="C152" location="'PCS 73'!A1" display="'PCS 73'!A1"/>
    <hyperlink ref="C161" location="'PCS 52'!A1" display="'PCS 52'!A1"/>
    <hyperlink ref="C301" location="'PCS 69'!A1" display="'PCS 69'!A1"/>
    <hyperlink ref="C359" location="'PCS 29'!A1" display="'PCS 29'!A1"/>
    <hyperlink ref="C537" location="'PCS 35'!A1" display="'PCS 35'!A1"/>
    <hyperlink ref="C493" location="'PCS 54'!A1" display="'PCS 54'!A1"/>
    <hyperlink ref="C494" location="'PCS 55'!A1" display="'PCS 55'!A1"/>
    <hyperlink ref="C535" location="'PCS 66'!A1" display="'PCS 66'!A1"/>
    <hyperlink ref="C540" location="'PCS 74'!A1" display="'PCS 74'!A1"/>
    <hyperlink ref="C481" location="'PCS 8'!A1" display="'PCS 8'!A1"/>
    <hyperlink ref="C163" r:id="rId2" display="PCS 48.xlsx"/>
    <hyperlink ref="C580" r:id="rId3" display="PCS 94.xlsx"/>
    <hyperlink ref="C164" r:id="rId4" display="PCS 89.xlsx"/>
    <hyperlink ref="C159" location="'PCS 31'!A1" display="'PCS 31'!A1"/>
    <hyperlink ref="C49" location="'PCS 42'!A1" display="'PCS 42'!A1"/>
    <hyperlink ref="C587" location="'PCS 95'!A1" display="'PCS 95'!A1"/>
    <hyperlink ref="C618" location="'PCS 121'!A1" display="'PCS 121'!A1"/>
    <hyperlink ref="C26" location="'PCS 104'!A1" display="'PCS 104'!A1"/>
    <hyperlink ref="C78" location="'PCS 41'!A1" display="'PCS 41'!A1"/>
    <hyperlink ref="C85" location="'PCS 114'!A1" display="'PCS 114'!A1"/>
    <hyperlink ref="C151" location="'PCS 81'!A1" display="'PCS 81'!A1"/>
    <hyperlink ref="C176" location="'PCS 2'!A1" display="'PCS 2'!A1"/>
    <hyperlink ref="C201" location="Sheet1!A1" display="Sheet1!A1"/>
    <hyperlink ref="C230" location="'PCS 119'!A1" display="'PCS 119'!A1"/>
    <hyperlink ref="C423" location="'PCS 118'!A1" display="'PCS 118'!A1"/>
    <hyperlink ref="C551" location="'PCS 59'!A1" display="'PCS 59'!A1"/>
    <hyperlink ref="C573" location="'PCS 92'!A1" display="'PCS 92'!A1"/>
    <hyperlink ref="C576" location="'PCS 93'!A1" display="'PCS 93'!A1"/>
    <hyperlink ref="C620" location="'PCS 112'!A1" display="'PCS 112'!A1"/>
    <hyperlink ref="C584" location="'PCS 109'!A1" display="'PCS 109'!A1"/>
  </hyperlinks>
  <printOptions horizontalCentered="1"/>
  <pageMargins left="0.2" right="0.2" top="0.75" bottom="0.54" header="0.3" footer="0.3"/>
  <pageSetup fitToHeight="0" orientation="landscape" r:id="rId5"/>
  <headerFooter alignWithMargins="0"/>
  <tableParts count="1">
    <tablePart r:id="rId6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528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13100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3261</v>
      </c>
      <c r="Y2" s="24">
        <v>44317</v>
      </c>
      <c r="Z2" s="21" t="s">
        <v>520</v>
      </c>
      <c r="AA2" s="21" t="s">
        <v>497</v>
      </c>
      <c r="AB2" s="21">
        <v>24.9</v>
      </c>
      <c r="AC2" s="21" t="s">
        <v>465</v>
      </c>
      <c r="AD2" s="21">
        <v>51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3153</v>
      </c>
      <c r="Y3" s="24">
        <v>44317</v>
      </c>
      <c r="Z3" s="21" t="s">
        <v>516</v>
      </c>
      <c r="AA3" s="21" t="s">
        <v>497</v>
      </c>
      <c r="AB3" s="21">
        <v>24.1</v>
      </c>
      <c r="AC3" s="21" t="s">
        <v>464</v>
      </c>
      <c r="AD3" s="21">
        <v>52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3102</v>
      </c>
      <c r="Y4" s="24">
        <v>44409</v>
      </c>
      <c r="Z4" s="21" t="s">
        <v>533</v>
      </c>
      <c r="AA4" s="21" t="s">
        <v>488</v>
      </c>
      <c r="AB4" s="21">
        <v>23.7</v>
      </c>
      <c r="AC4" s="21" t="s">
        <v>465</v>
      </c>
      <c r="AD4" s="21">
        <v>50</v>
      </c>
    </row>
    <row r="5" spans="1:30" ht="15.75" customHeight="1" thickBot="1" x14ac:dyDescent="0.25">
      <c r="A5" s="48">
        <v>0</v>
      </c>
      <c r="B5" s="22">
        <v>2.0343511450381679E-3</v>
      </c>
      <c r="C5" s="22">
        <v>2.9725190839694654E-3</v>
      </c>
      <c r="D5" s="22">
        <v>5.0000000000000001E-3</v>
      </c>
      <c r="E5" s="60"/>
      <c r="F5" s="21" t="s">
        <v>471</v>
      </c>
      <c r="G5" s="23">
        <v>12125</v>
      </c>
      <c r="H5" s="21">
        <v>0.93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3055</v>
      </c>
      <c r="Y5" s="24">
        <v>44463</v>
      </c>
      <c r="Z5" s="21" t="s">
        <v>627</v>
      </c>
      <c r="AA5" s="21" t="s">
        <v>496</v>
      </c>
      <c r="AB5" s="21">
        <v>23.3</v>
      </c>
      <c r="AC5" s="21" t="s">
        <v>464</v>
      </c>
      <c r="AD5" s="21">
        <v>50</v>
      </c>
    </row>
    <row r="6" spans="1:30" ht="15.75" customHeight="1" thickBot="1" x14ac:dyDescent="0.25">
      <c r="A6" s="48">
        <v>1</v>
      </c>
      <c r="B6" s="22">
        <v>1.3396946564885497E-3</v>
      </c>
      <c r="C6" s="22">
        <v>1.7633587786259543E-3</v>
      </c>
      <c r="D6" s="22">
        <v>3.0999999999999999E-3</v>
      </c>
      <c r="E6" s="60"/>
      <c r="F6" s="21" t="s">
        <v>473</v>
      </c>
      <c r="G6" s="23">
        <v>13804</v>
      </c>
      <c r="H6" s="21">
        <v>1.06</v>
      </c>
      <c r="I6" s="60"/>
      <c r="J6" s="61" t="s">
        <v>474</v>
      </c>
      <c r="K6" s="62">
        <f>LARGE((K8,K9),1)</f>
        <v>0.61332489364520926</v>
      </c>
      <c r="L6" s="60"/>
      <c r="M6" s="60"/>
      <c r="N6" s="62" t="s">
        <v>464</v>
      </c>
      <c r="O6" s="52"/>
      <c r="P6" s="52"/>
      <c r="Q6" s="52"/>
      <c r="R6" s="52"/>
      <c r="S6" s="52"/>
      <c r="T6" s="52"/>
      <c r="U6" s="71"/>
      <c r="W6" s="21">
        <v>5</v>
      </c>
      <c r="X6" s="21">
        <v>3035</v>
      </c>
      <c r="Y6" s="24">
        <v>44463</v>
      </c>
      <c r="Z6" s="21" t="s">
        <v>525</v>
      </c>
      <c r="AA6" s="21" t="s">
        <v>496</v>
      </c>
      <c r="AB6" s="21">
        <v>23.2</v>
      </c>
      <c r="AC6" s="21" t="s">
        <v>464</v>
      </c>
      <c r="AD6" s="21">
        <v>50</v>
      </c>
    </row>
    <row r="7" spans="1:30" ht="15.75" customHeight="1" thickBot="1" x14ac:dyDescent="0.25">
      <c r="A7" s="48">
        <v>2</v>
      </c>
      <c r="B7" s="22">
        <v>1.0419847328244274E-3</v>
      </c>
      <c r="C7" s="22">
        <v>1.3603053435114504E-3</v>
      </c>
      <c r="D7" s="22">
        <v>2.3999999999999998E-3</v>
      </c>
      <c r="E7" s="60"/>
      <c r="F7" s="21" t="s">
        <v>475</v>
      </c>
      <c r="G7" s="23">
        <v>13428</v>
      </c>
      <c r="H7" s="21">
        <v>1.03</v>
      </c>
      <c r="I7" s="60"/>
      <c r="J7" s="21" t="s">
        <v>476</v>
      </c>
      <c r="K7" s="62">
        <f>LARGE((K10,K11),1)</f>
        <v>0.54188108245189526</v>
      </c>
      <c r="L7" s="60"/>
      <c r="M7" s="60"/>
      <c r="N7" s="62" t="s">
        <v>465</v>
      </c>
      <c r="O7" s="52"/>
      <c r="P7" s="52"/>
      <c r="Q7" s="52"/>
      <c r="R7" s="52"/>
      <c r="S7" s="52"/>
      <c r="T7" s="52"/>
      <c r="U7" s="71"/>
      <c r="W7" s="21">
        <v>6</v>
      </c>
      <c r="X7" s="21">
        <v>2836</v>
      </c>
      <c r="Y7" s="24">
        <v>44241</v>
      </c>
      <c r="Z7" s="21" t="s">
        <v>515</v>
      </c>
      <c r="AA7" s="21" t="s">
        <v>488</v>
      </c>
      <c r="AB7" s="21">
        <v>21.6</v>
      </c>
      <c r="AC7" s="21" t="s">
        <v>464</v>
      </c>
      <c r="AD7" s="21">
        <v>53</v>
      </c>
    </row>
    <row r="8" spans="1:30" ht="15.75" customHeight="1" thickBot="1" x14ac:dyDescent="0.25">
      <c r="A8" s="48">
        <v>3</v>
      </c>
      <c r="B8" s="22">
        <v>1.3893129770992366E-3</v>
      </c>
      <c r="C8" s="22">
        <v>1.2091603053435112E-3</v>
      </c>
      <c r="D8" s="22">
        <v>2.5999999999999999E-3</v>
      </c>
      <c r="E8" s="60"/>
      <c r="F8" s="21" t="s">
        <v>477</v>
      </c>
      <c r="G8" s="23">
        <v>13441</v>
      </c>
      <c r="H8" s="21">
        <v>1.03</v>
      </c>
      <c r="I8" s="60"/>
      <c r="J8" s="60"/>
      <c r="K8" s="67">
        <f>LARGE(B11:C11,1)/(B11+C11)</f>
        <v>0.61332489364520926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2676</v>
      </c>
      <c r="Y8" s="24">
        <v>44241</v>
      </c>
      <c r="Z8" s="21" t="s">
        <v>520</v>
      </c>
      <c r="AA8" s="21" t="s">
        <v>488</v>
      </c>
      <c r="AB8" s="21">
        <v>20.399999999999999</v>
      </c>
      <c r="AC8" s="21" t="s">
        <v>465</v>
      </c>
      <c r="AD8" s="21">
        <v>50</v>
      </c>
    </row>
    <row r="9" spans="1:30" ht="15.75" customHeight="1" thickBot="1" x14ac:dyDescent="0.25">
      <c r="A9" s="48">
        <v>4</v>
      </c>
      <c r="B9" s="22">
        <v>4.1183206106870235E-3</v>
      </c>
      <c r="C9" s="22">
        <v>3.2244274809160307E-3</v>
      </c>
      <c r="D9" s="22">
        <v>7.3000000000000001E-3</v>
      </c>
      <c r="E9" s="60"/>
      <c r="F9" s="21" t="s">
        <v>478</v>
      </c>
      <c r="G9" s="23">
        <v>13068</v>
      </c>
      <c r="H9" s="21">
        <v>1</v>
      </c>
      <c r="I9" s="60"/>
      <c r="J9" s="60"/>
      <c r="K9" s="67">
        <f>LARGE(B12:C12,1)/(B12+C12)</f>
        <v>0.55238754325259509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2321</v>
      </c>
      <c r="Y9" s="24">
        <v>44409</v>
      </c>
      <c r="Z9" s="21" t="s">
        <v>534</v>
      </c>
      <c r="AA9" s="21" t="s">
        <v>488</v>
      </c>
      <c r="AB9" s="21">
        <v>17.7</v>
      </c>
      <c r="AC9" s="21" t="s">
        <v>465</v>
      </c>
      <c r="AD9" s="21">
        <v>50</v>
      </c>
    </row>
    <row r="10" spans="1:30" ht="15.75" customHeight="1" thickBot="1" x14ac:dyDescent="0.25">
      <c r="A10" s="48">
        <v>5</v>
      </c>
      <c r="B10" s="22">
        <v>1.1362595419847328E-2</v>
      </c>
      <c r="C10" s="22">
        <v>7.1541984732824424E-3</v>
      </c>
      <c r="D10" s="22">
        <v>1.8499999999999999E-2</v>
      </c>
      <c r="E10" s="60"/>
      <c r="F10" s="21" t="s">
        <v>479</v>
      </c>
      <c r="G10" s="23">
        <v>12038</v>
      </c>
      <c r="H10" s="21">
        <v>0.92</v>
      </c>
      <c r="I10" s="60"/>
      <c r="J10" s="60"/>
      <c r="K10" s="67">
        <f>LARGE(B20:C20,1)/(B20+C20)</f>
        <v>0.54188108245189526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2240</v>
      </c>
      <c r="Y10" s="24">
        <v>44442</v>
      </c>
      <c r="Z10" s="21" t="s">
        <v>516</v>
      </c>
      <c r="AA10" s="21" t="s">
        <v>496</v>
      </c>
      <c r="AB10" s="21">
        <v>17.100000000000001</v>
      </c>
      <c r="AC10" s="21" t="s">
        <v>464</v>
      </c>
      <c r="AD10" s="21">
        <v>51</v>
      </c>
    </row>
    <row r="11" spans="1:30" ht="15.75" customHeight="1" thickBot="1" x14ac:dyDescent="0.25">
      <c r="A11" s="48">
        <v>6</v>
      </c>
      <c r="B11" s="22">
        <v>3.1805343511450382E-2</v>
      </c>
      <c r="C11" s="22">
        <v>2.0051908396946566E-2</v>
      </c>
      <c r="D11" s="22">
        <v>5.1799999999999999E-2</v>
      </c>
      <c r="E11" s="60"/>
      <c r="F11" s="21" t="s">
        <v>480</v>
      </c>
      <c r="G11" s="23">
        <v>10963</v>
      </c>
      <c r="H11" s="21">
        <v>0.84</v>
      </c>
      <c r="I11" s="60"/>
      <c r="J11" s="60"/>
      <c r="K11" s="67">
        <f>LARGE(B21:C21,1)/(B21+C21)</f>
        <v>0.5189839006856557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2040</v>
      </c>
      <c r="Y11" s="24">
        <v>44546</v>
      </c>
      <c r="Z11" s="21" t="s">
        <v>513</v>
      </c>
      <c r="AA11" s="21" t="s">
        <v>495</v>
      </c>
      <c r="AB11" s="21">
        <v>15.6</v>
      </c>
      <c r="AC11" s="21" t="s">
        <v>464</v>
      </c>
      <c r="AD11" s="21">
        <v>51</v>
      </c>
    </row>
    <row r="12" spans="1:30" ht="15.75" customHeight="1" thickBot="1" x14ac:dyDescent="0.25">
      <c r="A12" s="48">
        <v>7</v>
      </c>
      <c r="B12" s="22">
        <v>3.0465648854961835E-2</v>
      </c>
      <c r="C12" s="22">
        <v>2.4687022900763363E-2</v>
      </c>
      <c r="D12" s="22">
        <v>5.5100000000000003E-2</v>
      </c>
      <c r="E12" s="60"/>
      <c r="F12" s="21" t="s">
        <v>481</v>
      </c>
      <c r="G12" s="23">
        <v>12203</v>
      </c>
      <c r="H12" s="21">
        <v>0.94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1568</v>
      </c>
      <c r="Y12" s="24">
        <v>44409</v>
      </c>
      <c r="Z12" s="21" t="s">
        <v>524</v>
      </c>
      <c r="AA12" s="21" t="s">
        <v>488</v>
      </c>
      <c r="AB12" s="21">
        <v>12</v>
      </c>
      <c r="AC12" s="21" t="s">
        <v>464</v>
      </c>
      <c r="AD12" s="21">
        <v>53</v>
      </c>
    </row>
    <row r="13" spans="1:30" ht="15.75" customHeight="1" thickBot="1" x14ac:dyDescent="0.25">
      <c r="A13" s="48">
        <v>8</v>
      </c>
      <c r="B13" s="22">
        <v>3.36412213740458E-2</v>
      </c>
      <c r="C13" s="22">
        <v>2.7709923664122137E-2</v>
      </c>
      <c r="D13" s="22">
        <v>6.13E-2</v>
      </c>
      <c r="E13" s="60"/>
      <c r="F13" s="21" t="s">
        <v>482</v>
      </c>
      <c r="G13" s="23">
        <v>14286</v>
      </c>
      <c r="H13" s="21">
        <v>1.1000000000000001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1480</v>
      </c>
      <c r="Y13" s="24">
        <v>44442</v>
      </c>
      <c r="Z13" s="21" t="s">
        <v>522</v>
      </c>
      <c r="AA13" s="21" t="s">
        <v>496</v>
      </c>
      <c r="AB13" s="21">
        <v>11.3</v>
      </c>
      <c r="AC13" s="21" t="s">
        <v>465</v>
      </c>
      <c r="AD13" s="21">
        <v>50</v>
      </c>
    </row>
    <row r="14" spans="1:30" ht="15.75" customHeight="1" thickBot="1" x14ac:dyDescent="0.25">
      <c r="A14" s="48">
        <v>9</v>
      </c>
      <c r="B14" s="22">
        <v>3.0068702290076337E-2</v>
      </c>
      <c r="C14" s="22">
        <v>2.5593893129770989E-2</v>
      </c>
      <c r="D14" s="22">
        <v>5.5599999999999997E-2</v>
      </c>
      <c r="E14" s="60"/>
      <c r="F14" s="21" t="s">
        <v>483</v>
      </c>
      <c r="G14" s="23">
        <v>13535</v>
      </c>
      <c r="H14" s="21">
        <v>1.04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1427</v>
      </c>
      <c r="Y14" s="24">
        <v>44241</v>
      </c>
      <c r="Z14" s="21" t="s">
        <v>519</v>
      </c>
      <c r="AA14" s="21" t="s">
        <v>488</v>
      </c>
      <c r="AB14" s="21">
        <v>10.9</v>
      </c>
      <c r="AC14" s="21" t="s">
        <v>464</v>
      </c>
      <c r="AD14" s="21">
        <v>50</v>
      </c>
    </row>
    <row r="15" spans="1:30" ht="15.75" customHeight="1" thickBot="1" x14ac:dyDescent="0.25">
      <c r="A15" s="48">
        <v>10</v>
      </c>
      <c r="B15" s="22">
        <v>2.9919847328244275E-2</v>
      </c>
      <c r="C15" s="22">
        <v>2.6651908396946568E-2</v>
      </c>
      <c r="D15" s="22">
        <v>5.6599999999999998E-2</v>
      </c>
      <c r="E15" s="60"/>
      <c r="F15" s="21" t="s">
        <v>484</v>
      </c>
      <c r="G15" s="23">
        <v>14641</v>
      </c>
      <c r="H15" s="21">
        <v>1.1200000000000001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1381</v>
      </c>
      <c r="Y15" s="24">
        <v>44218</v>
      </c>
      <c r="Z15" s="21" t="s">
        <v>514</v>
      </c>
      <c r="AA15" s="21" t="s">
        <v>496</v>
      </c>
      <c r="AB15" s="21">
        <v>10.5</v>
      </c>
      <c r="AC15" s="21" t="s">
        <v>465</v>
      </c>
      <c r="AD15" s="21">
        <v>50</v>
      </c>
    </row>
    <row r="16" spans="1:30" ht="15.75" customHeight="1" thickBot="1" x14ac:dyDescent="0.25">
      <c r="A16" s="48">
        <v>11</v>
      </c>
      <c r="B16" s="22">
        <v>3.1110687022900763E-2</v>
      </c>
      <c r="C16" s="22">
        <v>2.9473282442748092E-2</v>
      </c>
      <c r="D16" s="22">
        <v>6.0499999999999998E-2</v>
      </c>
      <c r="E16" s="60"/>
      <c r="F16" s="21" t="s">
        <v>485</v>
      </c>
      <c r="G16" s="23">
        <v>14889</v>
      </c>
      <c r="H16" s="21">
        <v>1.1399999999999999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1304</v>
      </c>
      <c r="Y16" s="24">
        <v>44463</v>
      </c>
      <c r="Z16" s="21" t="s">
        <v>628</v>
      </c>
      <c r="AA16" s="21" t="s">
        <v>496</v>
      </c>
      <c r="AB16" s="21">
        <v>10</v>
      </c>
      <c r="AC16" s="21" t="s">
        <v>464</v>
      </c>
      <c r="AD16" s="21">
        <v>50</v>
      </c>
    </row>
    <row r="17" spans="1:30" ht="15.75" customHeight="1" thickBot="1" x14ac:dyDescent="0.25">
      <c r="A17" s="48">
        <v>12</v>
      </c>
      <c r="B17" s="22">
        <v>3.1606870229007641E-2</v>
      </c>
      <c r="C17" s="22">
        <v>3.4511450381679389E-2</v>
      </c>
      <c r="D17" s="22">
        <v>6.6100000000000006E-2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1274</v>
      </c>
      <c r="Y17" s="24">
        <v>44502</v>
      </c>
      <c r="Z17" s="21" t="s">
        <v>514</v>
      </c>
      <c r="AA17" s="21" t="s">
        <v>493</v>
      </c>
      <c r="AB17" s="21">
        <v>9.6999999999999993</v>
      </c>
      <c r="AC17" s="21" t="s">
        <v>465</v>
      </c>
      <c r="AD17" s="21">
        <v>54</v>
      </c>
    </row>
    <row r="18" spans="1:30" ht="15.75" customHeight="1" thickBot="1" x14ac:dyDescent="0.25">
      <c r="A18" s="48">
        <v>13</v>
      </c>
      <c r="B18" s="22">
        <v>3.3988549618320617E-2</v>
      </c>
      <c r="C18" s="22">
        <v>3.793740458015267E-2</v>
      </c>
      <c r="D18" s="22">
        <v>7.1900000000000006E-2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1258</v>
      </c>
      <c r="Y18" s="24">
        <v>44491</v>
      </c>
      <c r="Z18" s="21" t="s">
        <v>513</v>
      </c>
      <c r="AA18" s="21" t="s">
        <v>496</v>
      </c>
      <c r="AB18" s="21">
        <v>9.6</v>
      </c>
      <c r="AC18" s="21" t="s">
        <v>464</v>
      </c>
      <c r="AD18" s="21">
        <v>50</v>
      </c>
    </row>
    <row r="19" spans="1:30" ht="15.75" customHeight="1" thickBot="1" x14ac:dyDescent="0.25">
      <c r="A19" s="48">
        <v>14</v>
      </c>
      <c r="B19" s="22">
        <v>3.2202290076335877E-2</v>
      </c>
      <c r="C19" s="22">
        <v>3.481374045801526E-2</v>
      </c>
      <c r="D19" s="22">
        <v>6.7000000000000004E-2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1224</v>
      </c>
      <c r="Y19" s="24">
        <v>44519</v>
      </c>
      <c r="Z19" s="21" t="s">
        <v>514</v>
      </c>
      <c r="AA19" s="21" t="s">
        <v>496</v>
      </c>
      <c r="AB19" s="21">
        <v>9.3000000000000007</v>
      </c>
      <c r="AC19" s="21" t="s">
        <v>465</v>
      </c>
      <c r="AD19" s="21">
        <v>53</v>
      </c>
    </row>
    <row r="20" spans="1:30" ht="15.75" customHeight="1" thickBot="1" x14ac:dyDescent="0.25">
      <c r="A20" s="48">
        <v>15</v>
      </c>
      <c r="B20" s="22">
        <v>3.3095419847328243E-2</v>
      </c>
      <c r="C20" s="22">
        <v>3.9146564885496185E-2</v>
      </c>
      <c r="D20" s="22">
        <v>7.2300000000000003E-2</v>
      </c>
      <c r="E20" s="60"/>
      <c r="F20" s="21" t="s">
        <v>488</v>
      </c>
      <c r="G20" s="23">
        <v>9983</v>
      </c>
      <c r="H20" s="21">
        <v>0.77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1195</v>
      </c>
      <c r="Y20" s="24">
        <v>44204</v>
      </c>
      <c r="Z20" s="21" t="s">
        <v>514</v>
      </c>
      <c r="AA20" s="21" t="s">
        <v>496</v>
      </c>
      <c r="AB20" s="21">
        <v>9.1</v>
      </c>
      <c r="AC20" s="21" t="s">
        <v>464</v>
      </c>
      <c r="AD20" s="21">
        <v>58</v>
      </c>
    </row>
    <row r="21" spans="1:30" ht="15.75" customHeight="1" thickBot="1" x14ac:dyDescent="0.25">
      <c r="A21" s="48">
        <v>16</v>
      </c>
      <c r="B21" s="22">
        <v>3.6469465648854962E-2</v>
      </c>
      <c r="C21" s="22">
        <v>3.9348091603053435E-2</v>
      </c>
      <c r="D21" s="22">
        <v>7.5800000000000006E-2</v>
      </c>
      <c r="E21" s="60"/>
      <c r="F21" s="21" t="s">
        <v>492</v>
      </c>
      <c r="G21" s="23">
        <v>12851</v>
      </c>
      <c r="H21" s="21">
        <v>0.99</v>
      </c>
      <c r="I21" s="60"/>
      <c r="J21" s="21">
        <v>5</v>
      </c>
      <c r="K21" s="21">
        <f>X6</f>
        <v>3035</v>
      </c>
      <c r="L21" s="24"/>
      <c r="M21" s="21"/>
      <c r="N21" s="64">
        <f>K21/$F$2</f>
        <v>0.2316793893129771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1178</v>
      </c>
      <c r="Y21" s="24">
        <v>44545</v>
      </c>
      <c r="Z21" s="21" t="s">
        <v>515</v>
      </c>
      <c r="AA21" s="21" t="s">
        <v>494</v>
      </c>
      <c r="AB21" s="21">
        <v>9</v>
      </c>
      <c r="AC21" s="21" t="s">
        <v>465</v>
      </c>
      <c r="AD21" s="21">
        <v>53</v>
      </c>
    </row>
    <row r="22" spans="1:30" ht="15.75" customHeight="1" thickBot="1" x14ac:dyDescent="0.25">
      <c r="A22" s="48">
        <v>17</v>
      </c>
      <c r="B22" s="22">
        <v>3.6469465648854962E-2</v>
      </c>
      <c r="C22" s="22">
        <v>4.1212213740458012E-2</v>
      </c>
      <c r="D22" s="22">
        <v>7.7700000000000005E-2</v>
      </c>
      <c r="E22" s="60"/>
      <c r="F22" s="21" t="s">
        <v>493</v>
      </c>
      <c r="G22" s="23">
        <v>13452</v>
      </c>
      <c r="H22" s="21">
        <v>1.03</v>
      </c>
      <c r="I22" s="60"/>
      <c r="J22" s="21">
        <v>10</v>
      </c>
      <c r="K22" s="21">
        <f>X11</f>
        <v>2040</v>
      </c>
      <c r="L22" s="24"/>
      <c r="M22" s="21"/>
      <c r="N22" s="64">
        <f t="shared" ref="N22:N28" si="0">K22/$F$2</f>
        <v>0.15572519083969466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1162</v>
      </c>
      <c r="Y22" s="24">
        <v>44498</v>
      </c>
      <c r="Z22" s="21" t="s">
        <v>515</v>
      </c>
      <c r="AA22" s="21" t="s">
        <v>496</v>
      </c>
      <c r="AB22" s="21">
        <v>8.9</v>
      </c>
      <c r="AC22" s="21" t="s">
        <v>465</v>
      </c>
      <c r="AD22" s="21">
        <v>57</v>
      </c>
    </row>
    <row r="23" spans="1:30" ht="15.75" customHeight="1" thickBot="1" x14ac:dyDescent="0.25">
      <c r="A23" s="48">
        <v>18</v>
      </c>
      <c r="B23" s="22">
        <v>2.8381679389312978E-2</v>
      </c>
      <c r="C23" s="22">
        <v>3.2647328244274805E-2</v>
      </c>
      <c r="D23" s="22">
        <v>6.0999999999999999E-2</v>
      </c>
      <c r="E23" s="60"/>
      <c r="F23" s="21" t="s">
        <v>494</v>
      </c>
      <c r="G23" s="23">
        <v>13723</v>
      </c>
      <c r="H23" s="21">
        <v>1.05</v>
      </c>
      <c r="I23" s="60"/>
      <c r="J23" s="21">
        <v>20</v>
      </c>
      <c r="K23" s="21">
        <f>X12</f>
        <v>1568</v>
      </c>
      <c r="L23" s="24"/>
      <c r="M23" s="21"/>
      <c r="N23" s="64">
        <f t="shared" si="0"/>
        <v>0.11969465648854961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1150</v>
      </c>
      <c r="Y23" s="24">
        <v>44299</v>
      </c>
      <c r="Z23" s="21" t="s">
        <v>518</v>
      </c>
      <c r="AA23" s="21" t="s">
        <v>493</v>
      </c>
      <c r="AB23" s="21">
        <v>8.8000000000000007</v>
      </c>
      <c r="AC23" s="21" t="s">
        <v>465</v>
      </c>
      <c r="AD23" s="21">
        <v>55</v>
      </c>
    </row>
    <row r="24" spans="1:30" ht="15.75" customHeight="1" thickBot="1" x14ac:dyDescent="0.25">
      <c r="A24" s="48">
        <v>19</v>
      </c>
      <c r="B24" s="22">
        <v>2.0095419847328246E-2</v>
      </c>
      <c r="C24" s="22">
        <v>2.3931297709923666E-2</v>
      </c>
      <c r="D24" s="22">
        <v>4.41E-2</v>
      </c>
      <c r="E24" s="60"/>
      <c r="F24" s="21" t="s">
        <v>495</v>
      </c>
      <c r="G24" s="23">
        <v>13844</v>
      </c>
      <c r="H24" s="21">
        <v>1.06</v>
      </c>
      <c r="I24" s="60"/>
      <c r="J24" s="21">
        <v>30</v>
      </c>
      <c r="K24" s="21">
        <f>X14</f>
        <v>1427</v>
      </c>
      <c r="L24" s="24"/>
      <c r="M24" s="21"/>
      <c r="N24" s="64">
        <f t="shared" si="0"/>
        <v>0.10893129770992366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1139</v>
      </c>
      <c r="Y24" s="24">
        <v>44544</v>
      </c>
      <c r="Z24" s="21" t="s">
        <v>518</v>
      </c>
      <c r="AA24" s="21" t="s">
        <v>493</v>
      </c>
      <c r="AB24" s="21">
        <v>8.6999999999999993</v>
      </c>
      <c r="AC24" s="21" t="s">
        <v>465</v>
      </c>
      <c r="AD24" s="21">
        <v>56</v>
      </c>
    </row>
    <row r="25" spans="1:30" ht="15.75" customHeight="1" thickBot="1" x14ac:dyDescent="0.25">
      <c r="A25" s="48">
        <v>20</v>
      </c>
      <c r="B25" s="22">
        <v>1.4389312977099236E-2</v>
      </c>
      <c r="C25" s="22">
        <v>1.934656488549618E-2</v>
      </c>
      <c r="D25" s="22">
        <v>3.3799999999999997E-2</v>
      </c>
      <c r="E25" s="60"/>
      <c r="F25" s="21" t="s">
        <v>496</v>
      </c>
      <c r="G25" s="23">
        <v>14943</v>
      </c>
      <c r="H25" s="21">
        <v>1.1499999999999999</v>
      </c>
      <c r="I25" s="60"/>
      <c r="J25" s="21">
        <v>50</v>
      </c>
      <c r="K25" s="21">
        <f>X18</f>
        <v>1258</v>
      </c>
      <c r="L25" s="24"/>
      <c r="M25" s="21"/>
      <c r="N25" s="64">
        <f t="shared" si="0"/>
        <v>9.6030534351145044E-2</v>
      </c>
      <c r="O25" s="52"/>
      <c r="P25" s="52"/>
      <c r="Q25" s="52"/>
      <c r="R25" s="52"/>
      <c r="S25" s="52"/>
      <c r="T25" s="52"/>
      <c r="U25" s="71"/>
      <c r="W25" s="21"/>
      <c r="X25" s="21"/>
      <c r="Y25" s="24"/>
      <c r="Z25" s="21"/>
      <c r="AA25" s="21"/>
      <c r="AB25" s="21"/>
      <c r="AC25" s="21"/>
      <c r="AD25" s="21"/>
    </row>
    <row r="26" spans="1:30" ht="15.75" customHeight="1" thickBot="1" x14ac:dyDescent="0.25">
      <c r="A26" s="48">
        <v>21</v>
      </c>
      <c r="B26" s="22">
        <v>1.0419847328244275E-2</v>
      </c>
      <c r="C26" s="22">
        <v>1.4308396946564885E-2</v>
      </c>
      <c r="D26" s="22">
        <v>2.4799999999999999E-2</v>
      </c>
      <c r="E26" s="60"/>
      <c r="F26" s="21" t="s">
        <v>497</v>
      </c>
      <c r="G26" s="23">
        <v>11498</v>
      </c>
      <c r="H26" s="21">
        <v>0.88</v>
      </c>
      <c r="I26" s="60"/>
      <c r="J26" s="21">
        <v>100</v>
      </c>
      <c r="K26" s="21">
        <f>X20</f>
        <v>1195</v>
      </c>
      <c r="L26" s="24"/>
      <c r="M26" s="21"/>
      <c r="N26" s="64">
        <f t="shared" si="0"/>
        <v>9.1221374045801523E-2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6.8969465648854962E-3</v>
      </c>
      <c r="C27" s="22">
        <v>9.4717557251908398E-3</v>
      </c>
      <c r="D27" s="22">
        <v>1.6400000000000001E-2</v>
      </c>
      <c r="E27" s="60"/>
      <c r="F27" s="60"/>
      <c r="G27" s="60"/>
      <c r="H27" s="60"/>
      <c r="I27" s="60"/>
      <c r="J27" s="21">
        <v>150</v>
      </c>
      <c r="K27" s="21">
        <f>X22</f>
        <v>1162</v>
      </c>
      <c r="L27" s="24"/>
      <c r="M27" s="21"/>
      <c r="N27" s="64">
        <f t="shared" si="0"/>
        <v>8.8702290076335871E-2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3.8702290076335875E-3</v>
      </c>
      <c r="C28" s="22">
        <v>5.3404580152671749E-3</v>
      </c>
      <c r="D28" s="22">
        <v>9.1999999999999998E-3</v>
      </c>
      <c r="E28" s="60"/>
      <c r="F28" s="60"/>
      <c r="G28" s="60"/>
      <c r="H28" s="60"/>
      <c r="I28" s="60"/>
      <c r="J28" s="21">
        <v>200</v>
      </c>
      <c r="K28" s="21">
        <f>X24</f>
        <v>1139</v>
      </c>
      <c r="L28" s="24"/>
      <c r="M28" s="21"/>
      <c r="N28" s="64">
        <f t="shared" si="0"/>
        <v>8.694656488549618E-2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500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10000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1301</v>
      </c>
      <c r="Y2" s="24">
        <v>44334</v>
      </c>
      <c r="Z2" s="21" t="s">
        <v>513</v>
      </c>
      <c r="AA2" s="21" t="s">
        <v>493</v>
      </c>
      <c r="AB2" s="21">
        <v>13</v>
      </c>
      <c r="AC2" s="21" t="s">
        <v>465</v>
      </c>
      <c r="AD2" s="21">
        <v>79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1265</v>
      </c>
      <c r="Y3" s="24">
        <v>44334</v>
      </c>
      <c r="Z3" s="21" t="s">
        <v>514</v>
      </c>
      <c r="AA3" s="21" t="s">
        <v>493</v>
      </c>
      <c r="AB3" s="21">
        <v>12.6</v>
      </c>
      <c r="AC3" s="21" t="s">
        <v>465</v>
      </c>
      <c r="AD3" s="21">
        <v>76</v>
      </c>
    </row>
    <row r="4" spans="1:30" ht="15.75" customHeight="1" thickBot="1" x14ac:dyDescent="0.25">
      <c r="A4" s="47" t="s">
        <v>463</v>
      </c>
      <c r="B4" s="65" t="s">
        <v>671</v>
      </c>
      <c r="C4" s="66" t="s">
        <v>672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1189</v>
      </c>
      <c r="Y4" s="24">
        <v>44334</v>
      </c>
      <c r="Z4" s="21" t="s">
        <v>521</v>
      </c>
      <c r="AA4" s="21" t="s">
        <v>493</v>
      </c>
      <c r="AB4" s="21">
        <v>11.9</v>
      </c>
      <c r="AC4" s="21" t="s">
        <v>465</v>
      </c>
      <c r="AD4" s="21">
        <v>76</v>
      </c>
    </row>
    <row r="5" spans="1:30" ht="15.75" customHeight="1" thickBot="1" x14ac:dyDescent="0.25">
      <c r="A5" s="48">
        <v>0</v>
      </c>
      <c r="B5" s="22">
        <v>2.8500000000000001E-3</v>
      </c>
      <c r="C5" s="22">
        <v>5.45E-3</v>
      </c>
      <c r="D5" s="22">
        <v>8.3000000000000001E-3</v>
      </c>
      <c r="E5" s="60"/>
      <c r="F5" s="21" t="s">
        <v>471</v>
      </c>
      <c r="G5" s="23">
        <v>10031</v>
      </c>
      <c r="H5" s="21">
        <v>1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1049</v>
      </c>
      <c r="Y5" s="24">
        <v>44288</v>
      </c>
      <c r="Z5" s="21" t="s">
        <v>515</v>
      </c>
      <c r="AA5" s="21" t="s">
        <v>496</v>
      </c>
      <c r="AB5" s="21">
        <v>10.5</v>
      </c>
      <c r="AC5" s="21" t="s">
        <v>465</v>
      </c>
      <c r="AD5" s="21">
        <v>57</v>
      </c>
    </row>
    <row r="6" spans="1:30" ht="15.75" customHeight="1" thickBot="1" x14ac:dyDescent="0.25">
      <c r="A6" s="48">
        <v>1</v>
      </c>
      <c r="B6" s="22">
        <v>1.8500000000000001E-3</v>
      </c>
      <c r="C6" s="22">
        <v>3.7499999999999999E-3</v>
      </c>
      <c r="D6" s="22">
        <v>5.5999999999999999E-3</v>
      </c>
      <c r="E6" s="60"/>
      <c r="F6" s="21" t="s">
        <v>473</v>
      </c>
      <c r="G6" s="23">
        <v>10978</v>
      </c>
      <c r="H6" s="21">
        <v>1.1000000000000001</v>
      </c>
      <c r="I6" s="60"/>
      <c r="J6" s="61" t="s">
        <v>474</v>
      </c>
      <c r="K6" s="62">
        <f>LARGE((K8,K9),1)</f>
        <v>0.72304439746300209</v>
      </c>
      <c r="L6" s="60"/>
      <c r="M6" s="60"/>
      <c r="N6" s="62" t="s">
        <v>464</v>
      </c>
      <c r="O6" s="52"/>
      <c r="P6" s="52"/>
      <c r="Q6" s="52"/>
      <c r="R6" s="52"/>
      <c r="S6" s="52"/>
      <c r="T6" s="52"/>
      <c r="U6" s="71"/>
      <c r="W6" s="21">
        <v>5</v>
      </c>
      <c r="X6" s="21">
        <v>1015</v>
      </c>
      <c r="Y6" s="24">
        <v>44252</v>
      </c>
      <c r="Z6" s="21" t="s">
        <v>515</v>
      </c>
      <c r="AA6" s="21" t="s">
        <v>495</v>
      </c>
      <c r="AB6" s="21">
        <v>10.1</v>
      </c>
      <c r="AC6" s="21" t="s">
        <v>465</v>
      </c>
      <c r="AD6" s="21">
        <v>59</v>
      </c>
    </row>
    <row r="7" spans="1:30" ht="15.75" customHeight="1" thickBot="1" x14ac:dyDescent="0.25">
      <c r="A7" s="48">
        <v>2</v>
      </c>
      <c r="B7" s="22">
        <v>1.6000000000000001E-3</v>
      </c>
      <c r="C7" s="22">
        <v>2.5000000000000001E-3</v>
      </c>
      <c r="D7" s="22">
        <v>4.1000000000000003E-3</v>
      </c>
      <c r="E7" s="60"/>
      <c r="F7" s="21" t="s">
        <v>475</v>
      </c>
      <c r="G7" s="23">
        <v>11494</v>
      </c>
      <c r="H7" s="21">
        <v>1.1499999999999999</v>
      </c>
      <c r="I7" s="60"/>
      <c r="J7" s="21" t="s">
        <v>476</v>
      </c>
      <c r="K7" s="62">
        <f>LARGE((K10,K11),1)</f>
        <v>0.58338870431893686</v>
      </c>
      <c r="L7" s="60"/>
      <c r="M7" s="60"/>
      <c r="N7" s="62" t="s">
        <v>465</v>
      </c>
      <c r="O7" s="52"/>
      <c r="P7" s="52"/>
      <c r="Q7" s="52"/>
      <c r="R7" s="52"/>
      <c r="S7" s="52"/>
      <c r="T7" s="52"/>
      <c r="U7" s="71"/>
      <c r="W7" s="21">
        <v>6</v>
      </c>
      <c r="X7" s="21">
        <v>1015</v>
      </c>
      <c r="Y7" s="24">
        <v>44260</v>
      </c>
      <c r="Z7" s="21" t="s">
        <v>514</v>
      </c>
      <c r="AA7" s="21" t="s">
        <v>496</v>
      </c>
      <c r="AB7" s="21">
        <v>10.1</v>
      </c>
      <c r="AC7" s="21" t="s">
        <v>465</v>
      </c>
      <c r="AD7" s="21">
        <v>57</v>
      </c>
    </row>
    <row r="8" spans="1:30" ht="15.75" customHeight="1" thickBot="1" x14ac:dyDescent="0.25">
      <c r="A8" s="48">
        <v>3</v>
      </c>
      <c r="B8" s="22">
        <v>1.9E-3</v>
      </c>
      <c r="C8" s="22">
        <v>1.75E-3</v>
      </c>
      <c r="D8" s="22">
        <v>3.5999999999999999E-3</v>
      </c>
      <c r="E8" s="60"/>
      <c r="F8" s="21" t="s">
        <v>477</v>
      </c>
      <c r="G8" s="23">
        <v>11014</v>
      </c>
      <c r="H8" s="21">
        <v>1.1000000000000001</v>
      </c>
      <c r="I8" s="60"/>
      <c r="J8" s="60"/>
      <c r="K8" s="67">
        <f>LARGE(B11:C11,1)/(B11+C11)</f>
        <v>0.72304439746300209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1007</v>
      </c>
      <c r="Y8" s="24">
        <v>44267</v>
      </c>
      <c r="Z8" s="21" t="s">
        <v>513</v>
      </c>
      <c r="AA8" s="21" t="s">
        <v>496</v>
      </c>
      <c r="AB8" s="21">
        <v>10.1</v>
      </c>
      <c r="AC8" s="21" t="s">
        <v>465</v>
      </c>
      <c r="AD8" s="21">
        <v>62</v>
      </c>
    </row>
    <row r="9" spans="1:30" ht="15.75" customHeight="1" thickBot="1" x14ac:dyDescent="0.25">
      <c r="A9" s="48">
        <v>4</v>
      </c>
      <c r="B9" s="22">
        <v>3.2000000000000002E-3</v>
      </c>
      <c r="C9" s="22">
        <v>1.5499999999999999E-3</v>
      </c>
      <c r="D9" s="22">
        <v>4.7999999999999996E-3</v>
      </c>
      <c r="E9" s="60"/>
      <c r="F9" s="21" t="s">
        <v>478</v>
      </c>
      <c r="G9" s="23">
        <v>9660</v>
      </c>
      <c r="H9" s="21">
        <v>0.97</v>
      </c>
      <c r="I9" s="60"/>
      <c r="J9" s="60"/>
      <c r="K9" s="67">
        <f>LARGE(B12:C12,1)/(B12+C12)</f>
        <v>0.68873403019744484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1003</v>
      </c>
      <c r="Y9" s="24">
        <v>44252</v>
      </c>
      <c r="Z9" s="21" t="s">
        <v>518</v>
      </c>
      <c r="AA9" s="21" t="s">
        <v>495</v>
      </c>
      <c r="AB9" s="21">
        <v>10</v>
      </c>
      <c r="AC9" s="21" t="s">
        <v>464</v>
      </c>
      <c r="AD9" s="21">
        <v>51</v>
      </c>
    </row>
    <row r="10" spans="1:30" ht="15.75" customHeight="1" thickBot="1" x14ac:dyDescent="0.25">
      <c r="A10" s="48">
        <v>5</v>
      </c>
      <c r="B10" s="22">
        <v>7.4999999999999997E-3</v>
      </c>
      <c r="C10" s="22">
        <v>2.5999999999999999E-3</v>
      </c>
      <c r="D10" s="22">
        <v>1.01E-2</v>
      </c>
      <c r="E10" s="60"/>
      <c r="F10" s="21" t="s">
        <v>479</v>
      </c>
      <c r="G10" s="23">
        <v>9715</v>
      </c>
      <c r="H10" s="21">
        <v>0.97</v>
      </c>
      <c r="I10" s="60"/>
      <c r="J10" s="60"/>
      <c r="K10" s="67">
        <f>LARGE(B20:C20,1)/(B20+C20)</f>
        <v>0.55358361774744025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999</v>
      </c>
      <c r="Y10" s="24">
        <v>44288</v>
      </c>
      <c r="Z10" s="21" t="s">
        <v>514</v>
      </c>
      <c r="AA10" s="21" t="s">
        <v>496</v>
      </c>
      <c r="AB10" s="21">
        <v>10</v>
      </c>
      <c r="AC10" s="21" t="s">
        <v>465</v>
      </c>
      <c r="AD10" s="21">
        <v>60</v>
      </c>
    </row>
    <row r="11" spans="1:30" ht="15.75" customHeight="1" thickBot="1" x14ac:dyDescent="0.25">
      <c r="A11" s="48">
        <v>6</v>
      </c>
      <c r="B11" s="22">
        <v>1.7100000000000001E-2</v>
      </c>
      <c r="C11" s="22">
        <v>6.5500000000000003E-3</v>
      </c>
      <c r="D11" s="22">
        <v>2.3599999999999999E-2</v>
      </c>
      <c r="E11" s="60"/>
      <c r="F11" s="21" t="s">
        <v>480</v>
      </c>
      <c r="G11" s="23">
        <v>9383</v>
      </c>
      <c r="H11" s="21">
        <v>0.94</v>
      </c>
      <c r="I11" s="60"/>
      <c r="J11" s="60"/>
      <c r="K11" s="67">
        <f>LARGE(B21:C21,1)/(B21+C21)</f>
        <v>0.58338870431893686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997</v>
      </c>
      <c r="Y11" s="24">
        <v>44260</v>
      </c>
      <c r="Z11" s="21" t="s">
        <v>513</v>
      </c>
      <c r="AA11" s="21" t="s">
        <v>496</v>
      </c>
      <c r="AB11" s="21">
        <v>10</v>
      </c>
      <c r="AC11" s="21" t="s">
        <v>465</v>
      </c>
      <c r="AD11" s="21">
        <v>58</v>
      </c>
    </row>
    <row r="12" spans="1:30" ht="15.75" customHeight="1" thickBot="1" x14ac:dyDescent="0.25">
      <c r="A12" s="48">
        <v>7</v>
      </c>
      <c r="B12" s="22">
        <v>2.9649999999999999E-2</v>
      </c>
      <c r="C12" s="22">
        <v>1.34E-2</v>
      </c>
      <c r="D12" s="22">
        <v>4.2999999999999997E-2</v>
      </c>
      <c r="E12" s="60"/>
      <c r="F12" s="21" t="s">
        <v>481</v>
      </c>
      <c r="G12" s="23">
        <v>8569</v>
      </c>
      <c r="H12" s="21">
        <v>0.86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980</v>
      </c>
      <c r="Y12" s="24">
        <v>44523</v>
      </c>
      <c r="Z12" s="21" t="s">
        <v>513</v>
      </c>
      <c r="AA12" s="21" t="s">
        <v>493</v>
      </c>
      <c r="AB12" s="21">
        <v>9.8000000000000007</v>
      </c>
      <c r="AC12" s="21" t="s">
        <v>465</v>
      </c>
      <c r="AD12" s="21">
        <v>59</v>
      </c>
    </row>
    <row r="13" spans="1:30" ht="15.75" customHeight="1" thickBot="1" x14ac:dyDescent="0.25">
      <c r="A13" s="48">
        <v>8</v>
      </c>
      <c r="B13" s="22">
        <v>3.8300000000000001E-2</v>
      </c>
      <c r="C13" s="22">
        <v>1.8950000000000002E-2</v>
      </c>
      <c r="D13" s="22">
        <v>5.7200000000000001E-2</v>
      </c>
      <c r="E13" s="60"/>
      <c r="F13" s="21" t="s">
        <v>482</v>
      </c>
      <c r="G13" s="23">
        <v>8763</v>
      </c>
      <c r="H13" s="21">
        <v>0.88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971</v>
      </c>
      <c r="Y13" s="24">
        <v>44267</v>
      </c>
      <c r="Z13" s="21" t="s">
        <v>514</v>
      </c>
      <c r="AA13" s="21" t="s">
        <v>496</v>
      </c>
      <c r="AB13" s="21">
        <v>9.6999999999999993</v>
      </c>
      <c r="AC13" s="21" t="s">
        <v>465</v>
      </c>
      <c r="AD13" s="21">
        <v>61</v>
      </c>
    </row>
    <row r="14" spans="1:30" ht="15.75" customHeight="1" thickBot="1" x14ac:dyDescent="0.25">
      <c r="A14" s="48">
        <v>9</v>
      </c>
      <c r="B14" s="22">
        <v>3.7949999999999998E-2</v>
      </c>
      <c r="C14" s="22">
        <v>2.3050000000000001E-2</v>
      </c>
      <c r="D14" s="22">
        <v>6.0900000000000003E-2</v>
      </c>
      <c r="E14" s="60"/>
      <c r="F14" s="21" t="s">
        <v>483</v>
      </c>
      <c r="G14" s="23">
        <v>9560</v>
      </c>
      <c r="H14" s="21">
        <v>0.96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961</v>
      </c>
      <c r="Y14" s="24">
        <v>44232</v>
      </c>
      <c r="Z14" s="21" t="s">
        <v>514</v>
      </c>
      <c r="AA14" s="21" t="s">
        <v>496</v>
      </c>
      <c r="AB14" s="21">
        <v>9.6</v>
      </c>
      <c r="AC14" s="21" t="s">
        <v>465</v>
      </c>
      <c r="AD14" s="21">
        <v>59</v>
      </c>
    </row>
    <row r="15" spans="1:30" ht="15.75" customHeight="1" thickBot="1" x14ac:dyDescent="0.25">
      <c r="A15" s="48">
        <v>10</v>
      </c>
      <c r="B15" s="22">
        <v>3.7499999999999999E-2</v>
      </c>
      <c r="C15" s="22">
        <v>2.6249999999999999E-2</v>
      </c>
      <c r="D15" s="22">
        <v>6.3700000000000007E-2</v>
      </c>
      <c r="E15" s="60"/>
      <c r="F15" s="21" t="s">
        <v>484</v>
      </c>
      <c r="G15" s="23">
        <v>10225</v>
      </c>
      <c r="H15" s="21">
        <v>1.02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958</v>
      </c>
      <c r="Y15" s="24">
        <v>44252</v>
      </c>
      <c r="Z15" s="21" t="s">
        <v>520</v>
      </c>
      <c r="AA15" s="21" t="s">
        <v>495</v>
      </c>
      <c r="AB15" s="21">
        <v>9.6</v>
      </c>
      <c r="AC15" s="21" t="s">
        <v>464</v>
      </c>
      <c r="AD15" s="21">
        <v>52</v>
      </c>
    </row>
    <row r="16" spans="1:30" ht="15.75" customHeight="1" thickBot="1" x14ac:dyDescent="0.25">
      <c r="A16" s="48">
        <v>11</v>
      </c>
      <c r="B16" s="22">
        <v>3.8350000000000002E-2</v>
      </c>
      <c r="C16" s="22">
        <v>3.0550000000000001E-2</v>
      </c>
      <c r="D16" s="22">
        <v>6.8900000000000003E-2</v>
      </c>
      <c r="E16" s="60"/>
      <c r="F16" s="21" t="s">
        <v>485</v>
      </c>
      <c r="G16" s="23">
        <v>10751</v>
      </c>
      <c r="H16" s="21">
        <v>1.08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952</v>
      </c>
      <c r="Y16" s="24">
        <v>44253</v>
      </c>
      <c r="Z16" s="21" t="s">
        <v>516</v>
      </c>
      <c r="AA16" s="21" t="s">
        <v>496</v>
      </c>
      <c r="AB16" s="21">
        <v>9.5</v>
      </c>
      <c r="AC16" s="21" t="s">
        <v>464</v>
      </c>
      <c r="AD16" s="21">
        <v>51</v>
      </c>
    </row>
    <row r="17" spans="1:30" ht="15.75" customHeight="1" thickBot="1" x14ac:dyDescent="0.25">
      <c r="A17" s="48">
        <v>12</v>
      </c>
      <c r="B17" s="22">
        <v>3.6749999999999998E-2</v>
      </c>
      <c r="C17" s="22">
        <v>3.4299999999999997E-2</v>
      </c>
      <c r="D17" s="22">
        <v>7.1099999999999997E-2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950</v>
      </c>
      <c r="Y17" s="24">
        <v>44294</v>
      </c>
      <c r="Z17" s="21" t="s">
        <v>513</v>
      </c>
      <c r="AA17" s="21" t="s">
        <v>495</v>
      </c>
      <c r="AB17" s="21">
        <v>9.5</v>
      </c>
      <c r="AC17" s="21" t="s">
        <v>465</v>
      </c>
      <c r="AD17" s="21">
        <v>61</v>
      </c>
    </row>
    <row r="18" spans="1:30" ht="15.75" customHeight="1" thickBot="1" x14ac:dyDescent="0.25">
      <c r="A18" s="48">
        <v>13</v>
      </c>
      <c r="B18" s="22">
        <v>3.5950000000000003E-2</v>
      </c>
      <c r="C18" s="22">
        <v>3.6799999999999999E-2</v>
      </c>
      <c r="D18" s="22">
        <v>7.2700000000000001E-2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946</v>
      </c>
      <c r="Y18" s="24">
        <v>44239</v>
      </c>
      <c r="Z18" s="21" t="s">
        <v>518</v>
      </c>
      <c r="AA18" s="21" t="s">
        <v>496</v>
      </c>
      <c r="AB18" s="21">
        <v>9.5</v>
      </c>
      <c r="AC18" s="21" t="s">
        <v>465</v>
      </c>
      <c r="AD18" s="21">
        <v>54</v>
      </c>
    </row>
    <row r="19" spans="1:30" ht="15.75" customHeight="1" thickBot="1" x14ac:dyDescent="0.25">
      <c r="A19" s="48">
        <v>14</v>
      </c>
      <c r="B19" s="22">
        <v>3.415E-2</v>
      </c>
      <c r="C19" s="22">
        <v>3.8699999999999998E-2</v>
      </c>
      <c r="D19" s="22">
        <v>7.2800000000000004E-2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927</v>
      </c>
      <c r="Y19" s="24">
        <v>44246</v>
      </c>
      <c r="Z19" s="21" t="s">
        <v>513</v>
      </c>
      <c r="AA19" s="21" t="s">
        <v>496</v>
      </c>
      <c r="AB19" s="21">
        <v>9.3000000000000007</v>
      </c>
      <c r="AC19" s="21" t="s">
        <v>465</v>
      </c>
      <c r="AD19" s="21">
        <v>59</v>
      </c>
    </row>
    <row r="20" spans="1:30" ht="15.75" customHeight="1" thickBot="1" x14ac:dyDescent="0.25">
      <c r="A20" s="48">
        <v>15</v>
      </c>
      <c r="B20" s="22">
        <v>3.27E-2</v>
      </c>
      <c r="C20" s="22">
        <v>4.0550000000000003E-2</v>
      </c>
      <c r="D20" s="22">
        <v>7.3300000000000004E-2</v>
      </c>
      <c r="E20" s="60"/>
      <c r="F20" s="21" t="s">
        <v>488</v>
      </c>
      <c r="G20" s="23">
        <v>8513</v>
      </c>
      <c r="H20" s="21">
        <v>0.85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911</v>
      </c>
      <c r="Y20" s="24">
        <v>44302</v>
      </c>
      <c r="Z20" s="21" t="s">
        <v>514</v>
      </c>
      <c r="AA20" s="21" t="s">
        <v>496</v>
      </c>
      <c r="AB20" s="21">
        <v>9.1</v>
      </c>
      <c r="AC20" s="21" t="s">
        <v>465</v>
      </c>
      <c r="AD20" s="21">
        <v>56</v>
      </c>
    </row>
    <row r="21" spans="1:30" ht="15.75" customHeight="1" thickBot="1" x14ac:dyDescent="0.25">
      <c r="A21" s="48">
        <v>16</v>
      </c>
      <c r="B21" s="22">
        <v>3.1350000000000003E-2</v>
      </c>
      <c r="C21" s="22">
        <v>4.3900000000000002E-2</v>
      </c>
      <c r="D21" s="22">
        <v>7.5300000000000006E-2</v>
      </c>
      <c r="E21" s="60"/>
      <c r="F21" s="21" t="s">
        <v>492</v>
      </c>
      <c r="G21" s="23">
        <v>9905</v>
      </c>
      <c r="H21" s="21">
        <v>0.99</v>
      </c>
      <c r="I21" s="60"/>
      <c r="J21" s="21">
        <v>5</v>
      </c>
      <c r="K21" s="21">
        <f>X6</f>
        <v>1015</v>
      </c>
      <c r="L21" s="24"/>
      <c r="M21" s="21"/>
      <c r="N21" s="64">
        <f>K21/$F$2</f>
        <v>0.10150000000000001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901</v>
      </c>
      <c r="Y21" s="24">
        <v>44258</v>
      </c>
      <c r="Z21" s="21" t="s">
        <v>514</v>
      </c>
      <c r="AA21" s="21" t="s">
        <v>494</v>
      </c>
      <c r="AB21" s="21">
        <v>9</v>
      </c>
      <c r="AC21" s="21" t="s">
        <v>465</v>
      </c>
      <c r="AD21" s="21">
        <v>62</v>
      </c>
    </row>
    <row r="22" spans="1:30" ht="15.75" customHeight="1" thickBot="1" x14ac:dyDescent="0.25">
      <c r="A22" s="48">
        <v>17</v>
      </c>
      <c r="B22" s="22">
        <v>2.92E-2</v>
      </c>
      <c r="C22" s="22">
        <v>4.5199999999999997E-2</v>
      </c>
      <c r="D22" s="22">
        <v>7.4499999999999997E-2</v>
      </c>
      <c r="E22" s="60"/>
      <c r="F22" s="21" t="s">
        <v>493</v>
      </c>
      <c r="G22" s="23">
        <v>9902</v>
      </c>
      <c r="H22" s="21">
        <v>0.99</v>
      </c>
      <c r="I22" s="60"/>
      <c r="J22" s="21">
        <v>10</v>
      </c>
      <c r="K22" s="21">
        <f>X11</f>
        <v>997</v>
      </c>
      <c r="L22" s="24"/>
      <c r="M22" s="21"/>
      <c r="N22" s="64">
        <f t="shared" ref="N22:N28" si="0">K22/$F$2</f>
        <v>9.9699999999999997E-2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893</v>
      </c>
      <c r="Y22" s="24">
        <v>44273</v>
      </c>
      <c r="Z22" s="21" t="s">
        <v>518</v>
      </c>
      <c r="AA22" s="21" t="s">
        <v>495</v>
      </c>
      <c r="AB22" s="21">
        <v>8.9</v>
      </c>
      <c r="AC22" s="21" t="s">
        <v>465</v>
      </c>
      <c r="AD22" s="21">
        <v>51</v>
      </c>
    </row>
    <row r="23" spans="1:30" ht="15.75" customHeight="1" thickBot="1" x14ac:dyDescent="0.25">
      <c r="A23" s="48">
        <v>18</v>
      </c>
      <c r="B23" s="22">
        <v>2.5499999999999998E-2</v>
      </c>
      <c r="C23" s="22">
        <v>4.045E-2</v>
      </c>
      <c r="D23" s="22">
        <v>6.6000000000000003E-2</v>
      </c>
      <c r="E23" s="60"/>
      <c r="F23" s="21" t="s">
        <v>494</v>
      </c>
      <c r="G23" s="23">
        <v>10023</v>
      </c>
      <c r="H23" s="21">
        <v>1</v>
      </c>
      <c r="I23" s="60"/>
      <c r="J23" s="21">
        <v>20</v>
      </c>
      <c r="K23" s="21">
        <f>X12</f>
        <v>980</v>
      </c>
      <c r="L23" s="24"/>
      <c r="M23" s="21"/>
      <c r="N23" s="64">
        <f t="shared" si="0"/>
        <v>9.8000000000000004E-2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887</v>
      </c>
      <c r="Y23" s="24">
        <v>44275</v>
      </c>
      <c r="Z23" s="21" t="s">
        <v>516</v>
      </c>
      <c r="AA23" s="21" t="s">
        <v>497</v>
      </c>
      <c r="AB23" s="21">
        <v>8.9</v>
      </c>
      <c r="AC23" s="21" t="s">
        <v>464</v>
      </c>
      <c r="AD23" s="21">
        <v>53</v>
      </c>
    </row>
    <row r="24" spans="1:30" ht="15.75" customHeight="1" thickBot="1" x14ac:dyDescent="0.25">
      <c r="A24" s="48">
        <v>19</v>
      </c>
      <c r="B24" s="22">
        <v>1.9349999999999999E-2</v>
      </c>
      <c r="C24" s="22">
        <v>2.8199999999999999E-2</v>
      </c>
      <c r="D24" s="22">
        <v>4.7600000000000003E-2</v>
      </c>
      <c r="E24" s="60"/>
      <c r="F24" s="21" t="s">
        <v>495</v>
      </c>
      <c r="G24" s="23">
        <v>10540</v>
      </c>
      <c r="H24" s="21">
        <v>1.05</v>
      </c>
      <c r="I24" s="60"/>
      <c r="J24" s="21">
        <v>30</v>
      </c>
      <c r="K24" s="21">
        <f>X14</f>
        <v>961</v>
      </c>
      <c r="L24" s="24"/>
      <c r="M24" s="21"/>
      <c r="N24" s="64">
        <f t="shared" si="0"/>
        <v>9.6100000000000005E-2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877</v>
      </c>
      <c r="Y24" s="24">
        <v>44262</v>
      </c>
      <c r="Z24" s="21" t="s">
        <v>517</v>
      </c>
      <c r="AA24" s="21" t="s">
        <v>488</v>
      </c>
      <c r="AB24" s="21">
        <v>8.8000000000000007</v>
      </c>
      <c r="AC24" s="21" t="s">
        <v>465</v>
      </c>
      <c r="AD24" s="21">
        <v>56</v>
      </c>
    </row>
    <row r="25" spans="1:30" ht="15.75" customHeight="1" thickBot="1" x14ac:dyDescent="0.25">
      <c r="A25" s="48">
        <v>20</v>
      </c>
      <c r="B25" s="22">
        <v>1.41E-2</v>
      </c>
      <c r="C25" s="22">
        <v>2.0199999999999999E-2</v>
      </c>
      <c r="D25" s="22">
        <v>3.4299999999999997E-2</v>
      </c>
      <c r="E25" s="60"/>
      <c r="F25" s="21" t="s">
        <v>496</v>
      </c>
      <c r="G25" s="23">
        <v>11200</v>
      </c>
      <c r="H25" s="21">
        <v>1.1200000000000001</v>
      </c>
      <c r="I25" s="60"/>
      <c r="J25" s="21">
        <v>50</v>
      </c>
      <c r="K25" s="21">
        <f>X18</f>
        <v>946</v>
      </c>
      <c r="L25" s="24"/>
      <c r="M25" s="21"/>
      <c r="N25" s="64">
        <f t="shared" si="0"/>
        <v>9.4600000000000004E-2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1.085E-2</v>
      </c>
      <c r="C26" s="22">
        <v>1.5299999999999999E-2</v>
      </c>
      <c r="D26" s="22">
        <v>2.6200000000000001E-2</v>
      </c>
      <c r="E26" s="60"/>
      <c r="F26" s="21" t="s">
        <v>497</v>
      </c>
      <c r="G26" s="23">
        <v>9889</v>
      </c>
      <c r="H26" s="21">
        <v>0.99</v>
      </c>
      <c r="I26" s="60"/>
      <c r="J26" s="21">
        <v>100</v>
      </c>
      <c r="K26" s="21">
        <f>X20</f>
        <v>911</v>
      </c>
      <c r="L26" s="24"/>
      <c r="M26" s="21"/>
      <c r="N26" s="64">
        <f t="shared" si="0"/>
        <v>9.11E-2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7.6499999999999997E-3</v>
      </c>
      <c r="C27" s="22">
        <v>1.175E-2</v>
      </c>
      <c r="D27" s="22">
        <v>1.9400000000000001E-2</v>
      </c>
      <c r="E27" s="60"/>
      <c r="F27" s="60"/>
      <c r="G27" s="60"/>
      <c r="H27" s="60"/>
      <c r="I27" s="60"/>
      <c r="J27" s="21">
        <v>150</v>
      </c>
      <c r="K27" s="21">
        <f>X22</f>
        <v>893</v>
      </c>
      <c r="L27" s="24"/>
      <c r="M27" s="21"/>
      <c r="N27" s="64">
        <f t="shared" si="0"/>
        <v>8.9300000000000004E-2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4.7999999999999996E-3</v>
      </c>
      <c r="C28" s="22">
        <v>8.3999999999999995E-3</v>
      </c>
      <c r="D28" s="22">
        <v>1.32E-2</v>
      </c>
      <c r="E28" s="60"/>
      <c r="F28" s="60"/>
      <c r="G28" s="60"/>
      <c r="H28" s="60"/>
      <c r="I28" s="60"/>
      <c r="J28" s="21">
        <v>200</v>
      </c>
      <c r="K28" s="21">
        <f>X24</f>
        <v>877</v>
      </c>
      <c r="L28" s="24"/>
      <c r="M28" s="21"/>
      <c r="N28" s="64">
        <f t="shared" si="0"/>
        <v>8.77E-2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529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31100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3011</v>
      </c>
      <c r="Y2" s="24">
        <v>44295</v>
      </c>
      <c r="Z2" s="21" t="s">
        <v>521</v>
      </c>
      <c r="AA2" s="21" t="s">
        <v>496</v>
      </c>
      <c r="AB2" s="21">
        <v>9.6999999999999993</v>
      </c>
      <c r="AC2" s="21" t="s">
        <v>499</v>
      </c>
      <c r="AD2" s="21">
        <v>61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3010</v>
      </c>
      <c r="Y3" s="24">
        <v>44260</v>
      </c>
      <c r="Z3" s="21" t="s">
        <v>513</v>
      </c>
      <c r="AA3" s="21" t="s">
        <v>496</v>
      </c>
      <c r="AB3" s="21">
        <v>9.6999999999999993</v>
      </c>
      <c r="AC3" s="21" t="s">
        <v>499</v>
      </c>
      <c r="AD3" s="21">
        <v>62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3004</v>
      </c>
      <c r="Y4" s="24">
        <v>44259</v>
      </c>
      <c r="Z4" s="21" t="s">
        <v>514</v>
      </c>
      <c r="AA4" s="21" t="s">
        <v>495</v>
      </c>
      <c r="AB4" s="21">
        <v>9.6999999999999993</v>
      </c>
      <c r="AC4" s="21" t="s">
        <v>499</v>
      </c>
      <c r="AD4" s="21">
        <v>60</v>
      </c>
    </row>
    <row r="5" spans="1:30" ht="15.75" customHeight="1" thickBot="1" x14ac:dyDescent="0.25">
      <c r="A5" s="48">
        <v>0</v>
      </c>
      <c r="B5" s="22">
        <v>3.4700964630225081E-3</v>
      </c>
      <c r="C5" s="22">
        <v>6.1350482315112543E-3</v>
      </c>
      <c r="D5" s="22">
        <v>9.5999999999999992E-3</v>
      </c>
      <c r="E5" s="60"/>
      <c r="F5" s="21" t="s">
        <v>471</v>
      </c>
      <c r="G5" s="23">
        <v>30720</v>
      </c>
      <c r="H5" s="21">
        <v>0.98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2966</v>
      </c>
      <c r="Y5" s="24">
        <v>44218</v>
      </c>
      <c r="Z5" s="21" t="s">
        <v>513</v>
      </c>
      <c r="AA5" s="21" t="s">
        <v>496</v>
      </c>
      <c r="AB5" s="21">
        <v>9.5</v>
      </c>
      <c r="AC5" s="21" t="s">
        <v>499</v>
      </c>
      <c r="AD5" s="21">
        <v>62</v>
      </c>
    </row>
    <row r="6" spans="1:30" ht="15.75" customHeight="1" thickBot="1" x14ac:dyDescent="0.25">
      <c r="A6" s="48">
        <v>1</v>
      </c>
      <c r="B6" s="22">
        <v>2.0038585209003219E-3</v>
      </c>
      <c r="C6" s="22">
        <v>3.527652733118971E-3</v>
      </c>
      <c r="D6" s="22">
        <v>5.5999999999999999E-3</v>
      </c>
      <c r="E6" s="60"/>
      <c r="F6" s="21" t="s">
        <v>473</v>
      </c>
      <c r="G6" s="23">
        <v>33155</v>
      </c>
      <c r="H6" s="21">
        <v>1.06</v>
      </c>
      <c r="I6" s="60"/>
      <c r="J6" s="61" t="s">
        <v>474</v>
      </c>
      <c r="K6" s="62">
        <f>LARGE((K8,K9),1)</f>
        <v>0.78789495750276328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2965</v>
      </c>
      <c r="Y6" s="24">
        <v>44232</v>
      </c>
      <c r="Z6" s="21" t="s">
        <v>513</v>
      </c>
      <c r="AA6" s="21" t="s">
        <v>496</v>
      </c>
      <c r="AB6" s="21">
        <v>9.5</v>
      </c>
      <c r="AC6" s="21" t="s">
        <v>499</v>
      </c>
      <c r="AD6" s="21">
        <v>61</v>
      </c>
    </row>
    <row r="7" spans="1:30" ht="15.75" customHeight="1" thickBot="1" x14ac:dyDescent="0.25">
      <c r="A7" s="48">
        <v>2</v>
      </c>
      <c r="B7" s="22">
        <v>1.2218649517684887E-3</v>
      </c>
      <c r="C7" s="22">
        <v>2.3517684887459809E-3</v>
      </c>
      <c r="D7" s="22">
        <v>3.5000000000000001E-3</v>
      </c>
      <c r="E7" s="60"/>
      <c r="F7" s="21" t="s">
        <v>475</v>
      </c>
      <c r="G7" s="23">
        <v>34519</v>
      </c>
      <c r="H7" s="21">
        <v>1.1000000000000001</v>
      </c>
      <c r="I7" s="60"/>
      <c r="J7" s="21" t="s">
        <v>476</v>
      </c>
      <c r="K7" s="62">
        <f>LARGE((K10,K11),1)</f>
        <v>0.58114906243524345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2958</v>
      </c>
      <c r="Y7" s="24">
        <v>44267</v>
      </c>
      <c r="Z7" s="21" t="s">
        <v>513</v>
      </c>
      <c r="AA7" s="21" t="s">
        <v>496</v>
      </c>
      <c r="AB7" s="21">
        <v>9.5</v>
      </c>
      <c r="AC7" s="21" t="s">
        <v>499</v>
      </c>
      <c r="AD7" s="21">
        <v>60</v>
      </c>
    </row>
    <row r="8" spans="1:30" ht="15.75" customHeight="1" thickBot="1" x14ac:dyDescent="0.25">
      <c r="A8" s="48">
        <v>3</v>
      </c>
      <c r="B8" s="22">
        <v>1.0752411575562703E-3</v>
      </c>
      <c r="C8" s="22">
        <v>1.6871382636655949E-3</v>
      </c>
      <c r="D8" s="22">
        <v>2.8E-3</v>
      </c>
      <c r="E8" s="60"/>
      <c r="F8" s="21" t="s">
        <v>477</v>
      </c>
      <c r="G8" s="23">
        <v>33914</v>
      </c>
      <c r="H8" s="21">
        <v>1.08</v>
      </c>
      <c r="I8" s="60"/>
      <c r="J8" s="60"/>
      <c r="K8" s="67">
        <f>LARGE(B11:C11,1)/(B11+C11)</f>
        <v>0.78789495750276328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2954</v>
      </c>
      <c r="Y8" s="24">
        <v>44239</v>
      </c>
      <c r="Z8" s="21" t="s">
        <v>513</v>
      </c>
      <c r="AA8" s="21" t="s">
        <v>496</v>
      </c>
      <c r="AB8" s="21">
        <v>9.5</v>
      </c>
      <c r="AC8" s="21" t="s">
        <v>499</v>
      </c>
      <c r="AD8" s="21">
        <v>61</v>
      </c>
    </row>
    <row r="9" spans="1:30" ht="15.75" customHeight="1" thickBot="1" x14ac:dyDescent="0.25">
      <c r="A9" s="48">
        <v>4</v>
      </c>
      <c r="B9" s="22">
        <v>1.7106109324758843E-3</v>
      </c>
      <c r="C9" s="22">
        <v>1.2270096463022507E-3</v>
      </c>
      <c r="D9" s="22">
        <v>3.0000000000000001E-3</v>
      </c>
      <c r="E9" s="60"/>
      <c r="F9" s="21" t="s">
        <v>478</v>
      </c>
      <c r="G9" s="23">
        <v>30328</v>
      </c>
      <c r="H9" s="21">
        <v>0.97</v>
      </c>
      <c r="I9" s="60"/>
      <c r="J9" s="60"/>
      <c r="K9" s="67">
        <f>LARGE(B12:C12,1)/(B12+C12)</f>
        <v>0.74112125934890682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2952</v>
      </c>
      <c r="Y9" s="24">
        <v>44246</v>
      </c>
      <c r="Z9" s="21" t="s">
        <v>513</v>
      </c>
      <c r="AA9" s="21" t="s">
        <v>496</v>
      </c>
      <c r="AB9" s="21">
        <v>9.5</v>
      </c>
      <c r="AC9" s="21" t="s">
        <v>499</v>
      </c>
      <c r="AD9" s="21">
        <v>61</v>
      </c>
    </row>
    <row r="10" spans="1:30" ht="15.75" customHeight="1" thickBot="1" x14ac:dyDescent="0.25">
      <c r="A10" s="48">
        <v>5</v>
      </c>
      <c r="B10" s="22">
        <v>4.7897106109324765E-3</v>
      </c>
      <c r="C10" s="22">
        <v>1.4315112540192925E-3</v>
      </c>
      <c r="D10" s="22">
        <v>6.3E-3</v>
      </c>
      <c r="E10" s="60"/>
      <c r="F10" s="21" t="s">
        <v>479</v>
      </c>
      <c r="G10" s="23">
        <v>30813</v>
      </c>
      <c r="H10" s="21">
        <v>0.98</v>
      </c>
      <c r="I10" s="60"/>
      <c r="J10" s="60"/>
      <c r="K10" s="67">
        <f>LARGE(B20:C20,1)/(B20+C20)</f>
        <v>0.55480826598687427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2925</v>
      </c>
      <c r="Y10" s="24">
        <v>44211</v>
      </c>
      <c r="Z10" s="21" t="s">
        <v>513</v>
      </c>
      <c r="AA10" s="21" t="s">
        <v>496</v>
      </c>
      <c r="AB10" s="21">
        <v>9.4</v>
      </c>
      <c r="AC10" s="21" t="s">
        <v>499</v>
      </c>
      <c r="AD10" s="21">
        <v>62</v>
      </c>
    </row>
    <row r="11" spans="1:30" ht="15.75" customHeight="1" thickBot="1" x14ac:dyDescent="0.25">
      <c r="A11" s="48">
        <v>6</v>
      </c>
      <c r="B11" s="22">
        <v>1.3293890675241157E-2</v>
      </c>
      <c r="C11" s="22">
        <v>3.5787781350482316E-3</v>
      </c>
      <c r="D11" s="22">
        <v>1.6899999999999998E-2</v>
      </c>
      <c r="E11" s="60"/>
      <c r="F11" s="21" t="s">
        <v>480</v>
      </c>
      <c r="G11" s="23">
        <v>30384</v>
      </c>
      <c r="H11" s="21">
        <v>0.97</v>
      </c>
      <c r="I11" s="60"/>
      <c r="J11" s="60"/>
      <c r="K11" s="67">
        <f>LARGE(B21:C21,1)/(B21+C21)</f>
        <v>0.58114906243524345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2925</v>
      </c>
      <c r="Y11" s="24">
        <v>44243</v>
      </c>
      <c r="Z11" s="21" t="s">
        <v>514</v>
      </c>
      <c r="AA11" s="21" t="s">
        <v>493</v>
      </c>
      <c r="AB11" s="21">
        <v>9.4</v>
      </c>
      <c r="AC11" s="21" t="s">
        <v>499</v>
      </c>
      <c r="AD11" s="21">
        <v>59</v>
      </c>
    </row>
    <row r="12" spans="1:30" ht="15.75" customHeight="1" thickBot="1" x14ac:dyDescent="0.25">
      <c r="A12" s="48">
        <v>7</v>
      </c>
      <c r="B12" s="22">
        <v>2.7369774919614148E-2</v>
      </c>
      <c r="C12" s="22">
        <v>9.5604501607717048E-3</v>
      </c>
      <c r="D12" s="22">
        <v>3.6999999999999998E-2</v>
      </c>
      <c r="E12" s="60"/>
      <c r="F12" s="21" t="s">
        <v>481</v>
      </c>
      <c r="G12" s="23">
        <v>28567</v>
      </c>
      <c r="H12" s="21">
        <v>0.91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2877</v>
      </c>
      <c r="Y12" s="24">
        <v>44293</v>
      </c>
      <c r="Z12" s="21" t="s">
        <v>521</v>
      </c>
      <c r="AA12" s="21" t="s">
        <v>494</v>
      </c>
      <c r="AB12" s="21">
        <v>9.3000000000000007</v>
      </c>
      <c r="AC12" s="21" t="s">
        <v>499</v>
      </c>
      <c r="AD12" s="21">
        <v>62</v>
      </c>
    </row>
    <row r="13" spans="1:30" ht="15.75" customHeight="1" thickBot="1" x14ac:dyDescent="0.25">
      <c r="A13" s="48">
        <v>8</v>
      </c>
      <c r="B13" s="22">
        <v>3.4847588424437297E-2</v>
      </c>
      <c r="C13" s="22">
        <v>1.6615755627009645E-2</v>
      </c>
      <c r="D13" s="22">
        <v>5.1499999999999997E-2</v>
      </c>
      <c r="E13" s="60"/>
      <c r="F13" s="21" t="s">
        <v>482</v>
      </c>
      <c r="G13" s="23">
        <v>29045</v>
      </c>
      <c r="H13" s="21">
        <v>0.92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2860</v>
      </c>
      <c r="Y13" s="24">
        <v>44509</v>
      </c>
      <c r="Z13" s="21" t="s">
        <v>521</v>
      </c>
      <c r="AA13" s="21" t="s">
        <v>493</v>
      </c>
      <c r="AB13" s="21">
        <v>9.1999999999999993</v>
      </c>
      <c r="AC13" s="21" t="s">
        <v>499</v>
      </c>
      <c r="AD13" s="21">
        <v>65</v>
      </c>
    </row>
    <row r="14" spans="1:30" ht="15.75" customHeight="1" thickBot="1" x14ac:dyDescent="0.25">
      <c r="A14" s="48">
        <v>9</v>
      </c>
      <c r="B14" s="22">
        <v>3.5873954983922832E-2</v>
      </c>
      <c r="C14" s="22">
        <v>2.1932797427652733E-2</v>
      </c>
      <c r="D14" s="22">
        <v>5.7799999999999997E-2</v>
      </c>
      <c r="E14" s="60"/>
      <c r="F14" s="21" t="s">
        <v>483</v>
      </c>
      <c r="G14" s="23">
        <v>30411</v>
      </c>
      <c r="H14" s="21">
        <v>0.97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2847</v>
      </c>
      <c r="Y14" s="24">
        <v>44547</v>
      </c>
      <c r="Z14" s="21" t="s">
        <v>521</v>
      </c>
      <c r="AA14" s="21" t="s">
        <v>496</v>
      </c>
      <c r="AB14" s="21">
        <v>9.1999999999999993</v>
      </c>
      <c r="AC14" s="21" t="s">
        <v>499</v>
      </c>
      <c r="AD14" s="21">
        <v>61</v>
      </c>
    </row>
    <row r="15" spans="1:30" ht="15.75" customHeight="1" thickBot="1" x14ac:dyDescent="0.25">
      <c r="A15" s="48">
        <v>10</v>
      </c>
      <c r="B15" s="22">
        <v>3.6264951768488742E-2</v>
      </c>
      <c r="C15" s="22">
        <v>2.5971704180064305E-2</v>
      </c>
      <c r="D15" s="22">
        <v>6.2300000000000001E-2</v>
      </c>
      <c r="E15" s="60"/>
      <c r="F15" s="21" t="s">
        <v>484</v>
      </c>
      <c r="G15" s="23">
        <v>31349</v>
      </c>
      <c r="H15" s="21">
        <v>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2831</v>
      </c>
      <c r="Y15" s="24">
        <v>44239</v>
      </c>
      <c r="Z15" s="21" t="s">
        <v>514</v>
      </c>
      <c r="AA15" s="21" t="s">
        <v>496</v>
      </c>
      <c r="AB15" s="21">
        <v>9.1</v>
      </c>
      <c r="AC15" s="21" t="s">
        <v>499</v>
      </c>
      <c r="AD15" s="21">
        <v>58</v>
      </c>
    </row>
    <row r="16" spans="1:30" ht="15.75" customHeight="1" thickBot="1" x14ac:dyDescent="0.25">
      <c r="A16" s="48">
        <v>11</v>
      </c>
      <c r="B16" s="22">
        <v>3.6020578778135047E-2</v>
      </c>
      <c r="C16" s="22">
        <v>2.9857234726688105E-2</v>
      </c>
      <c r="D16" s="22">
        <v>6.59E-2</v>
      </c>
      <c r="E16" s="60"/>
      <c r="F16" s="21" t="s">
        <v>485</v>
      </c>
      <c r="G16" s="23">
        <v>32289</v>
      </c>
      <c r="H16" s="21">
        <v>1.03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2822</v>
      </c>
      <c r="Y16" s="24">
        <v>44287</v>
      </c>
      <c r="Z16" s="21" t="s">
        <v>514</v>
      </c>
      <c r="AA16" s="21" t="s">
        <v>495</v>
      </c>
      <c r="AB16" s="21">
        <v>9.1</v>
      </c>
      <c r="AC16" s="21" t="s">
        <v>499</v>
      </c>
      <c r="AD16" s="21">
        <v>58</v>
      </c>
    </row>
    <row r="17" spans="1:30" ht="15.75" customHeight="1" thickBot="1" x14ac:dyDescent="0.25">
      <c r="A17" s="48">
        <v>12</v>
      </c>
      <c r="B17" s="22">
        <v>3.5434083601286172E-2</v>
      </c>
      <c r="C17" s="22">
        <v>3.3742765273311902E-2</v>
      </c>
      <c r="D17" s="22">
        <v>6.9199999999999998E-2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2809</v>
      </c>
      <c r="Y17" s="24">
        <v>44211</v>
      </c>
      <c r="Z17" s="21" t="s">
        <v>514</v>
      </c>
      <c r="AA17" s="21" t="s">
        <v>496</v>
      </c>
      <c r="AB17" s="21">
        <v>9</v>
      </c>
      <c r="AC17" s="21" t="s">
        <v>499</v>
      </c>
      <c r="AD17" s="21">
        <v>60</v>
      </c>
    </row>
    <row r="18" spans="1:30" ht="15.75" customHeight="1" thickBot="1" x14ac:dyDescent="0.25">
      <c r="A18" s="48">
        <v>13</v>
      </c>
      <c r="B18" s="22">
        <v>3.4358842443729901E-2</v>
      </c>
      <c r="C18" s="22">
        <v>3.5838906752411574E-2</v>
      </c>
      <c r="D18" s="22">
        <v>7.0199999999999999E-2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2804</v>
      </c>
      <c r="Y18" s="24">
        <v>44271</v>
      </c>
      <c r="Z18" s="21" t="s">
        <v>513</v>
      </c>
      <c r="AA18" s="21" t="s">
        <v>493</v>
      </c>
      <c r="AB18" s="21">
        <v>9</v>
      </c>
      <c r="AC18" s="21" t="s">
        <v>499</v>
      </c>
      <c r="AD18" s="21">
        <v>64</v>
      </c>
    </row>
    <row r="19" spans="1:30" ht="15.75" customHeight="1" thickBot="1" x14ac:dyDescent="0.25">
      <c r="A19" s="48">
        <v>14</v>
      </c>
      <c r="B19" s="22">
        <v>3.2990353697749199E-2</v>
      </c>
      <c r="C19" s="22">
        <v>3.7270418006430869E-2</v>
      </c>
      <c r="D19" s="22">
        <v>7.0199999999999999E-2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2770</v>
      </c>
      <c r="Y19" s="24">
        <v>44244</v>
      </c>
      <c r="Z19" s="21" t="s">
        <v>514</v>
      </c>
      <c r="AA19" s="21" t="s">
        <v>494</v>
      </c>
      <c r="AB19" s="21">
        <v>8.9</v>
      </c>
      <c r="AC19" s="21" t="s">
        <v>499</v>
      </c>
      <c r="AD19" s="21">
        <v>59</v>
      </c>
    </row>
    <row r="20" spans="1:30" ht="15.75" customHeight="1" thickBot="1" x14ac:dyDescent="0.25">
      <c r="A20" s="48">
        <v>15</v>
      </c>
      <c r="B20" s="22">
        <v>3.1670739549839226E-2</v>
      </c>
      <c r="C20" s="22">
        <v>3.9468810289389068E-2</v>
      </c>
      <c r="D20" s="22">
        <v>7.1099999999999997E-2</v>
      </c>
      <c r="E20" s="60"/>
      <c r="F20" s="21" t="s">
        <v>488</v>
      </c>
      <c r="G20" s="23">
        <v>23071</v>
      </c>
      <c r="H20" s="21">
        <v>0.73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2744</v>
      </c>
      <c r="Y20" s="24">
        <v>44552</v>
      </c>
      <c r="Z20" s="21" t="s">
        <v>521</v>
      </c>
      <c r="AA20" s="21" t="s">
        <v>494</v>
      </c>
      <c r="AB20" s="21">
        <v>8.8000000000000007</v>
      </c>
      <c r="AC20" s="21" t="s">
        <v>499</v>
      </c>
      <c r="AD20" s="21">
        <v>63</v>
      </c>
    </row>
    <row r="21" spans="1:30" ht="15.75" customHeight="1" thickBot="1" x14ac:dyDescent="0.25">
      <c r="A21" s="48">
        <v>16</v>
      </c>
      <c r="B21" s="22">
        <v>3.0546623794212219E-2</v>
      </c>
      <c r="C21" s="22">
        <v>4.2382958199356918E-2</v>
      </c>
      <c r="D21" s="22">
        <v>7.2900000000000006E-2</v>
      </c>
      <c r="E21" s="60"/>
      <c r="F21" s="21" t="s">
        <v>492</v>
      </c>
      <c r="G21" s="23">
        <v>31459</v>
      </c>
      <c r="H21" s="21">
        <v>1</v>
      </c>
      <c r="I21" s="60"/>
      <c r="J21" s="21">
        <v>5</v>
      </c>
      <c r="K21" s="21">
        <f>X6</f>
        <v>2965</v>
      </c>
      <c r="L21" s="24"/>
      <c r="M21" s="21"/>
      <c r="N21" s="64">
        <f>K21/$F$2</f>
        <v>9.5337620578778134E-2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2718</v>
      </c>
      <c r="Y21" s="24">
        <v>44256</v>
      </c>
      <c r="Z21" s="21" t="s">
        <v>514</v>
      </c>
      <c r="AA21" s="21" t="s">
        <v>492</v>
      </c>
      <c r="AB21" s="21">
        <v>8.6999999999999993</v>
      </c>
      <c r="AC21" s="21" t="s">
        <v>499</v>
      </c>
      <c r="AD21" s="21">
        <v>60</v>
      </c>
    </row>
    <row r="22" spans="1:30" ht="15.75" customHeight="1" thickBot="1" x14ac:dyDescent="0.25">
      <c r="A22" s="48">
        <v>17</v>
      </c>
      <c r="B22" s="22">
        <v>2.9813504823151125E-2</v>
      </c>
      <c r="C22" s="22">
        <v>4.5399356913183281E-2</v>
      </c>
      <c r="D22" s="22">
        <v>7.5200000000000003E-2</v>
      </c>
      <c r="E22" s="60"/>
      <c r="F22" s="21" t="s">
        <v>493</v>
      </c>
      <c r="G22" s="23">
        <v>33363</v>
      </c>
      <c r="H22" s="21">
        <v>1.06</v>
      </c>
      <c r="I22" s="60"/>
      <c r="J22" s="21">
        <v>10</v>
      </c>
      <c r="K22" s="21">
        <f>X11</f>
        <v>2925</v>
      </c>
      <c r="L22" s="24"/>
      <c r="M22" s="21"/>
      <c r="N22" s="64">
        <f t="shared" ref="N22:N28" si="0">K22/$F$2</f>
        <v>9.4051446945337625E-2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2693</v>
      </c>
      <c r="Y22" s="24">
        <v>44301</v>
      </c>
      <c r="Z22" s="21" t="s">
        <v>513</v>
      </c>
      <c r="AA22" s="21" t="s">
        <v>495</v>
      </c>
      <c r="AB22" s="21">
        <v>8.6999999999999993</v>
      </c>
      <c r="AC22" s="21" t="s">
        <v>499</v>
      </c>
      <c r="AD22" s="21">
        <v>61</v>
      </c>
    </row>
    <row r="23" spans="1:30" ht="15.75" customHeight="1" thickBot="1" x14ac:dyDescent="0.25">
      <c r="A23" s="48">
        <v>18</v>
      </c>
      <c r="B23" s="22">
        <v>2.7614147909967846E-2</v>
      </c>
      <c r="C23" s="22">
        <v>4.463247588424437E-2</v>
      </c>
      <c r="D23" s="22">
        <v>7.22E-2</v>
      </c>
      <c r="E23" s="60"/>
      <c r="F23" s="21" t="s">
        <v>494</v>
      </c>
      <c r="G23" s="23">
        <v>33757</v>
      </c>
      <c r="H23" s="21">
        <v>1.07</v>
      </c>
      <c r="I23" s="60"/>
      <c r="J23" s="21">
        <v>20</v>
      </c>
      <c r="K23" s="21">
        <f>X12</f>
        <v>2877</v>
      </c>
      <c r="L23" s="24"/>
      <c r="M23" s="21"/>
      <c r="N23" s="64">
        <f t="shared" si="0"/>
        <v>9.2508038585209007E-2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2674</v>
      </c>
      <c r="Y23" s="24">
        <v>44265</v>
      </c>
      <c r="Z23" s="21" t="s">
        <v>517</v>
      </c>
      <c r="AA23" s="21" t="s">
        <v>494</v>
      </c>
      <c r="AB23" s="21">
        <v>8.6</v>
      </c>
      <c r="AC23" s="21" t="s">
        <v>499</v>
      </c>
      <c r="AD23" s="21">
        <v>55</v>
      </c>
    </row>
    <row r="24" spans="1:30" ht="15.75" customHeight="1" thickBot="1" x14ac:dyDescent="0.25">
      <c r="A24" s="48">
        <v>19</v>
      </c>
      <c r="B24" s="22">
        <v>2.2922186495176848E-2</v>
      </c>
      <c r="C24" s="22">
        <v>3.4560771704180059E-2</v>
      </c>
      <c r="D24" s="22">
        <v>5.7500000000000002E-2</v>
      </c>
      <c r="E24" s="60"/>
      <c r="F24" s="21" t="s">
        <v>495</v>
      </c>
      <c r="G24" s="23">
        <v>33402</v>
      </c>
      <c r="H24" s="21">
        <v>1.06</v>
      </c>
      <c r="I24" s="60"/>
      <c r="J24" s="21">
        <v>30</v>
      </c>
      <c r="K24" s="21">
        <f>X14</f>
        <v>2847</v>
      </c>
      <c r="L24" s="24"/>
      <c r="M24" s="21"/>
      <c r="N24" s="64">
        <f t="shared" si="0"/>
        <v>9.1543408360128614E-2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2652</v>
      </c>
      <c r="Y24" s="24">
        <v>44502</v>
      </c>
      <c r="Z24" s="21" t="s">
        <v>513</v>
      </c>
      <c r="AA24" s="21" t="s">
        <v>493</v>
      </c>
      <c r="AB24" s="21">
        <v>8.5</v>
      </c>
      <c r="AC24" s="21" t="s">
        <v>499</v>
      </c>
      <c r="AD24" s="21">
        <v>65</v>
      </c>
    </row>
    <row r="25" spans="1:30" ht="15.75" customHeight="1" thickBot="1" x14ac:dyDescent="0.25">
      <c r="A25" s="48">
        <v>20</v>
      </c>
      <c r="B25" s="22">
        <v>1.7154983922829582E-2</v>
      </c>
      <c r="C25" s="22">
        <v>2.6687459807073956E-2</v>
      </c>
      <c r="D25" s="22">
        <v>4.3799999999999999E-2</v>
      </c>
      <c r="E25" s="60"/>
      <c r="F25" s="21" t="s">
        <v>496</v>
      </c>
      <c r="G25" s="23">
        <v>34853</v>
      </c>
      <c r="H25" s="21">
        <v>1.1100000000000001</v>
      </c>
      <c r="I25" s="60"/>
      <c r="J25" s="21">
        <v>50</v>
      </c>
      <c r="K25" s="21">
        <f>X18</f>
        <v>2804</v>
      </c>
      <c r="L25" s="24"/>
      <c r="M25" s="21"/>
      <c r="N25" s="64">
        <f t="shared" si="0"/>
        <v>9.0160771704180062E-2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1.2902893890675241E-2</v>
      </c>
      <c r="C26" s="22">
        <v>2.1114790996784569E-2</v>
      </c>
      <c r="D26" s="22">
        <v>3.4000000000000002E-2</v>
      </c>
      <c r="E26" s="60"/>
      <c r="F26" s="21" t="s">
        <v>497</v>
      </c>
      <c r="G26" s="23">
        <v>28944</v>
      </c>
      <c r="H26" s="21">
        <v>0.92</v>
      </c>
      <c r="I26" s="60"/>
      <c r="J26" s="21">
        <v>100</v>
      </c>
      <c r="K26" s="21">
        <f>X20</f>
        <v>2744</v>
      </c>
      <c r="L26" s="24"/>
      <c r="M26" s="21"/>
      <c r="N26" s="64">
        <f t="shared" si="0"/>
        <v>8.823151125401929E-2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9.2861736334405153E-3</v>
      </c>
      <c r="C27" s="22">
        <v>1.5797749196141478E-2</v>
      </c>
      <c r="D27" s="22">
        <v>2.5100000000000001E-2</v>
      </c>
      <c r="E27" s="60"/>
      <c r="F27" s="60"/>
      <c r="G27" s="60"/>
      <c r="H27" s="60"/>
      <c r="I27" s="60"/>
      <c r="J27" s="21">
        <v>150</v>
      </c>
      <c r="K27" s="21">
        <f>X22</f>
        <v>2693</v>
      </c>
      <c r="L27" s="24"/>
      <c r="M27" s="21"/>
      <c r="N27" s="64">
        <f t="shared" si="0"/>
        <v>8.6591639871382631E-2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6.0604501607717035E-3</v>
      </c>
      <c r="C28" s="22">
        <v>1.0480707395498392E-2</v>
      </c>
      <c r="D28" s="22">
        <v>1.6500000000000001E-2</v>
      </c>
      <c r="E28" s="60"/>
      <c r="F28" s="60"/>
      <c r="G28" s="60"/>
      <c r="H28" s="60"/>
      <c r="I28" s="60"/>
      <c r="J28" s="21">
        <v>200</v>
      </c>
      <c r="K28" s="21">
        <f>X24</f>
        <v>2652</v>
      </c>
      <c r="L28" s="24"/>
      <c r="M28" s="21"/>
      <c r="N28" s="64">
        <f t="shared" si="0"/>
        <v>8.5273311897106116E-2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501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57700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4891</v>
      </c>
      <c r="Y2" s="24">
        <v>44489</v>
      </c>
      <c r="Z2" s="21" t="s">
        <v>514</v>
      </c>
      <c r="AA2" s="21" t="s">
        <v>494</v>
      </c>
      <c r="AB2" s="21">
        <v>8.5</v>
      </c>
      <c r="AC2" s="21" t="s">
        <v>499</v>
      </c>
      <c r="AD2" s="21">
        <v>57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4890</v>
      </c>
      <c r="Y3" s="24">
        <v>44503</v>
      </c>
      <c r="Z3" s="21" t="s">
        <v>515</v>
      </c>
      <c r="AA3" s="21" t="s">
        <v>494</v>
      </c>
      <c r="AB3" s="21">
        <v>8.5</v>
      </c>
      <c r="AC3" s="21" t="s">
        <v>499</v>
      </c>
      <c r="AD3" s="21">
        <v>57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4883</v>
      </c>
      <c r="Y4" s="24">
        <v>44516</v>
      </c>
      <c r="Z4" s="21" t="s">
        <v>514</v>
      </c>
      <c r="AA4" s="21" t="s">
        <v>493</v>
      </c>
      <c r="AB4" s="21">
        <v>8.5</v>
      </c>
      <c r="AC4" s="21" t="s">
        <v>499</v>
      </c>
      <c r="AD4" s="21">
        <v>56</v>
      </c>
    </row>
    <row r="5" spans="1:30" ht="15.75" customHeight="1" thickBot="1" x14ac:dyDescent="0.25">
      <c r="A5" s="48">
        <v>0</v>
      </c>
      <c r="B5" s="22">
        <v>3.9384748700173307E-3</v>
      </c>
      <c r="C5" s="22">
        <v>4.7961871750433274E-3</v>
      </c>
      <c r="D5" s="22">
        <v>8.6999999999999994E-3</v>
      </c>
      <c r="E5" s="60"/>
      <c r="F5" s="21" t="s">
        <v>471</v>
      </c>
      <c r="G5" s="23">
        <v>54572</v>
      </c>
      <c r="H5" s="21">
        <v>0.94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4877</v>
      </c>
      <c r="Y5" s="24">
        <v>44510</v>
      </c>
      <c r="Z5" s="21" t="s">
        <v>514</v>
      </c>
      <c r="AA5" s="21" t="s">
        <v>494</v>
      </c>
      <c r="AB5" s="21">
        <v>8.5</v>
      </c>
      <c r="AC5" s="21" t="s">
        <v>499</v>
      </c>
      <c r="AD5" s="21">
        <v>57</v>
      </c>
    </row>
    <row r="6" spans="1:30" ht="15.75" customHeight="1" thickBot="1" x14ac:dyDescent="0.25">
      <c r="A6" s="48">
        <v>1</v>
      </c>
      <c r="B6" s="22">
        <v>2.5731369150779897E-3</v>
      </c>
      <c r="C6" s="22">
        <v>3.1341421143847486E-3</v>
      </c>
      <c r="D6" s="22">
        <v>5.7000000000000002E-3</v>
      </c>
      <c r="E6" s="60"/>
      <c r="F6" s="21" t="s">
        <v>473</v>
      </c>
      <c r="G6" s="23">
        <v>58605</v>
      </c>
      <c r="H6" s="21">
        <v>1.01</v>
      </c>
      <c r="I6" s="60"/>
      <c r="J6" s="61" t="s">
        <v>474</v>
      </c>
      <c r="K6" s="62">
        <f>LARGE((K8,K9),1)</f>
        <v>0.73164291871837805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4866</v>
      </c>
      <c r="Y6" s="24">
        <v>44461</v>
      </c>
      <c r="Z6" s="21" t="s">
        <v>514</v>
      </c>
      <c r="AA6" s="21" t="s">
        <v>494</v>
      </c>
      <c r="AB6" s="21">
        <v>8.4</v>
      </c>
      <c r="AC6" s="21" t="s">
        <v>499</v>
      </c>
      <c r="AD6" s="21">
        <v>57</v>
      </c>
    </row>
    <row r="7" spans="1:30" ht="15.75" customHeight="1" thickBot="1" x14ac:dyDescent="0.25">
      <c r="A7" s="48">
        <v>2</v>
      </c>
      <c r="B7" s="22">
        <v>2.3105719237435014E-3</v>
      </c>
      <c r="C7" s="22">
        <v>2.4218370883882152E-3</v>
      </c>
      <c r="D7" s="22">
        <v>4.7000000000000002E-3</v>
      </c>
      <c r="E7" s="60"/>
      <c r="F7" s="21" t="s">
        <v>475</v>
      </c>
      <c r="G7" s="23">
        <v>59738</v>
      </c>
      <c r="H7" s="21">
        <v>1.03</v>
      </c>
      <c r="I7" s="60"/>
      <c r="J7" s="21" t="s">
        <v>476</v>
      </c>
      <c r="K7" s="62">
        <f>LARGE((K10,K11),1)</f>
        <v>0.5593936884274997</v>
      </c>
      <c r="L7" s="60"/>
      <c r="M7" s="60"/>
      <c r="N7" s="62" t="s">
        <v>673</v>
      </c>
      <c r="O7" s="52"/>
      <c r="P7" s="52"/>
      <c r="Q7" s="52"/>
      <c r="R7" s="52"/>
      <c r="S7" s="52"/>
      <c r="T7" s="52"/>
      <c r="U7" s="71"/>
      <c r="W7" s="21">
        <v>6</v>
      </c>
      <c r="X7" s="21">
        <v>4857</v>
      </c>
      <c r="Y7" s="24">
        <v>44501</v>
      </c>
      <c r="Z7" s="21" t="s">
        <v>515</v>
      </c>
      <c r="AA7" s="21" t="s">
        <v>492</v>
      </c>
      <c r="AB7" s="21">
        <v>8.4</v>
      </c>
      <c r="AC7" s="21" t="s">
        <v>499</v>
      </c>
      <c r="AD7" s="21">
        <v>58</v>
      </c>
    </row>
    <row r="8" spans="1:30" ht="15.75" customHeight="1" thickBot="1" x14ac:dyDescent="0.25">
      <c r="A8" s="48">
        <v>3</v>
      </c>
      <c r="B8" s="22">
        <v>2.9407279029462739E-3</v>
      </c>
      <c r="C8" s="22">
        <v>1.6620450606585789E-3</v>
      </c>
      <c r="D8" s="22">
        <v>4.5999999999999999E-3</v>
      </c>
      <c r="E8" s="60"/>
      <c r="F8" s="21" t="s">
        <v>477</v>
      </c>
      <c r="G8" s="23">
        <v>60342</v>
      </c>
      <c r="H8" s="21">
        <v>1.04</v>
      </c>
      <c r="I8" s="60"/>
      <c r="J8" s="60"/>
      <c r="K8" s="67">
        <f>LARGE(B11:C11,1)/(B11+C11)</f>
        <v>0.73164291871837805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4856</v>
      </c>
      <c r="Y8" s="24">
        <v>44474</v>
      </c>
      <c r="Z8" s="21" t="s">
        <v>514</v>
      </c>
      <c r="AA8" s="21" t="s">
        <v>493</v>
      </c>
      <c r="AB8" s="21">
        <v>8.4</v>
      </c>
      <c r="AC8" s="21" t="s">
        <v>499</v>
      </c>
      <c r="AD8" s="21">
        <v>56</v>
      </c>
    </row>
    <row r="9" spans="1:30" ht="15.75" customHeight="1" thickBot="1" x14ac:dyDescent="0.25">
      <c r="A9" s="48">
        <v>4</v>
      </c>
      <c r="B9" s="22">
        <v>5.6188908145580587E-3</v>
      </c>
      <c r="C9" s="22">
        <v>1.7570190641247835E-3</v>
      </c>
      <c r="D9" s="22">
        <v>7.4000000000000003E-3</v>
      </c>
      <c r="E9" s="60"/>
      <c r="F9" s="21" t="s">
        <v>478</v>
      </c>
      <c r="G9" s="23">
        <v>56927</v>
      </c>
      <c r="H9" s="21">
        <v>0.98</v>
      </c>
      <c r="I9" s="60"/>
      <c r="J9" s="60"/>
      <c r="K9" s="67">
        <f>LARGE(B12:C12,1)/(B12+C12)</f>
        <v>0.6464379607610945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4854</v>
      </c>
      <c r="Y9" s="24">
        <v>44487</v>
      </c>
      <c r="Z9" s="21" t="s">
        <v>514</v>
      </c>
      <c r="AA9" s="21" t="s">
        <v>492</v>
      </c>
      <c r="AB9" s="21">
        <v>8.4</v>
      </c>
      <c r="AC9" s="21" t="s">
        <v>499</v>
      </c>
      <c r="AD9" s="21">
        <v>58</v>
      </c>
    </row>
    <row r="10" spans="1:30" ht="15.75" customHeight="1" thickBot="1" x14ac:dyDescent="0.25">
      <c r="A10" s="48">
        <v>5</v>
      </c>
      <c r="B10" s="22">
        <v>1.3600866551126516E-2</v>
      </c>
      <c r="C10" s="22">
        <v>3.7039861351819757E-3</v>
      </c>
      <c r="D10" s="22">
        <v>1.7299999999999999E-2</v>
      </c>
      <c r="E10" s="60"/>
      <c r="F10" s="21" t="s">
        <v>479</v>
      </c>
      <c r="G10" s="23">
        <v>58690</v>
      </c>
      <c r="H10" s="21">
        <v>1.01</v>
      </c>
      <c r="I10" s="60"/>
      <c r="J10" s="60"/>
      <c r="K10" s="67">
        <f>LARGE(B20:C20,1)/(B20+C20)</f>
        <v>0.53822613511549899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4851</v>
      </c>
      <c r="Y10" s="24">
        <v>44482</v>
      </c>
      <c r="Z10" s="21" t="s">
        <v>514</v>
      </c>
      <c r="AA10" s="21" t="s">
        <v>494</v>
      </c>
      <c r="AB10" s="21">
        <v>8.4</v>
      </c>
      <c r="AC10" s="21" t="s">
        <v>499</v>
      </c>
      <c r="AD10" s="21">
        <v>57</v>
      </c>
    </row>
    <row r="11" spans="1:30" ht="15.75" customHeight="1" thickBot="1" x14ac:dyDescent="0.25">
      <c r="A11" s="48">
        <v>6</v>
      </c>
      <c r="B11" s="22">
        <v>2.8094454072790292E-2</v>
      </c>
      <c r="C11" s="22">
        <v>1.030467937608319E-2</v>
      </c>
      <c r="D11" s="22">
        <v>3.8399999999999997E-2</v>
      </c>
      <c r="E11" s="60"/>
      <c r="F11" s="21" t="s">
        <v>480</v>
      </c>
      <c r="G11" s="23">
        <v>57770</v>
      </c>
      <c r="H11" s="21">
        <v>1</v>
      </c>
      <c r="I11" s="60"/>
      <c r="J11" s="60"/>
      <c r="K11" s="67">
        <f>LARGE(B21:C21,1)/(B21+C21)</f>
        <v>0.5593936884274997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4849</v>
      </c>
      <c r="Y11" s="24">
        <v>44517</v>
      </c>
      <c r="Z11" s="21" t="s">
        <v>513</v>
      </c>
      <c r="AA11" s="21" t="s">
        <v>494</v>
      </c>
      <c r="AB11" s="21">
        <v>8.4</v>
      </c>
      <c r="AC11" s="21" t="s">
        <v>499</v>
      </c>
      <c r="AD11" s="21">
        <v>58</v>
      </c>
    </row>
    <row r="12" spans="1:30" ht="15.75" customHeight="1" thickBot="1" x14ac:dyDescent="0.25">
      <c r="A12" s="48">
        <v>7</v>
      </c>
      <c r="B12" s="22">
        <v>3.4816117850953204E-2</v>
      </c>
      <c r="C12" s="22">
        <v>1.9042287694974003E-2</v>
      </c>
      <c r="D12" s="22">
        <v>5.3900000000000003E-2</v>
      </c>
      <c r="E12" s="60"/>
      <c r="F12" s="21" t="s">
        <v>481</v>
      </c>
      <c r="G12" s="23">
        <v>54841</v>
      </c>
      <c r="H12" s="21">
        <v>0.95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4819</v>
      </c>
      <c r="Y12" s="24">
        <v>44470</v>
      </c>
      <c r="Z12" s="21" t="s">
        <v>514</v>
      </c>
      <c r="AA12" s="21" t="s">
        <v>496</v>
      </c>
      <c r="AB12" s="21">
        <v>8.4</v>
      </c>
      <c r="AC12" s="21" t="s">
        <v>499</v>
      </c>
      <c r="AD12" s="21">
        <v>57</v>
      </c>
    </row>
    <row r="13" spans="1:30" ht="15.75" customHeight="1" thickBot="1" x14ac:dyDescent="0.25">
      <c r="A13" s="48">
        <v>8</v>
      </c>
      <c r="B13" s="22">
        <v>3.5866377816291158E-2</v>
      </c>
      <c r="C13" s="22">
        <v>2.3078682842287694E-2</v>
      </c>
      <c r="D13" s="22">
        <v>5.8999999999999997E-2</v>
      </c>
      <c r="E13" s="60"/>
      <c r="F13" s="21" t="s">
        <v>482</v>
      </c>
      <c r="G13" s="23">
        <v>56460</v>
      </c>
      <c r="H13" s="21">
        <v>0.98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4815</v>
      </c>
      <c r="Y13" s="24">
        <v>44546</v>
      </c>
      <c r="Z13" s="21" t="s">
        <v>513</v>
      </c>
      <c r="AA13" s="21" t="s">
        <v>495</v>
      </c>
      <c r="AB13" s="21">
        <v>8.3000000000000007</v>
      </c>
      <c r="AC13" s="21" t="s">
        <v>499</v>
      </c>
      <c r="AD13" s="21">
        <v>56</v>
      </c>
    </row>
    <row r="14" spans="1:30" ht="15.75" customHeight="1" thickBot="1" x14ac:dyDescent="0.25">
      <c r="A14" s="48">
        <v>9</v>
      </c>
      <c r="B14" s="22">
        <v>3.4133448873483532E-2</v>
      </c>
      <c r="C14" s="22">
        <v>2.3221143847487E-2</v>
      </c>
      <c r="D14" s="22">
        <v>5.74E-2</v>
      </c>
      <c r="E14" s="60"/>
      <c r="F14" s="21" t="s">
        <v>483</v>
      </c>
      <c r="G14" s="23">
        <v>58816</v>
      </c>
      <c r="H14" s="21">
        <v>1.02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4807</v>
      </c>
      <c r="Y14" s="24">
        <v>44452</v>
      </c>
      <c r="Z14" s="21" t="s">
        <v>514</v>
      </c>
      <c r="AA14" s="21" t="s">
        <v>492</v>
      </c>
      <c r="AB14" s="21">
        <v>8.3000000000000007</v>
      </c>
      <c r="AC14" s="21" t="s">
        <v>499</v>
      </c>
      <c r="AD14" s="21">
        <v>57</v>
      </c>
    </row>
    <row r="15" spans="1:30" ht="15.75" customHeight="1" thickBot="1" x14ac:dyDescent="0.25">
      <c r="A15" s="48">
        <v>10</v>
      </c>
      <c r="B15" s="22">
        <v>3.5026169844020794E-2</v>
      </c>
      <c r="C15" s="22">
        <v>2.464575389948007E-2</v>
      </c>
      <c r="D15" s="22">
        <v>5.96E-2</v>
      </c>
      <c r="E15" s="60"/>
      <c r="F15" s="21" t="s">
        <v>484</v>
      </c>
      <c r="G15" s="23">
        <v>58353</v>
      </c>
      <c r="H15" s="21">
        <v>1.01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4802</v>
      </c>
      <c r="Y15" s="24">
        <v>44238</v>
      </c>
      <c r="Z15" s="21" t="s">
        <v>514</v>
      </c>
      <c r="AA15" s="21" t="s">
        <v>495</v>
      </c>
      <c r="AB15" s="21">
        <v>8.3000000000000007</v>
      </c>
      <c r="AC15" s="21" t="s">
        <v>499</v>
      </c>
      <c r="AD15" s="21">
        <v>58</v>
      </c>
    </row>
    <row r="16" spans="1:30" ht="15.75" customHeight="1" thickBot="1" x14ac:dyDescent="0.25">
      <c r="A16" s="48">
        <v>11</v>
      </c>
      <c r="B16" s="22">
        <v>3.5498786828422869E-2</v>
      </c>
      <c r="C16" s="22">
        <v>2.7305025996533797E-2</v>
      </c>
      <c r="D16" s="22">
        <v>6.2799999999999995E-2</v>
      </c>
      <c r="E16" s="60"/>
      <c r="F16" s="21" t="s">
        <v>485</v>
      </c>
      <c r="G16" s="23">
        <v>58536</v>
      </c>
      <c r="H16" s="21">
        <v>1.01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4799</v>
      </c>
      <c r="Y16" s="24">
        <v>44529</v>
      </c>
      <c r="Z16" s="21" t="s">
        <v>514</v>
      </c>
      <c r="AA16" s="21" t="s">
        <v>492</v>
      </c>
      <c r="AB16" s="21">
        <v>8.3000000000000007</v>
      </c>
      <c r="AC16" s="21" t="s">
        <v>499</v>
      </c>
      <c r="AD16" s="21">
        <v>56</v>
      </c>
    </row>
    <row r="17" spans="1:30" ht="15.75" customHeight="1" thickBot="1" x14ac:dyDescent="0.25">
      <c r="A17" s="48">
        <v>12</v>
      </c>
      <c r="B17" s="22">
        <v>3.5341247833622184E-2</v>
      </c>
      <c r="C17" s="22">
        <v>3.0534142114384748E-2</v>
      </c>
      <c r="D17" s="22">
        <v>6.5799999999999997E-2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4795</v>
      </c>
      <c r="Y17" s="24">
        <v>44287</v>
      </c>
      <c r="Z17" s="21" t="s">
        <v>514</v>
      </c>
      <c r="AA17" s="21" t="s">
        <v>495</v>
      </c>
      <c r="AB17" s="21">
        <v>8.3000000000000007</v>
      </c>
      <c r="AC17" s="21" t="s">
        <v>499</v>
      </c>
      <c r="AD17" s="21">
        <v>59</v>
      </c>
    </row>
    <row r="18" spans="1:30" ht="15.75" customHeight="1" thickBot="1" x14ac:dyDescent="0.25">
      <c r="A18" s="48">
        <v>13</v>
      </c>
      <c r="B18" s="22">
        <v>3.4133448873483532E-2</v>
      </c>
      <c r="C18" s="22">
        <v>3.2148700173310223E-2</v>
      </c>
      <c r="D18" s="22">
        <v>6.6299999999999998E-2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4792</v>
      </c>
      <c r="Y18" s="24">
        <v>44515</v>
      </c>
      <c r="Z18" s="21" t="s">
        <v>514</v>
      </c>
      <c r="AA18" s="21" t="s">
        <v>492</v>
      </c>
      <c r="AB18" s="21">
        <v>8.3000000000000007</v>
      </c>
      <c r="AC18" s="21" t="s">
        <v>499</v>
      </c>
      <c r="AD18" s="21">
        <v>57</v>
      </c>
    </row>
    <row r="19" spans="1:30" ht="15.75" customHeight="1" thickBot="1" x14ac:dyDescent="0.25">
      <c r="A19" s="48">
        <v>14</v>
      </c>
      <c r="B19" s="22">
        <v>3.4080935875216635E-2</v>
      </c>
      <c r="C19" s="22">
        <v>3.4570537261698439E-2</v>
      </c>
      <c r="D19" s="22">
        <v>6.8699999999999997E-2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4755</v>
      </c>
      <c r="Y19" s="24">
        <v>44477</v>
      </c>
      <c r="Z19" s="21" t="s">
        <v>514</v>
      </c>
      <c r="AA19" s="21" t="s">
        <v>496</v>
      </c>
      <c r="AB19" s="21">
        <v>8.1999999999999993</v>
      </c>
      <c r="AC19" s="21" t="s">
        <v>499</v>
      </c>
      <c r="AD19" s="21">
        <v>56</v>
      </c>
    </row>
    <row r="20" spans="1:30" ht="15.75" customHeight="1" thickBot="1" x14ac:dyDescent="0.25">
      <c r="A20" s="48">
        <v>15</v>
      </c>
      <c r="B20" s="22">
        <v>3.2715597920277298E-2</v>
      </c>
      <c r="C20" s="22">
        <v>3.8132062391681106E-2</v>
      </c>
      <c r="D20" s="22">
        <v>7.0800000000000002E-2</v>
      </c>
      <c r="E20" s="60"/>
      <c r="F20" s="21" t="s">
        <v>488</v>
      </c>
      <c r="G20" s="23">
        <v>40704</v>
      </c>
      <c r="H20" s="21">
        <v>0.7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4737</v>
      </c>
      <c r="Y20" s="24">
        <v>44243</v>
      </c>
      <c r="Z20" s="21" t="s">
        <v>514</v>
      </c>
      <c r="AA20" s="21" t="s">
        <v>493</v>
      </c>
      <c r="AB20" s="21">
        <v>8.1999999999999993</v>
      </c>
      <c r="AC20" s="21" t="s">
        <v>499</v>
      </c>
      <c r="AD20" s="21">
        <v>58</v>
      </c>
    </row>
    <row r="21" spans="1:30" ht="15.75" customHeight="1" thickBot="1" x14ac:dyDescent="0.25">
      <c r="A21" s="48">
        <v>16</v>
      </c>
      <c r="B21" s="22">
        <v>3.1717850953206242E-2</v>
      </c>
      <c r="C21" s="22">
        <v>4.026897746967071E-2</v>
      </c>
      <c r="D21" s="22">
        <v>7.1900000000000006E-2</v>
      </c>
      <c r="E21" s="60"/>
      <c r="F21" s="21" t="s">
        <v>492</v>
      </c>
      <c r="G21" s="23">
        <v>60021</v>
      </c>
      <c r="H21" s="21">
        <v>1.04</v>
      </c>
      <c r="I21" s="60"/>
      <c r="J21" s="21">
        <v>5</v>
      </c>
      <c r="K21" s="21">
        <f>X6</f>
        <v>4866</v>
      </c>
      <c r="L21" s="24"/>
      <c r="M21" s="21"/>
      <c r="N21" s="64">
        <f>K21/$F$2</f>
        <v>8.4332755632582329E-2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4725</v>
      </c>
      <c r="Y21" s="24">
        <v>44503</v>
      </c>
      <c r="Z21" s="21" t="s">
        <v>514</v>
      </c>
      <c r="AA21" s="21" t="s">
        <v>494</v>
      </c>
      <c r="AB21" s="21">
        <v>8.1999999999999993</v>
      </c>
      <c r="AC21" s="21" t="s">
        <v>499</v>
      </c>
      <c r="AD21" s="21">
        <v>59</v>
      </c>
    </row>
    <row r="22" spans="1:30" ht="15.75" customHeight="1" thickBot="1" x14ac:dyDescent="0.25">
      <c r="A22" s="48">
        <v>17</v>
      </c>
      <c r="B22" s="22">
        <v>3.0300000000000001E-2</v>
      </c>
      <c r="C22" s="22">
        <v>4.0031542461005203E-2</v>
      </c>
      <c r="D22" s="22">
        <v>7.0300000000000001E-2</v>
      </c>
      <c r="E22" s="60"/>
      <c r="F22" s="21" t="s">
        <v>493</v>
      </c>
      <c r="G22" s="23">
        <v>62421</v>
      </c>
      <c r="H22" s="21">
        <v>1.08</v>
      </c>
      <c r="I22" s="60"/>
      <c r="J22" s="21">
        <v>10</v>
      </c>
      <c r="K22" s="21">
        <f>X11</f>
        <v>4849</v>
      </c>
      <c r="L22" s="24"/>
      <c r="M22" s="21"/>
      <c r="N22" s="64">
        <f t="shared" ref="N22:N28" si="0">K22/$F$2</f>
        <v>8.4038128249566718E-2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4704</v>
      </c>
      <c r="Y22" s="24">
        <v>44229</v>
      </c>
      <c r="Z22" s="21" t="s">
        <v>515</v>
      </c>
      <c r="AA22" s="21" t="s">
        <v>493</v>
      </c>
      <c r="AB22" s="21">
        <v>8.1999999999999993</v>
      </c>
      <c r="AC22" s="21" t="s">
        <v>499</v>
      </c>
      <c r="AD22" s="21">
        <v>57</v>
      </c>
    </row>
    <row r="23" spans="1:30" ht="15.75" customHeight="1" thickBot="1" x14ac:dyDescent="0.25">
      <c r="A23" s="48">
        <v>18</v>
      </c>
      <c r="B23" s="22">
        <v>2.6834142114384747E-2</v>
      </c>
      <c r="C23" s="22">
        <v>3.4048180242634313E-2</v>
      </c>
      <c r="D23" s="22">
        <v>6.0900000000000003E-2</v>
      </c>
      <c r="E23" s="60"/>
      <c r="F23" s="21" t="s">
        <v>494</v>
      </c>
      <c r="G23" s="23">
        <v>63295</v>
      </c>
      <c r="H23" s="21">
        <v>1.0900000000000001</v>
      </c>
      <c r="I23" s="60"/>
      <c r="J23" s="21">
        <v>20</v>
      </c>
      <c r="K23" s="21">
        <f>X12</f>
        <v>4819</v>
      </c>
      <c r="L23" s="24"/>
      <c r="M23" s="21"/>
      <c r="N23" s="64">
        <f t="shared" si="0"/>
        <v>8.3518197573656847E-2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4694</v>
      </c>
      <c r="Y23" s="24">
        <v>44463</v>
      </c>
      <c r="Z23" s="21" t="s">
        <v>514</v>
      </c>
      <c r="AA23" s="21" t="s">
        <v>496</v>
      </c>
      <c r="AB23" s="21">
        <v>8.1</v>
      </c>
      <c r="AC23" s="21" t="s">
        <v>499</v>
      </c>
      <c r="AD23" s="21">
        <v>57</v>
      </c>
    </row>
    <row r="24" spans="1:30" ht="15.75" customHeight="1" thickBot="1" x14ac:dyDescent="0.25">
      <c r="A24" s="48">
        <v>19</v>
      </c>
      <c r="B24" s="22">
        <v>2.0690121317157712E-2</v>
      </c>
      <c r="C24" s="22">
        <v>2.6450259965337956E-2</v>
      </c>
      <c r="D24" s="22">
        <v>4.7100000000000003E-2</v>
      </c>
      <c r="E24" s="60"/>
      <c r="F24" s="21" t="s">
        <v>495</v>
      </c>
      <c r="G24" s="23">
        <v>62793</v>
      </c>
      <c r="H24" s="21">
        <v>1.0900000000000001</v>
      </c>
      <c r="I24" s="60"/>
      <c r="J24" s="21">
        <v>30</v>
      </c>
      <c r="K24" s="21">
        <f>X14</f>
        <v>4807</v>
      </c>
      <c r="L24" s="24"/>
      <c r="M24" s="21"/>
      <c r="N24" s="64">
        <f t="shared" si="0"/>
        <v>8.3310225303292892E-2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4681</v>
      </c>
      <c r="Y24" s="24">
        <v>44364</v>
      </c>
      <c r="Z24" s="21" t="s">
        <v>513</v>
      </c>
      <c r="AA24" s="21" t="s">
        <v>495</v>
      </c>
      <c r="AB24" s="21">
        <v>8.1</v>
      </c>
      <c r="AC24" s="21" t="s">
        <v>499</v>
      </c>
      <c r="AD24" s="21">
        <v>58</v>
      </c>
    </row>
    <row r="25" spans="1:30" ht="15.75" customHeight="1" thickBot="1" x14ac:dyDescent="0.25">
      <c r="A25" s="48">
        <v>20</v>
      </c>
      <c r="B25" s="22">
        <v>1.6226516464471402E-2</v>
      </c>
      <c r="C25" s="22">
        <v>1.9612131715771232E-2</v>
      </c>
      <c r="D25" s="22">
        <v>3.5799999999999998E-2</v>
      </c>
      <c r="E25" s="60"/>
      <c r="F25" s="21" t="s">
        <v>496</v>
      </c>
      <c r="G25" s="23">
        <v>63940</v>
      </c>
      <c r="H25" s="21">
        <v>1.1100000000000001</v>
      </c>
      <c r="I25" s="60"/>
      <c r="J25" s="21">
        <v>50</v>
      </c>
      <c r="K25" s="21">
        <f>X18</f>
        <v>4792</v>
      </c>
      <c r="L25" s="24"/>
      <c r="M25" s="21"/>
      <c r="N25" s="64">
        <f t="shared" si="0"/>
        <v>8.305025996533795E-2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1.2970710571923743E-2</v>
      </c>
      <c r="C26" s="22">
        <v>1.5338301559792029E-2</v>
      </c>
      <c r="D26" s="22">
        <v>2.8299999999999999E-2</v>
      </c>
      <c r="E26" s="60"/>
      <c r="F26" s="21" t="s">
        <v>497</v>
      </c>
      <c r="G26" s="23">
        <v>50929</v>
      </c>
      <c r="H26" s="21">
        <v>0.88</v>
      </c>
      <c r="I26" s="60"/>
      <c r="J26" s="21">
        <v>100</v>
      </c>
      <c r="K26" s="21">
        <f>X20</f>
        <v>4737</v>
      </c>
      <c r="L26" s="24"/>
      <c r="M26" s="21"/>
      <c r="N26" s="64">
        <f t="shared" si="0"/>
        <v>8.209705372616985E-2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9.5048526863084938E-3</v>
      </c>
      <c r="C27" s="22">
        <v>1.1159445407279029E-2</v>
      </c>
      <c r="D27" s="22">
        <v>2.07E-2</v>
      </c>
      <c r="E27" s="60"/>
      <c r="F27" s="60"/>
      <c r="G27" s="80"/>
      <c r="H27" s="60"/>
      <c r="I27" s="60"/>
      <c r="J27" s="21">
        <v>150</v>
      </c>
      <c r="K27" s="21">
        <f>X22</f>
        <v>4704</v>
      </c>
      <c r="L27" s="24"/>
      <c r="M27" s="21"/>
      <c r="N27" s="64">
        <f t="shared" si="0"/>
        <v>8.1525129982668976E-2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6.3540727902946272E-3</v>
      </c>
      <c r="C28" s="22">
        <v>7.6454072790294626E-3</v>
      </c>
      <c r="D28" s="22">
        <v>1.4E-2</v>
      </c>
      <c r="E28" s="60"/>
      <c r="F28" s="60"/>
      <c r="G28" s="60"/>
      <c r="H28" s="60"/>
      <c r="I28" s="60"/>
      <c r="J28" s="21">
        <v>200</v>
      </c>
      <c r="K28" s="21">
        <f>X24</f>
        <v>4681</v>
      </c>
      <c r="L28" s="24"/>
      <c r="M28" s="21"/>
      <c r="N28" s="64">
        <f t="shared" si="0"/>
        <v>8.1126516464471402E-2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502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15400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2455</v>
      </c>
      <c r="Y2" s="24">
        <v>44498</v>
      </c>
      <c r="Z2" s="21" t="s">
        <v>514</v>
      </c>
      <c r="AA2" s="21" t="s">
        <v>496</v>
      </c>
      <c r="AB2" s="21">
        <v>15.9</v>
      </c>
      <c r="AC2" s="21" t="s">
        <v>464</v>
      </c>
      <c r="AD2" s="21">
        <v>50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2404</v>
      </c>
      <c r="Y3" s="24">
        <v>44498</v>
      </c>
      <c r="Z3" s="21" t="s">
        <v>515</v>
      </c>
      <c r="AA3" s="21" t="s">
        <v>496</v>
      </c>
      <c r="AB3" s="21">
        <v>15.6</v>
      </c>
      <c r="AC3" s="21" t="s">
        <v>465</v>
      </c>
      <c r="AD3" s="21">
        <v>50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2307</v>
      </c>
      <c r="Y4" s="24">
        <v>44548</v>
      </c>
      <c r="Z4" s="21" t="s">
        <v>520</v>
      </c>
      <c r="AA4" s="21" t="s">
        <v>497</v>
      </c>
      <c r="AB4" s="21">
        <v>15</v>
      </c>
      <c r="AC4" s="21" t="s">
        <v>464</v>
      </c>
      <c r="AD4" s="21">
        <v>54</v>
      </c>
    </row>
    <row r="5" spans="1:30" ht="15.75" customHeight="1" thickBot="1" x14ac:dyDescent="0.25">
      <c r="A5" s="48">
        <v>0</v>
      </c>
      <c r="B5" s="22">
        <v>4.2077922077922072E-3</v>
      </c>
      <c r="C5" s="22">
        <v>1.753896103896104E-3</v>
      </c>
      <c r="D5" s="22">
        <v>5.8999999999999999E-3</v>
      </c>
      <c r="E5" s="60"/>
      <c r="F5" s="21" t="s">
        <v>471</v>
      </c>
      <c r="G5" s="23">
        <v>15230</v>
      </c>
      <c r="H5" s="21">
        <v>0.97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2296</v>
      </c>
      <c r="Y5" s="24">
        <v>44469</v>
      </c>
      <c r="Z5" s="21" t="s">
        <v>524</v>
      </c>
      <c r="AA5" s="21" t="s">
        <v>495</v>
      </c>
      <c r="AB5" s="21">
        <v>14.9</v>
      </c>
      <c r="AC5" s="21" t="s">
        <v>464</v>
      </c>
      <c r="AD5" s="21">
        <v>65</v>
      </c>
    </row>
    <row r="6" spans="1:30" ht="15.75" customHeight="1" thickBot="1" x14ac:dyDescent="0.25">
      <c r="A6" s="48">
        <v>1</v>
      </c>
      <c r="B6" s="22">
        <v>2.7876623376623375E-3</v>
      </c>
      <c r="C6" s="22">
        <v>1.1376623376623375E-3</v>
      </c>
      <c r="D6" s="22">
        <v>3.8999999999999998E-3</v>
      </c>
      <c r="E6" s="60"/>
      <c r="F6" s="21" t="s">
        <v>473</v>
      </c>
      <c r="G6" s="23">
        <v>16527</v>
      </c>
      <c r="H6" s="21">
        <v>1.06</v>
      </c>
      <c r="I6" s="60"/>
      <c r="J6" s="61" t="s">
        <v>474</v>
      </c>
      <c r="K6" s="62">
        <f>LARGE((K8,K9),1)</f>
        <v>0.72340140609306991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2157</v>
      </c>
      <c r="Y6" s="24">
        <v>44498</v>
      </c>
      <c r="Z6" s="21" t="s">
        <v>513</v>
      </c>
      <c r="AA6" s="21" t="s">
        <v>496</v>
      </c>
      <c r="AB6" s="21">
        <v>14</v>
      </c>
      <c r="AC6" s="21" t="s">
        <v>464</v>
      </c>
      <c r="AD6" s="21">
        <v>50</v>
      </c>
    </row>
    <row r="7" spans="1:30" ht="15.75" customHeight="1" thickBot="1" x14ac:dyDescent="0.25">
      <c r="A7" s="48">
        <v>2</v>
      </c>
      <c r="B7" s="22">
        <v>1.7883116883116884E-3</v>
      </c>
      <c r="C7" s="22">
        <v>9.006493506493506E-4</v>
      </c>
      <c r="D7" s="22">
        <v>2.7000000000000001E-3</v>
      </c>
      <c r="E7" s="60"/>
      <c r="F7" s="21" t="s">
        <v>475</v>
      </c>
      <c r="G7" s="23">
        <v>17694</v>
      </c>
      <c r="H7" s="21">
        <v>1.1299999999999999</v>
      </c>
      <c r="I7" s="60"/>
      <c r="J7" s="21" t="s">
        <v>476</v>
      </c>
      <c r="K7" s="62">
        <f>LARGE((K10,K11),1)</f>
        <v>0.64463416424080833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1901</v>
      </c>
      <c r="Y7" s="24">
        <v>44498</v>
      </c>
      <c r="Z7" s="21" t="s">
        <v>517</v>
      </c>
      <c r="AA7" s="21" t="s">
        <v>496</v>
      </c>
      <c r="AB7" s="21">
        <v>12.3</v>
      </c>
      <c r="AC7" s="21" t="s">
        <v>464</v>
      </c>
      <c r="AD7" s="21">
        <v>50</v>
      </c>
    </row>
    <row r="8" spans="1:30" ht="15.75" customHeight="1" thickBot="1" x14ac:dyDescent="0.25">
      <c r="A8" s="48">
        <v>3</v>
      </c>
      <c r="B8" s="22">
        <v>1.5253246753246753E-3</v>
      </c>
      <c r="C8" s="22">
        <v>1.0428571428571429E-3</v>
      </c>
      <c r="D8" s="22">
        <v>2.5999999999999999E-3</v>
      </c>
      <c r="E8" s="60"/>
      <c r="F8" s="21" t="s">
        <v>477</v>
      </c>
      <c r="G8" s="23">
        <v>15864</v>
      </c>
      <c r="H8" s="21">
        <v>1.02</v>
      </c>
      <c r="I8" s="60"/>
      <c r="J8" s="60"/>
      <c r="K8" s="67">
        <f>LARGE(B11:C11,1)/(B11+C11)</f>
        <v>0.72340140609306991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1883</v>
      </c>
      <c r="Y8" s="24">
        <v>44475</v>
      </c>
      <c r="Z8" s="21" t="s">
        <v>524</v>
      </c>
      <c r="AA8" s="21" t="s">
        <v>494</v>
      </c>
      <c r="AB8" s="21">
        <v>12.2</v>
      </c>
      <c r="AC8" s="21" t="s">
        <v>464</v>
      </c>
      <c r="AD8" s="21">
        <v>59</v>
      </c>
    </row>
    <row r="9" spans="1:30" ht="15.75" customHeight="1" thickBot="1" x14ac:dyDescent="0.25">
      <c r="A9" s="48">
        <v>4</v>
      </c>
      <c r="B9" s="22">
        <v>2.4194805194805193E-3</v>
      </c>
      <c r="C9" s="22">
        <v>2.0383116883116881E-3</v>
      </c>
      <c r="D9" s="22">
        <v>4.4999999999999997E-3</v>
      </c>
      <c r="E9" s="60"/>
      <c r="F9" s="21" t="s">
        <v>478</v>
      </c>
      <c r="G9" s="23">
        <v>14692</v>
      </c>
      <c r="H9" s="21">
        <v>0.94</v>
      </c>
      <c r="I9" s="60"/>
      <c r="J9" s="60"/>
      <c r="K9" s="67">
        <f>LARGE(B12:C12,1)/(B12+C12)</f>
        <v>0.64994313566206341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1855</v>
      </c>
      <c r="Y9" s="24">
        <v>44459</v>
      </c>
      <c r="Z9" s="21" t="s">
        <v>519</v>
      </c>
      <c r="AA9" s="21" t="s">
        <v>492</v>
      </c>
      <c r="AB9" s="21">
        <v>12</v>
      </c>
      <c r="AC9" s="21" t="s">
        <v>465</v>
      </c>
      <c r="AD9" s="21">
        <v>51</v>
      </c>
    </row>
    <row r="10" spans="1:30" ht="15.75" customHeight="1" thickBot="1" x14ac:dyDescent="0.25">
      <c r="A10" s="48">
        <v>5</v>
      </c>
      <c r="B10" s="22">
        <v>4.8915584415584416E-3</v>
      </c>
      <c r="C10" s="22">
        <v>8.0110389610389601E-3</v>
      </c>
      <c r="D10" s="22">
        <v>1.29E-2</v>
      </c>
      <c r="E10" s="60"/>
      <c r="F10" s="21" t="s">
        <v>479</v>
      </c>
      <c r="G10" s="23">
        <v>14225</v>
      </c>
      <c r="H10" s="21">
        <v>0.91</v>
      </c>
      <c r="I10" s="60"/>
      <c r="J10" s="60"/>
      <c r="K10" s="67">
        <f>LARGE(B20:C20,1)/(B20+C20)</f>
        <v>0.60969415460188303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1852</v>
      </c>
      <c r="Y10" s="24">
        <v>44546</v>
      </c>
      <c r="Z10" s="21" t="s">
        <v>524</v>
      </c>
      <c r="AA10" s="21" t="s">
        <v>495</v>
      </c>
      <c r="AB10" s="21">
        <v>12</v>
      </c>
      <c r="AC10" s="21" t="s">
        <v>464</v>
      </c>
      <c r="AD10" s="21">
        <v>57</v>
      </c>
    </row>
    <row r="11" spans="1:30" ht="15.75" customHeight="1" thickBot="1" x14ac:dyDescent="0.25">
      <c r="A11" s="48">
        <v>6</v>
      </c>
      <c r="B11" s="22">
        <v>1.0729870129870131E-2</v>
      </c>
      <c r="C11" s="22">
        <v>2.8062337662337664E-2</v>
      </c>
      <c r="D11" s="22">
        <v>3.8699999999999998E-2</v>
      </c>
      <c r="E11" s="60"/>
      <c r="F11" s="21" t="s">
        <v>480</v>
      </c>
      <c r="G11" s="23">
        <v>14228</v>
      </c>
      <c r="H11" s="21">
        <v>0.91</v>
      </c>
      <c r="I11" s="60"/>
      <c r="J11" s="60"/>
      <c r="K11" s="67">
        <f>LARGE(B21:C21,1)/(B21+C21)</f>
        <v>0.64463416424080833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1845</v>
      </c>
      <c r="Y11" s="24">
        <v>44302</v>
      </c>
      <c r="Z11" s="21" t="s">
        <v>515</v>
      </c>
      <c r="AA11" s="21" t="s">
        <v>496</v>
      </c>
      <c r="AB11" s="21">
        <v>12</v>
      </c>
      <c r="AC11" s="21" t="s">
        <v>465</v>
      </c>
      <c r="AD11" s="21">
        <v>59</v>
      </c>
    </row>
    <row r="12" spans="1:30" ht="15.75" customHeight="1" thickBot="1" x14ac:dyDescent="0.25">
      <c r="A12" s="48">
        <v>7</v>
      </c>
      <c r="B12" s="22">
        <v>2.0986363636363636E-2</v>
      </c>
      <c r="C12" s="22">
        <v>3.8964935064935063E-2</v>
      </c>
      <c r="D12" s="22">
        <v>5.9799999999999999E-2</v>
      </c>
      <c r="E12" s="60"/>
      <c r="F12" s="21" t="s">
        <v>481</v>
      </c>
      <c r="G12" s="23">
        <v>13415</v>
      </c>
      <c r="H12" s="21">
        <v>0.86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1761</v>
      </c>
      <c r="Y12" s="24">
        <v>44379</v>
      </c>
      <c r="Z12" s="21" t="s">
        <v>519</v>
      </c>
      <c r="AA12" s="21" t="s">
        <v>496</v>
      </c>
      <c r="AB12" s="21">
        <v>11.4</v>
      </c>
      <c r="AC12" s="21" t="s">
        <v>465</v>
      </c>
      <c r="AD12" s="21">
        <v>50</v>
      </c>
    </row>
    <row r="13" spans="1:30" ht="15.75" customHeight="1" thickBot="1" x14ac:dyDescent="0.25">
      <c r="A13" s="48">
        <v>8</v>
      </c>
      <c r="B13" s="22">
        <v>2.6666883116883117E-2</v>
      </c>
      <c r="C13" s="22">
        <v>4.0244805194805194E-2</v>
      </c>
      <c r="D13" s="22">
        <v>6.6799999999999998E-2</v>
      </c>
      <c r="E13" s="60"/>
      <c r="F13" s="21" t="s">
        <v>482</v>
      </c>
      <c r="G13" s="23">
        <v>14651</v>
      </c>
      <c r="H13" s="21">
        <v>0.94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1726</v>
      </c>
      <c r="Y13" s="24">
        <v>44302</v>
      </c>
      <c r="Z13" s="21" t="s">
        <v>518</v>
      </c>
      <c r="AA13" s="21" t="s">
        <v>496</v>
      </c>
      <c r="AB13" s="21">
        <v>11.2</v>
      </c>
      <c r="AC13" s="21" t="s">
        <v>465</v>
      </c>
      <c r="AD13" s="21">
        <v>62</v>
      </c>
    </row>
    <row r="14" spans="1:30" ht="15.75" customHeight="1" thickBot="1" x14ac:dyDescent="0.25">
      <c r="A14" s="48">
        <v>9</v>
      </c>
      <c r="B14" s="22">
        <v>2.7140259740259739E-2</v>
      </c>
      <c r="C14" s="22">
        <v>3.5931168831168835E-2</v>
      </c>
      <c r="D14" s="22">
        <v>6.3E-2</v>
      </c>
      <c r="E14" s="60"/>
      <c r="F14" s="21" t="s">
        <v>483</v>
      </c>
      <c r="G14" s="23">
        <v>16437</v>
      </c>
      <c r="H14" s="21">
        <v>1.05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1666</v>
      </c>
      <c r="Y14" s="24">
        <v>44302</v>
      </c>
      <c r="Z14" s="21" t="s">
        <v>517</v>
      </c>
      <c r="AA14" s="21" t="s">
        <v>496</v>
      </c>
      <c r="AB14" s="21">
        <v>10.8</v>
      </c>
      <c r="AC14" s="21" t="s">
        <v>465</v>
      </c>
      <c r="AD14" s="21">
        <v>61</v>
      </c>
    </row>
    <row r="15" spans="1:30" ht="15.75" customHeight="1" thickBot="1" x14ac:dyDescent="0.25">
      <c r="A15" s="48">
        <v>10</v>
      </c>
      <c r="B15" s="22">
        <v>3.0716883116883118E-2</v>
      </c>
      <c r="C15" s="22">
        <v>3.4319480519480527E-2</v>
      </c>
      <c r="D15" s="22">
        <v>6.5000000000000002E-2</v>
      </c>
      <c r="E15" s="60"/>
      <c r="F15" s="21" t="s">
        <v>484</v>
      </c>
      <c r="G15" s="23">
        <v>16643</v>
      </c>
      <c r="H15" s="21">
        <v>1.07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1645</v>
      </c>
      <c r="Y15" s="24">
        <v>44258</v>
      </c>
      <c r="Z15" s="21" t="s">
        <v>515</v>
      </c>
      <c r="AA15" s="21" t="s">
        <v>494</v>
      </c>
      <c r="AB15" s="21">
        <v>10.7</v>
      </c>
      <c r="AC15" s="21" t="s">
        <v>464</v>
      </c>
      <c r="AD15" s="21">
        <v>62</v>
      </c>
    </row>
    <row r="16" spans="1:30" ht="15.75" customHeight="1" thickBot="1" x14ac:dyDescent="0.25">
      <c r="A16" s="48">
        <v>11</v>
      </c>
      <c r="B16" s="22">
        <v>3.5871428571428568E-2</v>
      </c>
      <c r="C16" s="22">
        <v>3.4935714285714285E-2</v>
      </c>
      <c r="D16" s="22">
        <v>7.0800000000000002E-2</v>
      </c>
      <c r="E16" s="60"/>
      <c r="F16" s="21" t="s">
        <v>485</v>
      </c>
      <c r="G16" s="23">
        <v>17524</v>
      </c>
      <c r="H16" s="21">
        <v>1.1200000000000001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1631</v>
      </c>
      <c r="Y16" s="24">
        <v>44379</v>
      </c>
      <c r="Z16" s="21" t="s">
        <v>515</v>
      </c>
      <c r="AA16" s="21" t="s">
        <v>496</v>
      </c>
      <c r="AB16" s="21">
        <v>10.6</v>
      </c>
      <c r="AC16" s="21" t="s">
        <v>465</v>
      </c>
      <c r="AD16" s="21">
        <v>50</v>
      </c>
    </row>
    <row r="17" spans="1:30" ht="15.75" customHeight="1" thickBot="1" x14ac:dyDescent="0.25">
      <c r="A17" s="48">
        <v>12</v>
      </c>
      <c r="B17" s="22">
        <v>3.7238961038961037E-2</v>
      </c>
      <c r="C17" s="22">
        <v>3.5599350649350651E-2</v>
      </c>
      <c r="D17" s="22">
        <v>7.2800000000000004E-2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1608</v>
      </c>
      <c r="Y17" s="24">
        <v>44515</v>
      </c>
      <c r="Z17" s="21" t="s">
        <v>514</v>
      </c>
      <c r="AA17" s="21" t="s">
        <v>492</v>
      </c>
      <c r="AB17" s="21">
        <v>10.4</v>
      </c>
      <c r="AC17" s="21" t="s">
        <v>464</v>
      </c>
      <c r="AD17" s="21">
        <v>68</v>
      </c>
    </row>
    <row r="18" spans="1:30" ht="15.75" customHeight="1" thickBot="1" x14ac:dyDescent="0.25">
      <c r="A18" s="48">
        <v>13</v>
      </c>
      <c r="B18" s="22">
        <v>3.7344155844155839E-2</v>
      </c>
      <c r="C18" s="22">
        <v>3.3940259740259736E-2</v>
      </c>
      <c r="D18" s="22">
        <v>7.1300000000000002E-2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1593</v>
      </c>
      <c r="Y18" s="24">
        <v>44379</v>
      </c>
      <c r="Z18" s="21" t="s">
        <v>514</v>
      </c>
      <c r="AA18" s="21" t="s">
        <v>496</v>
      </c>
      <c r="AB18" s="21">
        <v>10.3</v>
      </c>
      <c r="AC18" s="21" t="s">
        <v>465</v>
      </c>
      <c r="AD18" s="21">
        <v>61</v>
      </c>
    </row>
    <row r="19" spans="1:30" ht="15.75" customHeight="1" thickBot="1" x14ac:dyDescent="0.25">
      <c r="A19" s="48">
        <v>14</v>
      </c>
      <c r="B19" s="22">
        <v>3.9658441558441559E-2</v>
      </c>
      <c r="C19" s="22">
        <v>3.2375974025974023E-2</v>
      </c>
      <c r="D19" s="22">
        <v>7.1999999999999995E-2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1551</v>
      </c>
      <c r="Y19" s="24">
        <v>44239</v>
      </c>
      <c r="Z19" s="21" t="s">
        <v>514</v>
      </c>
      <c r="AA19" s="21" t="s">
        <v>496</v>
      </c>
      <c r="AB19" s="21">
        <v>10.1</v>
      </c>
      <c r="AC19" s="21" t="s">
        <v>464</v>
      </c>
      <c r="AD19" s="21">
        <v>63</v>
      </c>
    </row>
    <row r="20" spans="1:30" ht="15.75" customHeight="1" thickBot="1" x14ac:dyDescent="0.25">
      <c r="A20" s="48">
        <v>15</v>
      </c>
      <c r="B20" s="22">
        <v>4.7390259740259739E-2</v>
      </c>
      <c r="C20" s="22">
        <v>3.0337662337662337E-2</v>
      </c>
      <c r="D20" s="22">
        <v>7.7799999999999994E-2</v>
      </c>
      <c r="E20" s="60"/>
      <c r="F20" s="21" t="s">
        <v>488</v>
      </c>
      <c r="G20" s="23">
        <v>9245</v>
      </c>
      <c r="H20" s="21">
        <v>0.59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1533</v>
      </c>
      <c r="Y20" s="24">
        <v>44211</v>
      </c>
      <c r="Z20" s="21" t="s">
        <v>514</v>
      </c>
      <c r="AA20" s="21" t="s">
        <v>496</v>
      </c>
      <c r="AB20" s="21">
        <v>10</v>
      </c>
      <c r="AC20" s="21" t="s">
        <v>464</v>
      </c>
      <c r="AD20" s="21">
        <v>65</v>
      </c>
    </row>
    <row r="21" spans="1:30" ht="15.75" customHeight="1" thickBot="1" x14ac:dyDescent="0.25">
      <c r="A21" s="48">
        <v>16</v>
      </c>
      <c r="B21" s="22">
        <v>5.1335064935064942E-2</v>
      </c>
      <c r="C21" s="22">
        <v>2.8299350649350651E-2</v>
      </c>
      <c r="D21" s="22">
        <v>7.9699999999999993E-2</v>
      </c>
      <c r="E21" s="60"/>
      <c r="F21" s="21" t="s">
        <v>492</v>
      </c>
      <c r="G21" s="23">
        <v>16353</v>
      </c>
      <c r="H21" s="21">
        <v>1.05</v>
      </c>
      <c r="I21" s="60"/>
      <c r="J21" s="21">
        <v>5</v>
      </c>
      <c r="K21" s="21">
        <f>X6</f>
        <v>2157</v>
      </c>
      <c r="L21" s="24"/>
      <c r="M21" s="21"/>
      <c r="N21" s="64">
        <f>K21/$F$2</f>
        <v>0.14006493506493506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1515</v>
      </c>
      <c r="Y21" s="24">
        <v>44270</v>
      </c>
      <c r="Z21" s="21" t="s">
        <v>515</v>
      </c>
      <c r="AA21" s="21" t="s">
        <v>492</v>
      </c>
      <c r="AB21" s="21">
        <v>9.8000000000000007</v>
      </c>
      <c r="AC21" s="21" t="s">
        <v>464</v>
      </c>
      <c r="AD21" s="21">
        <v>65</v>
      </c>
    </row>
    <row r="22" spans="1:30" ht="15.75" customHeight="1" thickBot="1" x14ac:dyDescent="0.25">
      <c r="A22" s="48">
        <v>17</v>
      </c>
      <c r="B22" s="22">
        <v>4.5970129870129876E-2</v>
      </c>
      <c r="C22" s="22">
        <v>2.5644805194805196E-2</v>
      </c>
      <c r="D22" s="22">
        <v>7.17E-2</v>
      </c>
      <c r="E22" s="60"/>
      <c r="F22" s="21" t="s">
        <v>493</v>
      </c>
      <c r="G22" s="23">
        <v>17236</v>
      </c>
      <c r="H22" s="21">
        <v>1.1000000000000001</v>
      </c>
      <c r="I22" s="60"/>
      <c r="J22" s="21">
        <v>10</v>
      </c>
      <c r="K22" s="21">
        <f>X11</f>
        <v>1845</v>
      </c>
      <c r="L22" s="24"/>
      <c r="M22" s="21"/>
      <c r="N22" s="64">
        <f t="shared" ref="N22:N28" si="0">K22/$F$2</f>
        <v>0.1198051948051948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1500</v>
      </c>
      <c r="Y22" s="24">
        <v>44532</v>
      </c>
      <c r="Z22" s="21" t="s">
        <v>515</v>
      </c>
      <c r="AA22" s="21" t="s">
        <v>495</v>
      </c>
      <c r="AB22" s="21">
        <v>9.6999999999999993</v>
      </c>
      <c r="AC22" s="21" t="s">
        <v>464</v>
      </c>
      <c r="AD22" s="21">
        <v>63</v>
      </c>
    </row>
    <row r="23" spans="1:30" ht="15.75" customHeight="1" thickBot="1" x14ac:dyDescent="0.25">
      <c r="A23" s="48">
        <v>18</v>
      </c>
      <c r="B23" s="22">
        <v>2.8560389610389609E-2</v>
      </c>
      <c r="C23" s="22">
        <v>2.0003896103896104E-2</v>
      </c>
      <c r="D23" s="22">
        <v>4.8599999999999997E-2</v>
      </c>
      <c r="E23" s="60"/>
      <c r="F23" s="21" t="s">
        <v>494</v>
      </c>
      <c r="G23" s="23">
        <v>17370</v>
      </c>
      <c r="H23" s="21">
        <v>1.1100000000000001</v>
      </c>
      <c r="I23" s="60"/>
      <c r="J23" s="21">
        <v>20</v>
      </c>
      <c r="K23" s="21">
        <f>X12</f>
        <v>1761</v>
      </c>
      <c r="L23" s="24"/>
      <c r="M23" s="21"/>
      <c r="N23" s="64">
        <f t="shared" si="0"/>
        <v>0.11435064935064936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1484</v>
      </c>
      <c r="Y23" s="24">
        <v>44299</v>
      </c>
      <c r="Z23" s="21" t="s">
        <v>515</v>
      </c>
      <c r="AA23" s="21" t="s">
        <v>493</v>
      </c>
      <c r="AB23" s="21">
        <v>9.6</v>
      </c>
      <c r="AC23" s="21" t="s">
        <v>464</v>
      </c>
      <c r="AD23" s="21">
        <v>63</v>
      </c>
    </row>
    <row r="24" spans="1:30" ht="15.75" customHeight="1" thickBot="1" x14ac:dyDescent="0.25">
      <c r="A24" s="48">
        <v>19</v>
      </c>
      <c r="B24" s="22">
        <v>2.0512987012987011E-2</v>
      </c>
      <c r="C24" s="22">
        <v>1.4220779220779221E-2</v>
      </c>
      <c r="D24" s="22">
        <v>3.4799999999999998E-2</v>
      </c>
      <c r="E24" s="60"/>
      <c r="F24" s="21" t="s">
        <v>495</v>
      </c>
      <c r="G24" s="23">
        <v>17543</v>
      </c>
      <c r="H24" s="21">
        <v>1.1200000000000001</v>
      </c>
      <c r="I24" s="60"/>
      <c r="J24" s="21">
        <v>30</v>
      </c>
      <c r="K24" s="21">
        <f>X14</f>
        <v>1666</v>
      </c>
      <c r="L24" s="24"/>
      <c r="M24" s="21"/>
      <c r="N24" s="64">
        <f t="shared" si="0"/>
        <v>0.10818181818181818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1475</v>
      </c>
      <c r="Y24" s="24">
        <v>44508</v>
      </c>
      <c r="Z24" s="21" t="s">
        <v>515</v>
      </c>
      <c r="AA24" s="21" t="s">
        <v>492</v>
      </c>
      <c r="AB24" s="21">
        <v>9.6</v>
      </c>
      <c r="AC24" s="21" t="s">
        <v>464</v>
      </c>
      <c r="AD24" s="21">
        <v>65</v>
      </c>
    </row>
    <row r="25" spans="1:30" ht="15.75" customHeight="1" thickBot="1" x14ac:dyDescent="0.25">
      <c r="A25" s="48">
        <v>20</v>
      </c>
      <c r="B25" s="22">
        <v>1.6568181818181819E-2</v>
      </c>
      <c r="C25" s="22">
        <v>1.0096753246753248E-2</v>
      </c>
      <c r="D25" s="22">
        <v>2.6700000000000002E-2</v>
      </c>
      <c r="E25" s="60"/>
      <c r="F25" s="21" t="s">
        <v>496</v>
      </c>
      <c r="G25" s="23">
        <v>17771</v>
      </c>
      <c r="H25" s="21">
        <v>1.1399999999999999</v>
      </c>
      <c r="I25" s="60"/>
      <c r="J25" s="21">
        <v>50</v>
      </c>
      <c r="K25" s="21">
        <f>X18</f>
        <v>1593</v>
      </c>
      <c r="L25" s="24"/>
      <c r="M25" s="21"/>
      <c r="N25" s="64">
        <f t="shared" si="0"/>
        <v>0.10344155844155845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1.3675324675324676E-2</v>
      </c>
      <c r="C26" s="22">
        <v>7.7266233766233759E-3</v>
      </c>
      <c r="D26" s="22">
        <v>2.1399999999999999E-2</v>
      </c>
      <c r="E26" s="60"/>
      <c r="F26" s="21" t="s">
        <v>497</v>
      </c>
      <c r="G26" s="23">
        <v>12314</v>
      </c>
      <c r="H26" s="21">
        <v>0.79</v>
      </c>
      <c r="I26" s="60"/>
      <c r="J26" s="21">
        <v>100</v>
      </c>
      <c r="K26" s="21">
        <f>X20</f>
        <v>1533</v>
      </c>
      <c r="L26" s="24"/>
      <c r="M26" s="21"/>
      <c r="N26" s="64">
        <f t="shared" si="0"/>
        <v>9.9545454545454548E-2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1.1255844155844156E-2</v>
      </c>
      <c r="C27" s="22">
        <v>5.2616883116883119E-3</v>
      </c>
      <c r="D27" s="22">
        <v>1.6500000000000001E-2</v>
      </c>
      <c r="E27" s="60"/>
      <c r="F27" s="60"/>
      <c r="G27" s="60"/>
      <c r="H27" s="60"/>
      <c r="I27" s="60"/>
      <c r="J27" s="21">
        <v>150</v>
      </c>
      <c r="K27" s="21">
        <f>X22</f>
        <v>1500</v>
      </c>
      <c r="L27" s="24"/>
      <c r="M27" s="21"/>
      <c r="N27" s="64">
        <f t="shared" si="0"/>
        <v>9.7402597402597407E-2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6.8376623376623378E-3</v>
      </c>
      <c r="C28" s="22">
        <v>3.2233766233766233E-3</v>
      </c>
      <c r="D28" s="22">
        <v>1.01E-2</v>
      </c>
      <c r="E28" s="60"/>
      <c r="F28" s="60"/>
      <c r="G28" s="60"/>
      <c r="H28" s="60"/>
      <c r="I28" s="60"/>
      <c r="J28" s="21">
        <v>200</v>
      </c>
      <c r="K28" s="21">
        <f>X24</f>
        <v>1475</v>
      </c>
      <c r="L28" s="24"/>
      <c r="M28" s="21"/>
      <c r="N28" s="64">
        <f t="shared" si="0"/>
        <v>9.5779220779220783E-2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1.62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503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21100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2368</v>
      </c>
      <c r="Y2" s="24">
        <v>44545</v>
      </c>
      <c r="Z2" s="21" t="s">
        <v>513</v>
      </c>
      <c r="AA2" s="21" t="s">
        <v>494</v>
      </c>
      <c r="AB2" s="21">
        <v>11.2</v>
      </c>
      <c r="AC2" s="21" t="s">
        <v>499</v>
      </c>
      <c r="AD2" s="21">
        <v>67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2351</v>
      </c>
      <c r="Y3" s="24">
        <v>44546</v>
      </c>
      <c r="Z3" s="21" t="s">
        <v>513</v>
      </c>
      <c r="AA3" s="21" t="s">
        <v>495</v>
      </c>
      <c r="AB3" s="21">
        <v>11.1</v>
      </c>
      <c r="AC3" s="21" t="s">
        <v>499</v>
      </c>
      <c r="AD3" s="21">
        <v>65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2346</v>
      </c>
      <c r="Y4" s="24">
        <v>44509</v>
      </c>
      <c r="Z4" s="21" t="s">
        <v>513</v>
      </c>
      <c r="AA4" s="21" t="s">
        <v>493</v>
      </c>
      <c r="AB4" s="21">
        <v>11.1</v>
      </c>
      <c r="AC4" s="21" t="s">
        <v>499</v>
      </c>
      <c r="AD4" s="21">
        <v>67</v>
      </c>
    </row>
    <row r="5" spans="1:30" ht="15.75" customHeight="1" thickBot="1" x14ac:dyDescent="0.25">
      <c r="A5" s="48">
        <v>0</v>
      </c>
      <c r="B5" s="22">
        <v>2.5848341232227491E-3</v>
      </c>
      <c r="C5" s="22">
        <v>4.9526066350710904E-3</v>
      </c>
      <c r="D5" s="22">
        <v>7.4999999999999997E-3</v>
      </c>
      <c r="E5" s="60"/>
      <c r="F5" s="21" t="s">
        <v>471</v>
      </c>
      <c r="G5" s="23">
        <v>20695</v>
      </c>
      <c r="H5" s="26">
        <v>0.98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2339</v>
      </c>
      <c r="Y5" s="24">
        <v>44547</v>
      </c>
      <c r="Z5" s="21" t="s">
        <v>513</v>
      </c>
      <c r="AA5" s="21" t="s">
        <v>496</v>
      </c>
      <c r="AB5" s="21">
        <v>11.1</v>
      </c>
      <c r="AC5" s="21" t="s">
        <v>499</v>
      </c>
      <c r="AD5" s="21">
        <v>62</v>
      </c>
    </row>
    <row r="6" spans="1:30" ht="15.75" customHeight="1" thickBot="1" x14ac:dyDescent="0.25">
      <c r="A6" s="48">
        <v>1</v>
      </c>
      <c r="B6" s="22">
        <v>1.5796208530805685E-3</v>
      </c>
      <c r="C6" s="22">
        <v>3.1279620853080568E-3</v>
      </c>
      <c r="D6" s="22">
        <v>4.7000000000000002E-3</v>
      </c>
      <c r="E6" s="60"/>
      <c r="F6" s="21" t="s">
        <v>473</v>
      </c>
      <c r="G6" s="23">
        <v>21950</v>
      </c>
      <c r="H6" s="26">
        <v>1.04</v>
      </c>
      <c r="I6" s="60"/>
      <c r="J6" s="61" t="s">
        <v>474</v>
      </c>
      <c r="K6" s="62">
        <f>LARGE((K8,K9),1)</f>
        <v>0.73821488041732364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2336</v>
      </c>
      <c r="Y6" s="24">
        <v>44468</v>
      </c>
      <c r="Z6" s="21" t="s">
        <v>513</v>
      </c>
      <c r="AA6" s="21" t="s">
        <v>494</v>
      </c>
      <c r="AB6" s="21">
        <v>11.1</v>
      </c>
      <c r="AC6" s="21" t="s">
        <v>499</v>
      </c>
      <c r="AD6" s="21">
        <v>69</v>
      </c>
    </row>
    <row r="7" spans="1:30" ht="15.75" customHeight="1" thickBot="1" x14ac:dyDescent="0.25">
      <c r="A7" s="48">
        <v>2</v>
      </c>
      <c r="B7" s="22">
        <v>1.3881516587677725E-3</v>
      </c>
      <c r="C7" s="22">
        <v>2.8151658767772516E-3</v>
      </c>
      <c r="D7" s="22">
        <v>4.1999999999999997E-3</v>
      </c>
      <c r="E7" s="60"/>
      <c r="F7" s="21" t="s">
        <v>475</v>
      </c>
      <c r="G7" s="23">
        <v>22929</v>
      </c>
      <c r="H7" s="26">
        <v>1.0900000000000001</v>
      </c>
      <c r="I7" s="60"/>
      <c r="J7" s="21" t="s">
        <v>476</v>
      </c>
      <c r="K7" s="62">
        <f>LARGE((K10,K11),1)</f>
        <v>0.62706900942195054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2331</v>
      </c>
      <c r="Y7" s="24">
        <v>44530</v>
      </c>
      <c r="Z7" s="21" t="s">
        <v>513</v>
      </c>
      <c r="AA7" s="21" t="s">
        <v>493</v>
      </c>
      <c r="AB7" s="21">
        <v>11</v>
      </c>
      <c r="AC7" s="21" t="s">
        <v>499</v>
      </c>
      <c r="AD7" s="21">
        <v>66</v>
      </c>
    </row>
    <row r="8" spans="1:30" ht="15.75" customHeight="1" thickBot="1" x14ac:dyDescent="0.25">
      <c r="A8" s="48">
        <v>3</v>
      </c>
      <c r="B8" s="22">
        <v>1.8189573459715641E-3</v>
      </c>
      <c r="C8" s="22">
        <v>1.6682464454976305E-3</v>
      </c>
      <c r="D8" s="22">
        <v>3.5000000000000001E-3</v>
      </c>
      <c r="E8" s="60"/>
      <c r="F8" s="21" t="s">
        <v>477</v>
      </c>
      <c r="G8" s="23">
        <v>22162</v>
      </c>
      <c r="H8" s="26">
        <v>1.05</v>
      </c>
      <c r="I8" s="60"/>
      <c r="J8" s="60"/>
      <c r="K8" s="67">
        <f>LARGE(B11:C11,1)/(B11+C11)</f>
        <v>0.73579798033413391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2323</v>
      </c>
      <c r="Y8" s="24">
        <v>44489</v>
      </c>
      <c r="Z8" s="21" t="s">
        <v>513</v>
      </c>
      <c r="AA8" s="21" t="s">
        <v>494</v>
      </c>
      <c r="AB8" s="21">
        <v>11</v>
      </c>
      <c r="AC8" s="21" t="s">
        <v>499</v>
      </c>
      <c r="AD8" s="21">
        <v>65</v>
      </c>
    </row>
    <row r="9" spans="1:30" ht="15.75" customHeight="1" thickBot="1" x14ac:dyDescent="0.25">
      <c r="A9" s="48">
        <v>4</v>
      </c>
      <c r="B9" s="22">
        <v>3.4464454976303317E-3</v>
      </c>
      <c r="C9" s="22">
        <v>1.5118483412322275E-3</v>
      </c>
      <c r="D9" s="22">
        <v>4.8999999999999998E-3</v>
      </c>
      <c r="E9" s="60"/>
      <c r="F9" s="21" t="s">
        <v>478</v>
      </c>
      <c r="G9" s="23">
        <v>20628</v>
      </c>
      <c r="H9" s="26">
        <v>0.98</v>
      </c>
      <c r="I9" s="60"/>
      <c r="J9" s="60"/>
      <c r="K9" s="67">
        <f>LARGE(B12:C12,1)/(B12+C12)</f>
        <v>0.73821488041732364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2318</v>
      </c>
      <c r="Y9" s="24">
        <v>44496</v>
      </c>
      <c r="Z9" s="21" t="s">
        <v>513</v>
      </c>
      <c r="AA9" s="21" t="s">
        <v>494</v>
      </c>
      <c r="AB9" s="21">
        <v>11</v>
      </c>
      <c r="AC9" s="21" t="s">
        <v>499</v>
      </c>
      <c r="AD9" s="21">
        <v>68</v>
      </c>
    </row>
    <row r="10" spans="1:30" ht="15.75" customHeight="1" thickBot="1" x14ac:dyDescent="0.25">
      <c r="A10" s="48">
        <v>5</v>
      </c>
      <c r="B10" s="22">
        <v>9.3819905213270126E-3</v>
      </c>
      <c r="C10" s="22">
        <v>3.4928909952606636E-3</v>
      </c>
      <c r="D10" s="22">
        <v>1.29E-2</v>
      </c>
      <c r="E10" s="60"/>
      <c r="F10" s="21" t="s">
        <v>479</v>
      </c>
      <c r="G10" s="23">
        <v>20629</v>
      </c>
      <c r="H10" s="26">
        <v>0.98</v>
      </c>
      <c r="I10" s="60"/>
      <c r="J10" s="60"/>
      <c r="K10" s="67">
        <f>LARGE(B20:C20,1)/(B20+C20)</f>
        <v>0.59296886135983728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2318</v>
      </c>
      <c r="Y10" s="24">
        <v>44544</v>
      </c>
      <c r="Z10" s="21" t="s">
        <v>513</v>
      </c>
      <c r="AA10" s="21" t="s">
        <v>493</v>
      </c>
      <c r="AB10" s="21">
        <v>11</v>
      </c>
      <c r="AC10" s="21" t="s">
        <v>499</v>
      </c>
      <c r="AD10" s="21">
        <v>66</v>
      </c>
    </row>
    <row r="11" spans="1:30" ht="15.75" customHeight="1" thickBot="1" x14ac:dyDescent="0.25">
      <c r="A11" s="48">
        <v>6</v>
      </c>
      <c r="B11" s="22">
        <v>2.6279146919431281E-2</v>
      </c>
      <c r="C11" s="22">
        <v>9.4360189573459725E-3</v>
      </c>
      <c r="D11" s="22">
        <v>3.5700000000000003E-2</v>
      </c>
      <c r="E11" s="60"/>
      <c r="F11" s="21" t="s">
        <v>480</v>
      </c>
      <c r="G11" s="23">
        <v>19711</v>
      </c>
      <c r="H11" s="26">
        <v>0.93</v>
      </c>
      <c r="I11" s="60"/>
      <c r="J11" s="60"/>
      <c r="K11" s="67">
        <f>LARGE(B21:C21,1)/(B21+C21)</f>
        <v>0.62706900942195054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2315</v>
      </c>
      <c r="Y11" s="24">
        <v>44510</v>
      </c>
      <c r="Z11" s="21" t="s">
        <v>513</v>
      </c>
      <c r="AA11" s="21" t="s">
        <v>494</v>
      </c>
      <c r="AB11" s="21">
        <v>11</v>
      </c>
      <c r="AC11" s="21" t="s">
        <v>499</v>
      </c>
      <c r="AD11" s="21">
        <v>65</v>
      </c>
    </row>
    <row r="12" spans="1:30" ht="15.75" customHeight="1" thickBot="1" x14ac:dyDescent="0.25">
      <c r="A12" s="48">
        <v>7</v>
      </c>
      <c r="B12" s="22">
        <v>4.7484360189573457E-2</v>
      </c>
      <c r="C12" s="22">
        <v>1.6838862559241708E-2</v>
      </c>
      <c r="D12" s="22">
        <v>6.4299999999999996E-2</v>
      </c>
      <c r="E12" s="60"/>
      <c r="F12" s="21" t="s">
        <v>481</v>
      </c>
      <c r="G12" s="23">
        <v>19423</v>
      </c>
      <c r="H12" s="26">
        <v>0.92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2280</v>
      </c>
      <c r="Y12" s="24">
        <v>44259</v>
      </c>
      <c r="Z12" s="21" t="s">
        <v>513</v>
      </c>
      <c r="AA12" s="21" t="s">
        <v>495</v>
      </c>
      <c r="AB12" s="21">
        <v>10.8</v>
      </c>
      <c r="AC12" s="21" t="s">
        <v>499</v>
      </c>
      <c r="AD12" s="21">
        <v>65</v>
      </c>
    </row>
    <row r="13" spans="1:30" ht="15.75" customHeight="1" thickBot="1" x14ac:dyDescent="0.25">
      <c r="A13" s="48">
        <v>8</v>
      </c>
      <c r="B13" s="22">
        <v>3.8868246445497627E-2</v>
      </c>
      <c r="C13" s="22">
        <v>1.9966824644549762E-2</v>
      </c>
      <c r="D13" s="22">
        <v>5.8799999999999998E-2</v>
      </c>
      <c r="E13" s="60"/>
      <c r="F13" s="21" t="s">
        <v>482</v>
      </c>
      <c r="G13" s="23">
        <v>20269</v>
      </c>
      <c r="H13" s="26">
        <v>0.96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2255</v>
      </c>
      <c r="Y13" s="24">
        <v>44272</v>
      </c>
      <c r="Z13" s="21" t="s">
        <v>513</v>
      </c>
      <c r="AA13" s="21" t="s">
        <v>494</v>
      </c>
      <c r="AB13" s="21">
        <v>10.7</v>
      </c>
      <c r="AC13" s="21" t="s">
        <v>499</v>
      </c>
      <c r="AD13" s="21">
        <v>66</v>
      </c>
    </row>
    <row r="14" spans="1:30" ht="15.75" customHeight="1" thickBot="1" x14ac:dyDescent="0.25">
      <c r="A14" s="48">
        <v>9</v>
      </c>
      <c r="B14" s="22">
        <v>3.0012796208530809E-2</v>
      </c>
      <c r="C14" s="22">
        <v>2.2052132701421798E-2</v>
      </c>
      <c r="D14" s="22">
        <v>5.21E-2</v>
      </c>
      <c r="E14" s="60"/>
      <c r="F14" s="21" t="s">
        <v>483</v>
      </c>
      <c r="G14" s="23">
        <v>21340</v>
      </c>
      <c r="H14" s="26">
        <v>1.01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2238</v>
      </c>
      <c r="Y14" s="24">
        <v>44495</v>
      </c>
      <c r="Z14" s="21" t="s">
        <v>513</v>
      </c>
      <c r="AA14" s="21" t="s">
        <v>493</v>
      </c>
      <c r="AB14" s="21">
        <v>10.6</v>
      </c>
      <c r="AC14" s="21" t="s">
        <v>499</v>
      </c>
      <c r="AD14" s="21">
        <v>68</v>
      </c>
    </row>
    <row r="15" spans="1:30" ht="15.75" customHeight="1" thickBot="1" x14ac:dyDescent="0.25">
      <c r="A15" s="48">
        <v>10</v>
      </c>
      <c r="B15" s="22">
        <v>2.9103317535545025E-2</v>
      </c>
      <c r="C15" s="22">
        <v>2.4919431279620857E-2</v>
      </c>
      <c r="D15" s="22">
        <v>5.3999999999999999E-2</v>
      </c>
      <c r="E15" s="60"/>
      <c r="F15" s="21" t="s">
        <v>484</v>
      </c>
      <c r="G15" s="23">
        <v>21701</v>
      </c>
      <c r="H15" s="26">
        <v>1.03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2233</v>
      </c>
      <c r="Y15" s="24">
        <v>44260</v>
      </c>
      <c r="Z15" s="21" t="s">
        <v>513</v>
      </c>
      <c r="AA15" s="21" t="s">
        <v>496</v>
      </c>
      <c r="AB15" s="21">
        <v>10.6</v>
      </c>
      <c r="AC15" s="21" t="s">
        <v>499</v>
      </c>
      <c r="AD15" s="21">
        <v>62</v>
      </c>
    </row>
    <row r="16" spans="1:30" ht="15.75" customHeight="1" thickBot="1" x14ac:dyDescent="0.25">
      <c r="A16" s="48">
        <v>11</v>
      </c>
      <c r="B16" s="22">
        <v>2.9390521327014217E-2</v>
      </c>
      <c r="C16" s="22">
        <v>2.8829383886255926E-2</v>
      </c>
      <c r="D16" s="22">
        <v>5.8200000000000002E-2</v>
      </c>
      <c r="E16" s="60"/>
      <c r="F16" s="21" t="s">
        <v>485</v>
      </c>
      <c r="G16" s="23">
        <v>21840</v>
      </c>
      <c r="H16" s="26">
        <v>1.03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2226</v>
      </c>
      <c r="Y16" s="24">
        <v>44300</v>
      </c>
      <c r="Z16" s="21" t="s">
        <v>513</v>
      </c>
      <c r="AA16" s="21" t="s">
        <v>494</v>
      </c>
      <c r="AB16" s="21">
        <v>10.5</v>
      </c>
      <c r="AC16" s="21" t="s">
        <v>499</v>
      </c>
      <c r="AD16" s="21">
        <v>64</v>
      </c>
    </row>
    <row r="17" spans="1:30" ht="15.75" customHeight="1" thickBot="1" x14ac:dyDescent="0.25">
      <c r="A17" s="48">
        <v>12</v>
      </c>
      <c r="B17" s="22">
        <v>3.0299999999999997E-2</v>
      </c>
      <c r="C17" s="22">
        <v>3.362559241706161E-2</v>
      </c>
      <c r="D17" s="22">
        <v>6.3899999999999998E-2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2218</v>
      </c>
      <c r="Y17" s="24">
        <v>44258</v>
      </c>
      <c r="Z17" s="21" t="s">
        <v>513</v>
      </c>
      <c r="AA17" s="21" t="s">
        <v>494</v>
      </c>
      <c r="AB17" s="21">
        <v>10.5</v>
      </c>
      <c r="AC17" s="21" t="s">
        <v>499</v>
      </c>
      <c r="AD17" s="21">
        <v>66</v>
      </c>
    </row>
    <row r="18" spans="1:30" ht="15.75" customHeight="1" thickBot="1" x14ac:dyDescent="0.25">
      <c r="A18" s="48">
        <v>13</v>
      </c>
      <c r="B18" s="22">
        <v>2.9390521327014217E-2</v>
      </c>
      <c r="C18" s="22">
        <v>3.529383886255924E-2</v>
      </c>
      <c r="D18" s="22">
        <v>6.4699999999999994E-2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2210</v>
      </c>
      <c r="Y18" s="24">
        <v>44474</v>
      </c>
      <c r="Z18" s="21" t="s">
        <v>513</v>
      </c>
      <c r="AA18" s="21" t="s">
        <v>493</v>
      </c>
      <c r="AB18" s="21">
        <v>10.5</v>
      </c>
      <c r="AC18" s="21" t="s">
        <v>499</v>
      </c>
      <c r="AD18" s="21">
        <v>66</v>
      </c>
    </row>
    <row r="19" spans="1:30" ht="15.75" customHeight="1" thickBot="1" x14ac:dyDescent="0.25">
      <c r="A19" s="48">
        <v>14</v>
      </c>
      <c r="B19" s="22">
        <v>2.9917061611374408E-2</v>
      </c>
      <c r="C19" s="22">
        <v>3.8004739336492899E-2</v>
      </c>
      <c r="D19" s="22">
        <v>6.7900000000000002E-2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2184</v>
      </c>
      <c r="Y19" s="24">
        <v>44355</v>
      </c>
      <c r="Z19" s="21" t="s">
        <v>513</v>
      </c>
      <c r="AA19" s="21" t="s">
        <v>493</v>
      </c>
      <c r="AB19" s="21">
        <v>10.4</v>
      </c>
      <c r="AC19" s="21" t="s">
        <v>499</v>
      </c>
      <c r="AD19" s="21">
        <v>67</v>
      </c>
    </row>
    <row r="20" spans="1:30" ht="15.75" customHeight="1" thickBot="1" x14ac:dyDescent="0.25">
      <c r="A20" s="48">
        <v>15</v>
      </c>
      <c r="B20" s="22">
        <v>2.9773459715639813E-2</v>
      </c>
      <c r="C20" s="22">
        <v>4.3374407582938389E-2</v>
      </c>
      <c r="D20" s="22">
        <v>7.3200000000000001E-2</v>
      </c>
      <c r="E20" s="60"/>
      <c r="F20" s="21" t="s">
        <v>488</v>
      </c>
      <c r="G20" s="23">
        <v>14398</v>
      </c>
      <c r="H20" s="21">
        <v>0.68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2156</v>
      </c>
      <c r="Y20" s="24">
        <v>44510</v>
      </c>
      <c r="Z20" s="21" t="s">
        <v>514</v>
      </c>
      <c r="AA20" s="21" t="s">
        <v>494</v>
      </c>
      <c r="AB20" s="21">
        <v>10.199999999999999</v>
      </c>
      <c r="AC20" s="21" t="s">
        <v>499</v>
      </c>
      <c r="AD20" s="21">
        <v>65</v>
      </c>
    </row>
    <row r="21" spans="1:30" ht="15.75" customHeight="1" thickBot="1" x14ac:dyDescent="0.25">
      <c r="A21" s="48">
        <v>16</v>
      </c>
      <c r="B21" s="22">
        <v>3.0539336492890996E-2</v>
      </c>
      <c r="C21" s="22">
        <v>5.1350710900473932E-2</v>
      </c>
      <c r="D21" s="22">
        <v>8.1900000000000001E-2</v>
      </c>
      <c r="E21" s="60"/>
      <c r="F21" s="21" t="s">
        <v>492</v>
      </c>
      <c r="G21" s="23">
        <v>21743</v>
      </c>
      <c r="H21" s="21">
        <v>1.03</v>
      </c>
      <c r="I21" s="60"/>
      <c r="J21" s="21">
        <v>5</v>
      </c>
      <c r="K21" s="21">
        <f>X6</f>
        <v>2336</v>
      </c>
      <c r="L21" s="24"/>
      <c r="M21" s="21"/>
      <c r="N21" s="64">
        <f>K21/$F$2</f>
        <v>0.11071090047393364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2139</v>
      </c>
      <c r="Y21" s="24">
        <v>44336</v>
      </c>
      <c r="Z21" s="21" t="s">
        <v>513</v>
      </c>
      <c r="AA21" s="21" t="s">
        <v>495</v>
      </c>
      <c r="AB21" s="21">
        <v>10.1</v>
      </c>
      <c r="AC21" s="21" t="s">
        <v>499</v>
      </c>
      <c r="AD21" s="21">
        <v>67</v>
      </c>
    </row>
    <row r="22" spans="1:30" ht="15.75" customHeight="1" thickBot="1" x14ac:dyDescent="0.25">
      <c r="A22" s="48">
        <v>17</v>
      </c>
      <c r="B22" s="22">
        <v>3.0156398104265399E-2</v>
      </c>
      <c r="C22" s="22">
        <v>5.479146919431279E-2</v>
      </c>
      <c r="D22" s="22">
        <v>8.4900000000000003E-2</v>
      </c>
      <c r="E22" s="60"/>
      <c r="F22" s="21" t="s">
        <v>493</v>
      </c>
      <c r="G22" s="23">
        <v>23004</v>
      </c>
      <c r="H22" s="21">
        <v>1.0900000000000001</v>
      </c>
      <c r="I22" s="60"/>
      <c r="J22" s="21">
        <v>10</v>
      </c>
      <c r="K22" s="21">
        <f>X11</f>
        <v>2315</v>
      </c>
      <c r="L22" s="24"/>
      <c r="M22" s="21"/>
      <c r="N22" s="64">
        <f t="shared" ref="N22:N28" si="0">K22/$F$2</f>
        <v>0.10971563981042654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2119</v>
      </c>
      <c r="Y22" s="24">
        <v>44334</v>
      </c>
      <c r="Z22" s="21" t="s">
        <v>513</v>
      </c>
      <c r="AA22" s="21" t="s">
        <v>493</v>
      </c>
      <c r="AB22" s="21">
        <v>10</v>
      </c>
      <c r="AC22" s="21" t="s">
        <v>499</v>
      </c>
      <c r="AD22" s="21">
        <v>66</v>
      </c>
    </row>
    <row r="23" spans="1:30" ht="15.75" customHeight="1" thickBot="1" x14ac:dyDescent="0.25">
      <c r="A23" s="48">
        <v>18</v>
      </c>
      <c r="B23" s="22">
        <v>2.4172985781990522E-2</v>
      </c>
      <c r="C23" s="22">
        <v>3.7848341232227488E-2</v>
      </c>
      <c r="D23" s="22">
        <v>6.2100000000000002E-2</v>
      </c>
      <c r="E23" s="60"/>
      <c r="F23" s="21" t="s">
        <v>494</v>
      </c>
      <c r="G23" s="23">
        <v>23522</v>
      </c>
      <c r="H23" s="21">
        <v>1.1100000000000001</v>
      </c>
      <c r="I23" s="60"/>
      <c r="J23" s="21">
        <v>20</v>
      </c>
      <c r="K23" s="21">
        <f>X12</f>
        <v>2280</v>
      </c>
      <c r="L23" s="24"/>
      <c r="M23" s="21"/>
      <c r="N23" s="64">
        <f t="shared" si="0"/>
        <v>0.1080568720379147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2099</v>
      </c>
      <c r="Y23" s="24">
        <v>44552</v>
      </c>
      <c r="Z23" s="21" t="s">
        <v>514</v>
      </c>
      <c r="AA23" s="21" t="s">
        <v>494</v>
      </c>
      <c r="AB23" s="21">
        <v>9.9</v>
      </c>
      <c r="AC23" s="21" t="s">
        <v>499</v>
      </c>
      <c r="AD23" s="21">
        <v>62</v>
      </c>
    </row>
    <row r="24" spans="1:30" ht="15.75" customHeight="1" thickBot="1" x14ac:dyDescent="0.25">
      <c r="A24" s="48">
        <v>19</v>
      </c>
      <c r="B24" s="22">
        <v>1.7471563981042652E-2</v>
      </c>
      <c r="C24" s="22">
        <v>2.8203791469194314E-2</v>
      </c>
      <c r="D24" s="22">
        <v>4.5699999999999998E-2</v>
      </c>
      <c r="E24" s="60"/>
      <c r="F24" s="21" t="s">
        <v>495</v>
      </c>
      <c r="G24" s="23">
        <v>23331</v>
      </c>
      <c r="H24" s="21">
        <v>1.1000000000000001</v>
      </c>
      <c r="I24" s="60"/>
      <c r="J24" s="21">
        <v>30</v>
      </c>
      <c r="K24" s="21">
        <f>X14</f>
        <v>2238</v>
      </c>
      <c r="L24" s="24"/>
      <c r="M24" s="21"/>
      <c r="N24" s="64">
        <f t="shared" si="0"/>
        <v>0.10606635071090047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2085</v>
      </c>
      <c r="Y24" s="24">
        <v>44287</v>
      </c>
      <c r="Z24" s="21" t="s">
        <v>514</v>
      </c>
      <c r="AA24" s="21" t="s">
        <v>495</v>
      </c>
      <c r="AB24" s="21">
        <v>9.9</v>
      </c>
      <c r="AC24" s="21" t="s">
        <v>499</v>
      </c>
      <c r="AD24" s="21">
        <v>62</v>
      </c>
    </row>
    <row r="25" spans="1:30" ht="15.75" customHeight="1" thickBot="1" x14ac:dyDescent="0.25">
      <c r="A25" s="48">
        <v>20</v>
      </c>
      <c r="B25" s="22">
        <v>1.3642180094786731E-2</v>
      </c>
      <c r="C25" s="22">
        <v>2.1582938388625593E-2</v>
      </c>
      <c r="D25" s="22">
        <v>3.5200000000000002E-2</v>
      </c>
      <c r="E25" s="60"/>
      <c r="F25" s="21" t="s">
        <v>496</v>
      </c>
      <c r="G25" s="23">
        <v>23964</v>
      </c>
      <c r="H25" s="21">
        <v>1.1299999999999999</v>
      </c>
      <c r="I25" s="60"/>
      <c r="J25" s="21">
        <v>50</v>
      </c>
      <c r="K25" s="21">
        <f>X18</f>
        <v>2210</v>
      </c>
      <c r="L25" s="24"/>
      <c r="M25" s="21"/>
      <c r="N25" s="64">
        <f t="shared" si="0"/>
        <v>0.10473933649289099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1.0435071090047394E-2</v>
      </c>
      <c r="C26" s="22">
        <v>1.6786729857819906E-2</v>
      </c>
      <c r="D26" s="22">
        <v>2.7199999999999998E-2</v>
      </c>
      <c r="E26" s="60"/>
      <c r="F26" s="21" t="s">
        <v>497</v>
      </c>
      <c r="G26" s="23">
        <v>17779</v>
      </c>
      <c r="H26" s="21">
        <v>0.84</v>
      </c>
      <c r="I26" s="60"/>
      <c r="J26" s="21">
        <v>100</v>
      </c>
      <c r="K26" s="21">
        <f>X20</f>
        <v>2156</v>
      </c>
      <c r="L26" s="24"/>
      <c r="M26" s="21"/>
      <c r="N26" s="64">
        <f t="shared" si="0"/>
        <v>0.10218009478672986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6.9886255924170616E-3</v>
      </c>
      <c r="C27" s="22">
        <v>1.2459715639810428E-2</v>
      </c>
      <c r="D27" s="22">
        <v>1.95E-2</v>
      </c>
      <c r="E27" s="60"/>
      <c r="F27" s="60"/>
      <c r="G27" s="60"/>
      <c r="H27" s="60"/>
      <c r="I27" s="60"/>
      <c r="J27" s="21">
        <v>150</v>
      </c>
      <c r="K27" s="21">
        <f>X22</f>
        <v>2119</v>
      </c>
      <c r="L27" s="24"/>
      <c r="M27" s="21"/>
      <c r="N27" s="64">
        <f t="shared" si="0"/>
        <v>0.10042654028436018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4.5473933649289103E-3</v>
      </c>
      <c r="C28" s="22">
        <v>8.4454976303317535E-3</v>
      </c>
      <c r="D28" s="22">
        <v>1.2999999999999999E-2</v>
      </c>
      <c r="E28" s="60"/>
      <c r="F28" s="60"/>
      <c r="G28" s="60"/>
      <c r="H28" s="60"/>
      <c r="I28" s="60"/>
      <c r="J28" s="21">
        <v>200</v>
      </c>
      <c r="K28" s="21">
        <f>X24</f>
        <v>2085</v>
      </c>
      <c r="L28" s="24"/>
      <c r="M28" s="21"/>
      <c r="N28" s="64">
        <f t="shared" si="0"/>
        <v>9.8815165876777245E-2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601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20200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2284</v>
      </c>
      <c r="Y2" s="24">
        <v>44291</v>
      </c>
      <c r="Z2" s="21" t="s">
        <v>513</v>
      </c>
      <c r="AA2" s="21" t="s">
        <v>492</v>
      </c>
      <c r="AB2" s="21">
        <v>11.3</v>
      </c>
      <c r="AC2" s="21" t="s">
        <v>465</v>
      </c>
      <c r="AD2" s="21">
        <v>52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2203</v>
      </c>
      <c r="Y3" s="24">
        <v>44547</v>
      </c>
      <c r="Z3" s="21" t="s">
        <v>518</v>
      </c>
      <c r="AA3" s="21" t="s">
        <v>496</v>
      </c>
      <c r="AB3" s="21">
        <v>10.9</v>
      </c>
      <c r="AC3" s="21" t="s">
        <v>464</v>
      </c>
      <c r="AD3" s="21">
        <v>57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2169</v>
      </c>
      <c r="Y4" s="24">
        <v>44488</v>
      </c>
      <c r="Z4" s="21" t="s">
        <v>513</v>
      </c>
      <c r="AA4" s="21" t="s">
        <v>493</v>
      </c>
      <c r="AB4" s="21">
        <v>10.7</v>
      </c>
      <c r="AC4" s="21" t="s">
        <v>464</v>
      </c>
      <c r="AD4" s="21">
        <v>66</v>
      </c>
    </row>
    <row r="5" spans="1:30" ht="15.75" customHeight="1" thickBot="1" x14ac:dyDescent="0.25">
      <c r="A5" s="48">
        <v>0</v>
      </c>
      <c r="B5" s="22">
        <v>2.8316831683168316E-3</v>
      </c>
      <c r="C5" s="22">
        <v>1.8435643564356436E-3</v>
      </c>
      <c r="D5" s="22">
        <v>4.7000000000000002E-3</v>
      </c>
      <c r="E5" s="60"/>
      <c r="F5" s="21" t="s">
        <v>471</v>
      </c>
      <c r="G5" s="23">
        <v>19789</v>
      </c>
      <c r="H5" s="21">
        <v>0.98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2136</v>
      </c>
      <c r="Y5" s="24">
        <v>44280</v>
      </c>
      <c r="Z5" s="21" t="s">
        <v>515</v>
      </c>
      <c r="AA5" s="21" t="s">
        <v>495</v>
      </c>
      <c r="AB5" s="21">
        <v>10.6</v>
      </c>
      <c r="AC5" s="21" t="s">
        <v>464</v>
      </c>
      <c r="AD5" s="21">
        <v>56</v>
      </c>
    </row>
    <row r="6" spans="1:30" ht="15.75" customHeight="1" thickBot="1" x14ac:dyDescent="0.25">
      <c r="A6" s="48">
        <v>1</v>
      </c>
      <c r="B6" s="22">
        <v>1.7504950495049504E-3</v>
      </c>
      <c r="C6" s="22">
        <v>1.2613861386138615E-3</v>
      </c>
      <c r="D6" s="22">
        <v>3.0000000000000001E-3</v>
      </c>
      <c r="E6" s="60"/>
      <c r="F6" s="21" t="s">
        <v>473</v>
      </c>
      <c r="G6" s="23">
        <v>20964</v>
      </c>
      <c r="H6" s="21">
        <v>1.04</v>
      </c>
      <c r="I6" s="60"/>
      <c r="J6" s="61" t="s">
        <v>474</v>
      </c>
      <c r="K6" s="62">
        <f>LARGE((K8,K9),1)</f>
        <v>0.72300004714090416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2120</v>
      </c>
      <c r="Y6" s="24">
        <v>44522</v>
      </c>
      <c r="Z6" s="21" t="s">
        <v>513</v>
      </c>
      <c r="AA6" s="21" t="s">
        <v>492</v>
      </c>
      <c r="AB6" s="21">
        <v>10.5</v>
      </c>
      <c r="AC6" s="21" t="s">
        <v>464</v>
      </c>
      <c r="AD6" s="21">
        <v>63</v>
      </c>
    </row>
    <row r="7" spans="1:30" ht="15.75" customHeight="1" thickBot="1" x14ac:dyDescent="0.25">
      <c r="A7" s="48">
        <v>2</v>
      </c>
      <c r="B7" s="22">
        <v>1.3900990099009903E-3</v>
      </c>
      <c r="C7" s="22">
        <v>1.0188118811881187E-3</v>
      </c>
      <c r="D7" s="22">
        <v>2.3999999999999998E-3</v>
      </c>
      <c r="E7" s="60"/>
      <c r="F7" s="21" t="s">
        <v>475</v>
      </c>
      <c r="G7" s="23">
        <v>21693</v>
      </c>
      <c r="H7" s="21">
        <v>1.07</v>
      </c>
      <c r="I7" s="60"/>
      <c r="J7" s="21" t="s">
        <v>476</v>
      </c>
      <c r="K7" s="62">
        <f>LARGE((K10,K11),1)</f>
        <v>0.59332555676226473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2111</v>
      </c>
      <c r="Y7" s="24">
        <v>44547</v>
      </c>
      <c r="Z7" s="21" t="s">
        <v>522</v>
      </c>
      <c r="AA7" s="21" t="s">
        <v>496</v>
      </c>
      <c r="AB7" s="21">
        <v>10.5</v>
      </c>
      <c r="AC7" s="21" t="s">
        <v>465</v>
      </c>
      <c r="AD7" s="21">
        <v>57</v>
      </c>
    </row>
    <row r="8" spans="1:30" ht="15.75" customHeight="1" thickBot="1" x14ac:dyDescent="0.25">
      <c r="A8" s="48">
        <v>3</v>
      </c>
      <c r="B8" s="22">
        <v>1.2871287128712872E-3</v>
      </c>
      <c r="C8" s="22">
        <v>1.3584158415841585E-3</v>
      </c>
      <c r="D8" s="22">
        <v>2.7000000000000001E-3</v>
      </c>
      <c r="E8" s="60"/>
      <c r="F8" s="21" t="s">
        <v>477</v>
      </c>
      <c r="G8" s="23">
        <v>21229</v>
      </c>
      <c r="H8" s="21">
        <v>1.05</v>
      </c>
      <c r="I8" s="60"/>
      <c r="J8" s="60"/>
      <c r="K8" s="67">
        <f>LARGE(B11:C11,1)/(B11+C11)</f>
        <v>0.72300004714090416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2110</v>
      </c>
      <c r="Y8" s="24">
        <v>44251</v>
      </c>
      <c r="Z8" s="21" t="s">
        <v>516</v>
      </c>
      <c r="AA8" s="21" t="s">
        <v>494</v>
      </c>
      <c r="AB8" s="21">
        <v>10.4</v>
      </c>
      <c r="AC8" s="21" t="s">
        <v>464</v>
      </c>
      <c r="AD8" s="21">
        <v>52</v>
      </c>
    </row>
    <row r="9" spans="1:30" ht="15.75" customHeight="1" thickBot="1" x14ac:dyDescent="0.25">
      <c r="A9" s="48">
        <v>4</v>
      </c>
      <c r="B9" s="22">
        <v>2.1623762376237624E-3</v>
      </c>
      <c r="C9" s="22">
        <v>3.541584158415842E-3</v>
      </c>
      <c r="D9" s="22">
        <v>5.7000000000000002E-3</v>
      </c>
      <c r="E9" s="60"/>
      <c r="F9" s="21" t="s">
        <v>478</v>
      </c>
      <c r="G9" s="23">
        <v>19809</v>
      </c>
      <c r="H9" s="21">
        <v>0.98</v>
      </c>
      <c r="I9" s="60"/>
      <c r="J9" s="60"/>
      <c r="K9" s="67">
        <f>LARGE(B12:C12,1)/(B12+C12)</f>
        <v>0.64565301640614903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2104</v>
      </c>
      <c r="Y9" s="24">
        <v>44252</v>
      </c>
      <c r="Z9" s="21" t="s">
        <v>516</v>
      </c>
      <c r="AA9" s="21" t="s">
        <v>495</v>
      </c>
      <c r="AB9" s="21">
        <v>10.4</v>
      </c>
      <c r="AC9" s="21" t="s">
        <v>464</v>
      </c>
      <c r="AD9" s="21">
        <v>50</v>
      </c>
    </row>
    <row r="10" spans="1:30" ht="15.75" customHeight="1" thickBot="1" x14ac:dyDescent="0.25">
      <c r="A10" s="48">
        <v>5</v>
      </c>
      <c r="B10" s="22">
        <v>4.8910891089108911E-3</v>
      </c>
      <c r="C10" s="22">
        <v>1.0818811881188118E-2</v>
      </c>
      <c r="D10" s="22">
        <v>1.5699999999999999E-2</v>
      </c>
      <c r="E10" s="60"/>
      <c r="F10" s="21" t="s">
        <v>479</v>
      </c>
      <c r="G10" s="23">
        <v>19562</v>
      </c>
      <c r="H10" s="21">
        <v>0.97</v>
      </c>
      <c r="I10" s="60"/>
      <c r="J10" s="60"/>
      <c r="K10" s="67">
        <f>LARGE(B20:C20,1)/(B20+C20)</f>
        <v>0.57184854506355998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2080</v>
      </c>
      <c r="Y10" s="24">
        <v>44334</v>
      </c>
      <c r="Z10" s="21" t="s">
        <v>524</v>
      </c>
      <c r="AA10" s="21" t="s">
        <v>493</v>
      </c>
      <c r="AB10" s="21">
        <v>10.3</v>
      </c>
      <c r="AC10" s="21" t="s">
        <v>465</v>
      </c>
      <c r="AD10" s="21">
        <v>69</v>
      </c>
    </row>
    <row r="11" spans="1:30" ht="15.75" customHeight="1" thickBot="1" x14ac:dyDescent="0.25">
      <c r="A11" s="48">
        <v>6</v>
      </c>
      <c r="B11" s="22">
        <v>1.1635643564356436E-2</v>
      </c>
      <c r="C11" s="22">
        <v>3.037029702970297E-2</v>
      </c>
      <c r="D11" s="22">
        <v>4.2099999999999999E-2</v>
      </c>
      <c r="E11" s="60"/>
      <c r="F11" s="21" t="s">
        <v>480</v>
      </c>
      <c r="G11" s="23">
        <v>18655</v>
      </c>
      <c r="H11" s="21">
        <v>0.92</v>
      </c>
      <c r="I11" s="60"/>
      <c r="J11" s="60"/>
      <c r="K11" s="67">
        <f>LARGE(B21:C21,1)/(B21+C21)</f>
        <v>0.59332555676226473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2078</v>
      </c>
      <c r="Y11" s="24">
        <v>44517</v>
      </c>
      <c r="Z11" s="21" t="s">
        <v>519</v>
      </c>
      <c r="AA11" s="21" t="s">
        <v>494</v>
      </c>
      <c r="AB11" s="21">
        <v>10.3</v>
      </c>
      <c r="AC11" s="21" t="s">
        <v>464</v>
      </c>
      <c r="AD11" s="21">
        <v>52</v>
      </c>
    </row>
    <row r="12" spans="1:30" ht="15.75" customHeight="1" thickBot="1" x14ac:dyDescent="0.25">
      <c r="A12" s="48">
        <v>7</v>
      </c>
      <c r="B12" s="22">
        <v>2.1726732673267326E-2</v>
      </c>
      <c r="C12" s="22">
        <v>3.9588118811881193E-2</v>
      </c>
      <c r="D12" s="22">
        <v>6.1400000000000003E-2</v>
      </c>
      <c r="E12" s="60"/>
      <c r="F12" s="21" t="s">
        <v>481</v>
      </c>
      <c r="G12" s="23">
        <v>19044</v>
      </c>
      <c r="H12" s="21">
        <v>0.94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1970</v>
      </c>
      <c r="Y12" s="24">
        <v>44327</v>
      </c>
      <c r="Z12" s="21" t="s">
        <v>524</v>
      </c>
      <c r="AA12" s="21" t="s">
        <v>493</v>
      </c>
      <c r="AB12" s="21">
        <v>9.8000000000000007</v>
      </c>
      <c r="AC12" s="21" t="s">
        <v>465</v>
      </c>
      <c r="AD12" s="21">
        <v>68</v>
      </c>
    </row>
    <row r="13" spans="1:30" ht="15.75" customHeight="1" thickBot="1" x14ac:dyDescent="0.25">
      <c r="A13" s="48">
        <v>8</v>
      </c>
      <c r="B13" s="22">
        <v>2.4352475247524753E-2</v>
      </c>
      <c r="C13" s="22">
        <v>3.4397029702970303E-2</v>
      </c>
      <c r="D13" s="22">
        <v>5.8900000000000001E-2</v>
      </c>
      <c r="E13" s="60"/>
      <c r="F13" s="21" t="s">
        <v>482</v>
      </c>
      <c r="G13" s="23">
        <v>19330</v>
      </c>
      <c r="H13" s="21">
        <v>0.96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1909</v>
      </c>
      <c r="Y13" s="24">
        <v>44548</v>
      </c>
      <c r="Z13" s="21" t="s">
        <v>518</v>
      </c>
      <c r="AA13" s="21" t="s">
        <v>497</v>
      </c>
      <c r="AB13" s="21">
        <v>9.5</v>
      </c>
      <c r="AC13" s="21" t="s">
        <v>464</v>
      </c>
      <c r="AD13" s="21">
        <v>52</v>
      </c>
    </row>
    <row r="14" spans="1:30" ht="15.75" customHeight="1" thickBot="1" x14ac:dyDescent="0.25">
      <c r="A14" s="48">
        <v>9</v>
      </c>
      <c r="B14" s="22">
        <v>2.7493069306930695E-2</v>
      </c>
      <c r="C14" s="22">
        <v>2.910891089108911E-2</v>
      </c>
      <c r="D14" s="22">
        <v>5.6599999999999998E-2</v>
      </c>
      <c r="E14" s="60"/>
      <c r="F14" s="21" t="s">
        <v>483</v>
      </c>
      <c r="G14" s="23">
        <v>20266</v>
      </c>
      <c r="H14" s="21">
        <v>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1885</v>
      </c>
      <c r="Y14" s="24">
        <v>44291</v>
      </c>
      <c r="Z14" s="21" t="s">
        <v>514</v>
      </c>
      <c r="AA14" s="21" t="s">
        <v>492</v>
      </c>
      <c r="AB14" s="21">
        <v>9.3000000000000007</v>
      </c>
      <c r="AC14" s="21" t="s">
        <v>464</v>
      </c>
      <c r="AD14" s="21">
        <v>54</v>
      </c>
    </row>
    <row r="15" spans="1:30" ht="15.75" customHeight="1" thickBot="1" x14ac:dyDescent="0.25">
      <c r="A15" s="48">
        <v>10</v>
      </c>
      <c r="B15" s="22">
        <v>3.2332673267326729E-2</v>
      </c>
      <c r="C15" s="22">
        <v>3.0079207920792082E-2</v>
      </c>
      <c r="D15" s="22">
        <v>6.2399999999999997E-2</v>
      </c>
      <c r="E15" s="60"/>
      <c r="F15" s="21" t="s">
        <v>484</v>
      </c>
      <c r="G15" s="23">
        <v>21008</v>
      </c>
      <c r="H15" s="21">
        <v>1.04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1874</v>
      </c>
      <c r="Y15" s="24">
        <v>44552</v>
      </c>
      <c r="Z15" s="21" t="s">
        <v>513</v>
      </c>
      <c r="AA15" s="21" t="s">
        <v>494</v>
      </c>
      <c r="AB15" s="21">
        <v>9.3000000000000007</v>
      </c>
      <c r="AC15" s="21" t="s">
        <v>464</v>
      </c>
      <c r="AD15" s="21">
        <v>63</v>
      </c>
    </row>
    <row r="16" spans="1:30" ht="15.75" customHeight="1" thickBot="1" x14ac:dyDescent="0.25">
      <c r="A16" s="48">
        <v>11</v>
      </c>
      <c r="B16" s="22">
        <v>3.5988118811881187E-2</v>
      </c>
      <c r="C16" s="22">
        <v>3.1922772277227722E-2</v>
      </c>
      <c r="D16" s="22">
        <v>6.7900000000000002E-2</v>
      </c>
      <c r="E16" s="60"/>
      <c r="F16" s="21" t="s">
        <v>485</v>
      </c>
      <c r="G16" s="23">
        <v>21115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1867</v>
      </c>
      <c r="Y16" s="24">
        <v>44539</v>
      </c>
      <c r="Z16" s="21" t="s">
        <v>513</v>
      </c>
      <c r="AA16" s="21" t="s">
        <v>495</v>
      </c>
      <c r="AB16" s="21">
        <v>9.1999999999999993</v>
      </c>
      <c r="AC16" s="21" t="s">
        <v>464</v>
      </c>
      <c r="AD16" s="21">
        <v>67</v>
      </c>
    </row>
    <row r="17" spans="1:30" ht="15.75" customHeight="1" thickBot="1" x14ac:dyDescent="0.25">
      <c r="A17" s="48">
        <v>12</v>
      </c>
      <c r="B17" s="22">
        <v>3.8201980198019805E-2</v>
      </c>
      <c r="C17" s="22">
        <v>3.4979207920792073E-2</v>
      </c>
      <c r="D17" s="22">
        <v>7.3200000000000001E-2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1859</v>
      </c>
      <c r="Y17" s="24">
        <v>44517</v>
      </c>
      <c r="Z17" s="21" t="s">
        <v>513</v>
      </c>
      <c r="AA17" s="21" t="s">
        <v>494</v>
      </c>
      <c r="AB17" s="21">
        <v>9.1999999999999993</v>
      </c>
      <c r="AC17" s="21" t="s">
        <v>464</v>
      </c>
      <c r="AD17" s="21">
        <v>67</v>
      </c>
    </row>
    <row r="18" spans="1:30" ht="15.75" customHeight="1" thickBot="1" x14ac:dyDescent="0.25">
      <c r="A18" s="48">
        <v>13</v>
      </c>
      <c r="B18" s="22">
        <v>3.6657425742574259E-2</v>
      </c>
      <c r="C18" s="22">
        <v>3.4591089108910893E-2</v>
      </c>
      <c r="D18" s="22">
        <v>7.1300000000000002E-2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1853</v>
      </c>
      <c r="Y18" s="24">
        <v>44529</v>
      </c>
      <c r="Z18" s="21" t="s">
        <v>513</v>
      </c>
      <c r="AA18" s="21" t="s">
        <v>492</v>
      </c>
      <c r="AB18" s="21">
        <v>9.1999999999999993</v>
      </c>
      <c r="AC18" s="21" t="s">
        <v>464</v>
      </c>
      <c r="AD18" s="21">
        <v>65</v>
      </c>
    </row>
    <row r="19" spans="1:30" ht="15.75" customHeight="1" thickBot="1" x14ac:dyDescent="0.25">
      <c r="A19" s="48">
        <v>14</v>
      </c>
      <c r="B19" s="22">
        <v>3.8665346534653464E-2</v>
      </c>
      <c r="C19" s="22">
        <v>3.4251485148514851E-2</v>
      </c>
      <c r="D19" s="22">
        <v>7.2900000000000006E-2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1821</v>
      </c>
      <c r="Y19" s="24">
        <v>44504</v>
      </c>
      <c r="Z19" s="21" t="s">
        <v>524</v>
      </c>
      <c r="AA19" s="21" t="s">
        <v>495</v>
      </c>
      <c r="AB19" s="21">
        <v>9</v>
      </c>
      <c r="AC19" s="21" t="s">
        <v>465</v>
      </c>
      <c r="AD19" s="21">
        <v>70</v>
      </c>
    </row>
    <row r="20" spans="1:30" ht="15.75" customHeight="1" thickBot="1" x14ac:dyDescent="0.25">
      <c r="A20" s="48">
        <v>15</v>
      </c>
      <c r="B20" s="22">
        <v>4.1599999999999998E-2</v>
      </c>
      <c r="C20" s="22">
        <v>3.1146534653465344E-2</v>
      </c>
      <c r="D20" s="22">
        <v>7.2700000000000001E-2</v>
      </c>
      <c r="E20" s="60"/>
      <c r="F20" s="21" t="s">
        <v>488</v>
      </c>
      <c r="G20" s="23">
        <v>14749</v>
      </c>
      <c r="H20" s="21">
        <v>0.73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1793</v>
      </c>
      <c r="Y20" s="24">
        <v>44279</v>
      </c>
      <c r="Z20" s="21" t="s">
        <v>514</v>
      </c>
      <c r="AA20" s="21" t="s">
        <v>494</v>
      </c>
      <c r="AB20" s="21">
        <v>8.9</v>
      </c>
      <c r="AC20" s="21" t="s">
        <v>464</v>
      </c>
      <c r="AD20" s="21">
        <v>61</v>
      </c>
    </row>
    <row r="21" spans="1:30" ht="15.75" customHeight="1" thickBot="1" x14ac:dyDescent="0.25">
      <c r="A21" s="48">
        <v>16</v>
      </c>
      <c r="B21" s="22">
        <v>4.381386138613861E-2</v>
      </c>
      <c r="C21" s="22">
        <v>3.0030693069306932E-2</v>
      </c>
      <c r="D21" s="22">
        <v>7.3800000000000004E-2</v>
      </c>
      <c r="E21" s="60"/>
      <c r="F21" s="21" t="s">
        <v>492</v>
      </c>
      <c r="G21" s="23">
        <v>20916</v>
      </c>
      <c r="H21" s="21">
        <v>1.03</v>
      </c>
      <c r="I21" s="60"/>
      <c r="J21" s="21">
        <v>5</v>
      </c>
      <c r="K21" s="21">
        <f>X6</f>
        <v>2120</v>
      </c>
      <c r="L21" s="24"/>
      <c r="M21" s="21"/>
      <c r="N21" s="64">
        <f>K21/$F$2</f>
        <v>0.10495049504950495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1776</v>
      </c>
      <c r="Y21" s="24">
        <v>44288</v>
      </c>
      <c r="Z21" s="21" t="s">
        <v>515</v>
      </c>
      <c r="AA21" s="21" t="s">
        <v>496</v>
      </c>
      <c r="AB21" s="21">
        <v>8.8000000000000007</v>
      </c>
      <c r="AC21" s="21" t="s">
        <v>464</v>
      </c>
      <c r="AD21" s="21">
        <v>57</v>
      </c>
    </row>
    <row r="22" spans="1:30" ht="15.75" customHeight="1" thickBot="1" x14ac:dyDescent="0.25">
      <c r="A22" s="48">
        <v>17</v>
      </c>
      <c r="B22" s="22">
        <v>4.6130693069306936E-2</v>
      </c>
      <c r="C22" s="22">
        <v>2.7604950495049504E-2</v>
      </c>
      <c r="D22" s="22">
        <v>7.3599999999999999E-2</v>
      </c>
      <c r="E22" s="60"/>
      <c r="F22" s="21" t="s">
        <v>493</v>
      </c>
      <c r="G22" s="23">
        <v>21778</v>
      </c>
      <c r="H22" s="21">
        <v>1.08</v>
      </c>
      <c r="I22" s="60"/>
      <c r="J22" s="21">
        <v>10</v>
      </c>
      <c r="K22" s="21">
        <f>X11</f>
        <v>2078</v>
      </c>
      <c r="L22" s="24"/>
      <c r="M22" s="21"/>
      <c r="N22" s="64">
        <f t="shared" ref="N22:N28" si="0">K22/$F$2</f>
        <v>0.10287128712871287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1758</v>
      </c>
      <c r="Y22" s="24">
        <v>44278</v>
      </c>
      <c r="Z22" s="21" t="s">
        <v>514</v>
      </c>
      <c r="AA22" s="21" t="s">
        <v>493</v>
      </c>
      <c r="AB22" s="21">
        <v>8.6999999999999993</v>
      </c>
      <c r="AC22" s="21" t="s">
        <v>464</v>
      </c>
      <c r="AD22" s="21">
        <v>61</v>
      </c>
    </row>
    <row r="23" spans="1:30" ht="15.75" customHeight="1" thickBot="1" x14ac:dyDescent="0.25">
      <c r="A23" s="48">
        <v>18</v>
      </c>
      <c r="B23" s="22">
        <v>3.2538613861386144E-2</v>
      </c>
      <c r="C23" s="22">
        <v>2.517920792079208E-2</v>
      </c>
      <c r="D23" s="22">
        <v>5.7700000000000001E-2</v>
      </c>
      <c r="E23" s="60"/>
      <c r="F23" s="21" t="s">
        <v>494</v>
      </c>
      <c r="G23" s="23">
        <v>22051</v>
      </c>
      <c r="H23" s="21">
        <v>1.0900000000000001</v>
      </c>
      <c r="I23" s="60"/>
      <c r="J23" s="21">
        <v>20</v>
      </c>
      <c r="K23" s="21">
        <f>X12</f>
        <v>1970</v>
      </c>
      <c r="L23" s="24"/>
      <c r="M23" s="21"/>
      <c r="N23" s="64">
        <f t="shared" si="0"/>
        <v>9.7524752475247528E-2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1745</v>
      </c>
      <c r="Y23" s="24">
        <v>44225</v>
      </c>
      <c r="Z23" s="21" t="s">
        <v>518</v>
      </c>
      <c r="AA23" s="21" t="s">
        <v>496</v>
      </c>
      <c r="AB23" s="21">
        <v>8.6</v>
      </c>
      <c r="AC23" s="21" t="s">
        <v>464</v>
      </c>
      <c r="AD23" s="21">
        <v>53</v>
      </c>
    </row>
    <row r="24" spans="1:30" ht="15.75" customHeight="1" thickBot="1" x14ac:dyDescent="0.25">
      <c r="A24" s="48">
        <v>19</v>
      </c>
      <c r="B24" s="22">
        <v>2.460990099009901E-2</v>
      </c>
      <c r="C24" s="22">
        <v>1.892079207920792E-2</v>
      </c>
      <c r="D24" s="22">
        <v>4.3499999999999997E-2</v>
      </c>
      <c r="E24" s="60"/>
      <c r="F24" s="21" t="s">
        <v>495</v>
      </c>
      <c r="G24" s="23">
        <v>21934</v>
      </c>
      <c r="H24" s="21">
        <v>1.08</v>
      </c>
      <c r="I24" s="60"/>
      <c r="J24" s="21">
        <v>30</v>
      </c>
      <c r="K24" s="21">
        <f>X14</f>
        <v>1885</v>
      </c>
      <c r="L24" s="24"/>
      <c r="M24" s="21"/>
      <c r="N24" s="64">
        <f t="shared" si="0"/>
        <v>9.3316831683168316E-2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1735</v>
      </c>
      <c r="Y24" s="24">
        <v>44476</v>
      </c>
      <c r="Z24" s="21" t="s">
        <v>513</v>
      </c>
      <c r="AA24" s="21" t="s">
        <v>495</v>
      </c>
      <c r="AB24" s="21">
        <v>8.6</v>
      </c>
      <c r="AC24" s="21" t="s">
        <v>464</v>
      </c>
      <c r="AD24" s="21">
        <v>68</v>
      </c>
    </row>
    <row r="25" spans="1:30" ht="15.75" customHeight="1" thickBot="1" x14ac:dyDescent="0.25">
      <c r="A25" s="48">
        <v>20</v>
      </c>
      <c r="B25" s="22">
        <v>1.7247524752475249E-2</v>
      </c>
      <c r="C25" s="22">
        <v>1.3778217821782178E-2</v>
      </c>
      <c r="D25" s="22">
        <v>3.1E-2</v>
      </c>
      <c r="E25" s="60"/>
      <c r="F25" s="21" t="s">
        <v>496</v>
      </c>
      <c r="G25" s="23">
        <v>22331</v>
      </c>
      <c r="H25" s="21">
        <v>1.1000000000000001</v>
      </c>
      <c r="I25" s="60"/>
      <c r="J25" s="21">
        <v>50</v>
      </c>
      <c r="K25" s="21">
        <f>X18</f>
        <v>1853</v>
      </c>
      <c r="L25" s="24"/>
      <c r="M25" s="21"/>
      <c r="N25" s="64">
        <f t="shared" si="0"/>
        <v>9.1732673267326731E-2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1.2099009900990099E-2</v>
      </c>
      <c r="C26" s="22">
        <v>9.6059405940594061E-3</v>
      </c>
      <c r="D26" s="22">
        <v>2.1700000000000001E-2</v>
      </c>
      <c r="E26" s="60"/>
      <c r="F26" s="21" t="s">
        <v>497</v>
      </c>
      <c r="G26" s="23">
        <v>17754</v>
      </c>
      <c r="H26" s="21">
        <v>0.88</v>
      </c>
      <c r="I26" s="60"/>
      <c r="J26" s="21">
        <v>100</v>
      </c>
      <c r="K26" s="21">
        <f>X20</f>
        <v>1793</v>
      </c>
      <c r="L26" s="24"/>
      <c r="M26" s="21"/>
      <c r="N26" s="64">
        <f t="shared" si="0"/>
        <v>8.8762376237623758E-2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9.1643564356435649E-3</v>
      </c>
      <c r="C27" s="22">
        <v>6.3554455445544548E-3</v>
      </c>
      <c r="D27" s="22">
        <v>1.55E-2</v>
      </c>
      <c r="E27" s="60"/>
      <c r="F27" s="60"/>
      <c r="G27" s="60"/>
      <c r="H27" s="60"/>
      <c r="I27" s="60"/>
      <c r="J27" s="21">
        <v>150</v>
      </c>
      <c r="K27" s="21">
        <f>X22</f>
        <v>1758</v>
      </c>
      <c r="L27" s="24"/>
      <c r="M27" s="21"/>
      <c r="N27" s="64">
        <f t="shared" si="0"/>
        <v>8.7029702970297024E-2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6.3326732673267324E-3</v>
      </c>
      <c r="C28" s="22">
        <v>3.3475247524752476E-3</v>
      </c>
      <c r="D28" s="22">
        <v>9.7000000000000003E-3</v>
      </c>
      <c r="E28" s="60"/>
      <c r="F28" s="60"/>
      <c r="G28" s="60"/>
      <c r="H28" s="60"/>
      <c r="I28" s="60"/>
      <c r="J28" s="21">
        <v>200</v>
      </c>
      <c r="K28" s="21">
        <f>X24</f>
        <v>1735</v>
      </c>
      <c r="L28" s="24"/>
      <c r="M28" s="21"/>
      <c r="N28" s="64">
        <f t="shared" si="0"/>
        <v>8.5891089108910898E-2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600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38100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3811</v>
      </c>
      <c r="Y2" s="24">
        <v>44288</v>
      </c>
      <c r="Z2" s="21" t="s">
        <v>515</v>
      </c>
      <c r="AA2" s="21" t="s">
        <v>496</v>
      </c>
      <c r="AB2" s="21">
        <v>10</v>
      </c>
      <c r="AC2" s="21" t="s">
        <v>498</v>
      </c>
      <c r="AD2" s="21">
        <v>51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3807</v>
      </c>
      <c r="Y3" s="24">
        <v>44274</v>
      </c>
      <c r="Z3" s="21" t="s">
        <v>517</v>
      </c>
      <c r="AA3" s="21" t="s">
        <v>496</v>
      </c>
      <c r="AB3" s="21">
        <v>10</v>
      </c>
      <c r="AC3" s="21" t="s">
        <v>498</v>
      </c>
      <c r="AD3" s="21">
        <v>51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3782</v>
      </c>
      <c r="Y4" s="24">
        <v>44267</v>
      </c>
      <c r="Z4" s="21" t="s">
        <v>515</v>
      </c>
      <c r="AA4" s="21" t="s">
        <v>496</v>
      </c>
      <c r="AB4" s="21">
        <v>9.9</v>
      </c>
      <c r="AC4" s="21" t="s">
        <v>498</v>
      </c>
      <c r="AD4" s="21">
        <v>51</v>
      </c>
    </row>
    <row r="5" spans="1:30" ht="15.75" customHeight="1" thickBot="1" x14ac:dyDescent="0.25">
      <c r="A5" s="48">
        <v>0</v>
      </c>
      <c r="B5" s="40">
        <v>3.4228346456692911E-3</v>
      </c>
      <c r="C5" s="40">
        <v>2.5700787401574804E-3</v>
      </c>
      <c r="D5" s="22">
        <v>6.0000000000000001E-3</v>
      </c>
      <c r="E5" s="60"/>
      <c r="F5" s="21" t="s">
        <v>471</v>
      </c>
      <c r="G5" s="23">
        <v>38769</v>
      </c>
      <c r="H5" s="21">
        <v>1.02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3766</v>
      </c>
      <c r="Y5" s="24">
        <v>44271</v>
      </c>
      <c r="Z5" s="21" t="s">
        <v>515</v>
      </c>
      <c r="AA5" s="21" t="s">
        <v>493</v>
      </c>
      <c r="AB5" s="21">
        <v>9.9</v>
      </c>
      <c r="AC5" s="21" t="s">
        <v>498</v>
      </c>
      <c r="AD5" s="21">
        <v>54</v>
      </c>
    </row>
    <row r="6" spans="1:30" ht="15.75" customHeight="1" thickBot="1" x14ac:dyDescent="0.25">
      <c r="A6" s="48">
        <v>1</v>
      </c>
      <c r="B6" s="40">
        <v>1.984251968503937E-3</v>
      </c>
      <c r="C6" s="40">
        <v>1.5118110236220473E-3</v>
      </c>
      <c r="D6" s="22">
        <v>3.5000000000000001E-3</v>
      </c>
      <c r="E6" s="60"/>
      <c r="F6" s="21" t="s">
        <v>473</v>
      </c>
      <c r="G6" s="23">
        <v>42590</v>
      </c>
      <c r="H6" s="21">
        <v>1.1200000000000001</v>
      </c>
      <c r="I6" s="60"/>
      <c r="J6" s="61" t="s">
        <v>474</v>
      </c>
      <c r="K6" s="62">
        <f>LARGE((K8,K9),1)</f>
        <v>0.65340668641557342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3765</v>
      </c>
      <c r="Y6" s="24">
        <v>44239</v>
      </c>
      <c r="Z6" s="21" t="s">
        <v>515</v>
      </c>
      <c r="AA6" s="21" t="s">
        <v>496</v>
      </c>
      <c r="AB6" s="21">
        <v>9.9</v>
      </c>
      <c r="AC6" s="21" t="s">
        <v>498</v>
      </c>
      <c r="AD6" s="21">
        <v>53</v>
      </c>
    </row>
    <row r="7" spans="1:30" ht="15.75" customHeight="1" thickBot="1" x14ac:dyDescent="0.25">
      <c r="A7" s="48">
        <v>2</v>
      </c>
      <c r="B7" s="40">
        <v>1.5874015748031497E-3</v>
      </c>
      <c r="C7" s="40">
        <v>9.5748031496062987E-4</v>
      </c>
      <c r="D7" s="22">
        <v>2.5000000000000001E-3</v>
      </c>
      <c r="E7" s="60"/>
      <c r="F7" s="21" t="s">
        <v>475</v>
      </c>
      <c r="G7" s="23">
        <v>45100</v>
      </c>
      <c r="H7" s="21">
        <v>1.19</v>
      </c>
      <c r="I7" s="60"/>
      <c r="J7" s="21" t="s">
        <v>476</v>
      </c>
      <c r="K7" s="62">
        <f>LARGE((K10,K11),1)</f>
        <v>0.54789358578131897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3755</v>
      </c>
      <c r="Y7" s="24">
        <v>44274</v>
      </c>
      <c r="Z7" s="21" t="s">
        <v>514</v>
      </c>
      <c r="AA7" s="21" t="s">
        <v>496</v>
      </c>
      <c r="AB7" s="21">
        <v>9.9</v>
      </c>
      <c r="AC7" s="21" t="s">
        <v>498</v>
      </c>
      <c r="AD7" s="21">
        <v>53</v>
      </c>
    </row>
    <row r="8" spans="1:30" ht="15.75" customHeight="1" thickBot="1" x14ac:dyDescent="0.25">
      <c r="A8" s="48">
        <v>3</v>
      </c>
      <c r="B8" s="40">
        <v>1.3393700787401575E-3</v>
      </c>
      <c r="C8" s="40">
        <v>1.1590551181102362E-3</v>
      </c>
      <c r="D8" s="22">
        <v>2.5000000000000001E-3</v>
      </c>
      <c r="E8" s="60"/>
      <c r="F8" s="21" t="s">
        <v>477</v>
      </c>
      <c r="G8" s="23">
        <v>43274</v>
      </c>
      <c r="H8" s="21">
        <v>1.1399999999999999</v>
      </c>
      <c r="I8" s="60"/>
      <c r="J8" s="60"/>
      <c r="K8" s="67">
        <f>LARGE(B11:C11,1)/(B11+C11)</f>
        <v>0.65340668641557342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3747</v>
      </c>
      <c r="Y8" s="24">
        <v>44266</v>
      </c>
      <c r="Z8" s="21" t="s">
        <v>515</v>
      </c>
      <c r="AA8" s="21" t="s">
        <v>495</v>
      </c>
      <c r="AB8" s="21">
        <v>9.8000000000000007</v>
      </c>
      <c r="AC8" s="21" t="s">
        <v>498</v>
      </c>
      <c r="AD8" s="21">
        <v>53</v>
      </c>
    </row>
    <row r="9" spans="1:30" ht="15.75" customHeight="1" thickBot="1" x14ac:dyDescent="0.25">
      <c r="A9" s="48">
        <v>4</v>
      </c>
      <c r="B9" s="40">
        <v>2.4803149606299211E-3</v>
      </c>
      <c r="C9" s="40">
        <v>2.5700787401574804E-3</v>
      </c>
      <c r="D9" s="22">
        <v>5.0000000000000001E-3</v>
      </c>
      <c r="E9" s="60"/>
      <c r="F9" s="21" t="s">
        <v>478</v>
      </c>
      <c r="G9" s="23">
        <v>38242</v>
      </c>
      <c r="H9" s="21">
        <v>1.01</v>
      </c>
      <c r="I9" s="60"/>
      <c r="J9" s="60"/>
      <c r="K9" s="67">
        <f>LARGE(B12:C12,1)/(B12+C12)</f>
        <v>0.62403391488667859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3745</v>
      </c>
      <c r="Y9" s="24">
        <v>44274</v>
      </c>
      <c r="Z9" s="21" t="s">
        <v>515</v>
      </c>
      <c r="AA9" s="21" t="s">
        <v>496</v>
      </c>
      <c r="AB9" s="21">
        <v>9.8000000000000007</v>
      </c>
      <c r="AC9" s="21" t="s">
        <v>498</v>
      </c>
      <c r="AD9" s="21">
        <v>52</v>
      </c>
    </row>
    <row r="10" spans="1:30" ht="15.75" customHeight="1" thickBot="1" x14ac:dyDescent="0.25">
      <c r="A10" s="48">
        <v>5</v>
      </c>
      <c r="B10" s="40">
        <v>4.9606299212598421E-3</v>
      </c>
      <c r="C10" s="40">
        <v>6.9543307086614168E-3</v>
      </c>
      <c r="D10" s="22">
        <v>1.1900000000000001E-2</v>
      </c>
      <c r="E10" s="60"/>
      <c r="F10" s="21" t="s">
        <v>479</v>
      </c>
      <c r="G10" s="23">
        <v>36205</v>
      </c>
      <c r="H10" s="21">
        <v>0.95</v>
      </c>
      <c r="I10" s="60"/>
      <c r="J10" s="60"/>
      <c r="K10" s="67">
        <f>LARGE(B20:C20,1)/(B20+C20)</f>
        <v>0.52822240943555188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3724</v>
      </c>
      <c r="Y10" s="24">
        <v>44491</v>
      </c>
      <c r="Z10" s="21" t="s">
        <v>521</v>
      </c>
      <c r="AA10" s="21" t="s">
        <v>496</v>
      </c>
      <c r="AB10" s="21">
        <v>9.8000000000000007</v>
      </c>
      <c r="AC10" s="21" t="s">
        <v>498</v>
      </c>
      <c r="AD10" s="21">
        <v>51</v>
      </c>
    </row>
    <row r="11" spans="1:30" ht="15.75" customHeight="1" thickBot="1" x14ac:dyDescent="0.25">
      <c r="A11" s="48">
        <v>6</v>
      </c>
      <c r="B11" s="40">
        <v>1.0318110236220472E-2</v>
      </c>
      <c r="C11" s="40">
        <v>1.9451968503937007E-2</v>
      </c>
      <c r="D11" s="22">
        <v>2.98E-2</v>
      </c>
      <c r="E11" s="60"/>
      <c r="F11" s="21" t="s">
        <v>480</v>
      </c>
      <c r="G11" s="23">
        <v>35723</v>
      </c>
      <c r="H11" s="21">
        <v>0.94</v>
      </c>
      <c r="I11" s="60"/>
      <c r="J11" s="60"/>
      <c r="K11" s="67">
        <f>LARGE(B21:C21,1)/(B21+C21)</f>
        <v>0.54789358578131897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3716</v>
      </c>
      <c r="Y11" s="24">
        <v>44270</v>
      </c>
      <c r="Z11" s="21" t="s">
        <v>515</v>
      </c>
      <c r="AA11" s="21" t="s">
        <v>492</v>
      </c>
      <c r="AB11" s="21">
        <v>9.8000000000000007</v>
      </c>
      <c r="AC11" s="21" t="s">
        <v>498</v>
      </c>
      <c r="AD11" s="21">
        <v>55</v>
      </c>
    </row>
    <row r="12" spans="1:30" ht="15.75" customHeight="1" thickBot="1" x14ac:dyDescent="0.25">
      <c r="A12" s="48">
        <v>7</v>
      </c>
      <c r="B12" s="40">
        <v>1.8155905511811024E-2</v>
      </c>
      <c r="C12" s="40">
        <v>3.0135433070866142E-2</v>
      </c>
      <c r="D12" s="22">
        <v>4.8300000000000003E-2</v>
      </c>
      <c r="E12" s="60"/>
      <c r="F12" s="21" t="s">
        <v>481</v>
      </c>
      <c r="G12" s="23">
        <v>31958</v>
      </c>
      <c r="H12" s="21">
        <v>0.84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3661</v>
      </c>
      <c r="Y12" s="24">
        <v>44273</v>
      </c>
      <c r="Z12" s="21" t="s">
        <v>515</v>
      </c>
      <c r="AA12" s="21" t="s">
        <v>495</v>
      </c>
      <c r="AB12" s="21">
        <v>9.6</v>
      </c>
      <c r="AC12" s="21" t="s">
        <v>498</v>
      </c>
      <c r="AD12" s="21">
        <v>53</v>
      </c>
    </row>
    <row r="13" spans="1:30" ht="15.75" customHeight="1" thickBot="1" x14ac:dyDescent="0.25">
      <c r="A13" s="48">
        <v>8</v>
      </c>
      <c r="B13" s="40">
        <v>2.326535433070866E-2</v>
      </c>
      <c r="C13" s="40">
        <v>3.3914960629921262E-2</v>
      </c>
      <c r="D13" s="22">
        <v>5.7200000000000001E-2</v>
      </c>
      <c r="E13" s="60"/>
      <c r="F13" s="21" t="s">
        <v>482</v>
      </c>
      <c r="G13" s="23">
        <v>31906</v>
      </c>
      <c r="H13" s="21">
        <v>0.84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3631</v>
      </c>
      <c r="Y13" s="24">
        <v>44232</v>
      </c>
      <c r="Z13" s="21" t="s">
        <v>515</v>
      </c>
      <c r="AA13" s="21" t="s">
        <v>496</v>
      </c>
      <c r="AB13" s="21">
        <v>9.5</v>
      </c>
      <c r="AC13" s="21" t="s">
        <v>498</v>
      </c>
      <c r="AD13" s="21">
        <v>54</v>
      </c>
    </row>
    <row r="14" spans="1:30" ht="15.75" customHeight="1" thickBot="1" x14ac:dyDescent="0.25">
      <c r="A14" s="48">
        <v>9</v>
      </c>
      <c r="B14" s="40">
        <v>2.9565354330708664E-2</v>
      </c>
      <c r="C14" s="40">
        <v>3.472125984251969E-2</v>
      </c>
      <c r="D14" s="22">
        <v>6.4299999999999996E-2</v>
      </c>
      <c r="E14" s="60"/>
      <c r="F14" s="21" t="s">
        <v>483</v>
      </c>
      <c r="G14" s="23">
        <v>34501</v>
      </c>
      <c r="H14" s="21">
        <v>0.91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3613</v>
      </c>
      <c r="Y14" s="24">
        <v>44258</v>
      </c>
      <c r="Z14" s="21" t="s">
        <v>515</v>
      </c>
      <c r="AA14" s="21" t="s">
        <v>494</v>
      </c>
      <c r="AB14" s="21">
        <v>9.5</v>
      </c>
      <c r="AC14" s="21" t="s">
        <v>498</v>
      </c>
      <c r="AD14" s="21">
        <v>52</v>
      </c>
    </row>
    <row r="15" spans="1:30" ht="15.75" customHeight="1" thickBot="1" x14ac:dyDescent="0.25">
      <c r="A15" s="48">
        <v>10</v>
      </c>
      <c r="B15" s="40">
        <v>3.3682677165354329E-2</v>
      </c>
      <c r="C15" s="40">
        <v>3.5426771653543306E-2</v>
      </c>
      <c r="D15" s="22">
        <v>6.9099999999999995E-2</v>
      </c>
      <c r="E15" s="60"/>
      <c r="F15" s="21" t="s">
        <v>484</v>
      </c>
      <c r="G15" s="23">
        <v>39039</v>
      </c>
      <c r="H15" s="21">
        <v>1.03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3603</v>
      </c>
      <c r="Y15" s="24">
        <v>44253</v>
      </c>
      <c r="Z15" s="21" t="s">
        <v>515</v>
      </c>
      <c r="AA15" s="21" t="s">
        <v>496</v>
      </c>
      <c r="AB15" s="21">
        <v>9.5</v>
      </c>
      <c r="AC15" s="21" t="s">
        <v>498</v>
      </c>
      <c r="AD15" s="21">
        <v>53</v>
      </c>
    </row>
    <row r="16" spans="1:30" ht="15.75" customHeight="1" thickBot="1" x14ac:dyDescent="0.25">
      <c r="A16" s="48">
        <v>11</v>
      </c>
      <c r="B16" s="40">
        <v>3.402992125984252E-2</v>
      </c>
      <c r="C16" s="40">
        <v>3.7996850393700786E-2</v>
      </c>
      <c r="D16" s="22">
        <v>7.1999999999999995E-2</v>
      </c>
      <c r="E16" s="60"/>
      <c r="F16" s="21" t="s">
        <v>485</v>
      </c>
      <c r="G16" s="23">
        <v>40468</v>
      </c>
      <c r="H16" s="21">
        <v>1.07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3590</v>
      </c>
      <c r="Y16" s="24">
        <v>44259</v>
      </c>
      <c r="Z16" s="21" t="s">
        <v>514</v>
      </c>
      <c r="AA16" s="21" t="s">
        <v>495</v>
      </c>
      <c r="AB16" s="21">
        <v>9.4</v>
      </c>
      <c r="AC16" s="21" t="s">
        <v>498</v>
      </c>
      <c r="AD16" s="21">
        <v>52</v>
      </c>
    </row>
    <row r="17" spans="1:30" ht="15.75" customHeight="1" thickBot="1" x14ac:dyDescent="0.25">
      <c r="A17" s="48">
        <v>12</v>
      </c>
      <c r="B17" s="40">
        <v>3.4922834645669296E-2</v>
      </c>
      <c r="C17" s="40">
        <v>3.8500787401574803E-2</v>
      </c>
      <c r="D17" s="22">
        <v>7.3400000000000007E-2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3582</v>
      </c>
      <c r="Y17" s="24">
        <v>44253</v>
      </c>
      <c r="Z17" s="21" t="s">
        <v>514</v>
      </c>
      <c r="AA17" s="21" t="s">
        <v>496</v>
      </c>
      <c r="AB17" s="21">
        <v>9.4</v>
      </c>
      <c r="AC17" s="21" t="s">
        <v>498</v>
      </c>
      <c r="AD17" s="21">
        <v>52</v>
      </c>
    </row>
    <row r="18" spans="1:30" ht="15.75" customHeight="1" thickBot="1" x14ac:dyDescent="0.25">
      <c r="A18" s="48">
        <v>13</v>
      </c>
      <c r="B18" s="40">
        <v>3.5716535433070865E-2</v>
      </c>
      <c r="C18" s="40">
        <v>3.8248818897637794E-2</v>
      </c>
      <c r="D18" s="22">
        <v>7.3999999999999996E-2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3574</v>
      </c>
      <c r="Y18" s="24">
        <v>44288</v>
      </c>
      <c r="Z18" s="21" t="s">
        <v>514</v>
      </c>
      <c r="AA18" s="21" t="s">
        <v>496</v>
      </c>
      <c r="AB18" s="21">
        <v>9.4</v>
      </c>
      <c r="AC18" s="21" t="s">
        <v>498</v>
      </c>
      <c r="AD18" s="21">
        <v>54</v>
      </c>
    </row>
    <row r="19" spans="1:30" ht="15.75" customHeight="1" thickBot="1" x14ac:dyDescent="0.25">
      <c r="A19" s="48">
        <v>14</v>
      </c>
      <c r="B19" s="40">
        <v>3.8593700787401569E-2</v>
      </c>
      <c r="C19" s="40">
        <v>3.7896062992125987E-2</v>
      </c>
      <c r="D19" s="22">
        <v>7.6499999999999999E-2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3546</v>
      </c>
      <c r="Y19" s="24">
        <v>44553</v>
      </c>
      <c r="Z19" s="21" t="s">
        <v>514</v>
      </c>
      <c r="AA19" s="21" t="s">
        <v>495</v>
      </c>
      <c r="AB19" s="21">
        <v>9.3000000000000007</v>
      </c>
      <c r="AC19" s="21" t="s">
        <v>498</v>
      </c>
      <c r="AD19" s="21">
        <v>56</v>
      </c>
    </row>
    <row r="20" spans="1:30" ht="15.75" customHeight="1" thickBot="1" x14ac:dyDescent="0.25">
      <c r="A20" s="48">
        <v>15</v>
      </c>
      <c r="B20" s="40">
        <v>4.1470866141732281E-2</v>
      </c>
      <c r="C20" s="40">
        <v>3.7039370078740155E-2</v>
      </c>
      <c r="D20" s="22">
        <v>7.85E-2</v>
      </c>
      <c r="E20" s="60"/>
      <c r="F20" s="21" t="s">
        <v>488</v>
      </c>
      <c r="G20" s="23">
        <v>31812</v>
      </c>
      <c r="H20" s="21">
        <v>0.84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3521</v>
      </c>
      <c r="Y20" s="24">
        <v>44242</v>
      </c>
      <c r="Z20" s="21" t="s">
        <v>514</v>
      </c>
      <c r="AA20" s="21" t="s">
        <v>492</v>
      </c>
      <c r="AB20" s="21">
        <v>9.1999999999999993</v>
      </c>
      <c r="AC20" s="21" t="s">
        <v>498</v>
      </c>
      <c r="AD20" s="21">
        <v>56</v>
      </c>
    </row>
    <row r="21" spans="1:30" ht="15.75" customHeight="1" thickBot="1" x14ac:dyDescent="0.25">
      <c r="A21" s="48">
        <v>16</v>
      </c>
      <c r="B21" s="40">
        <v>4.2016535433070865E-2</v>
      </c>
      <c r="C21" s="40">
        <v>3.4670866141732287E-2</v>
      </c>
      <c r="D21" s="22">
        <v>7.6700000000000004E-2</v>
      </c>
      <c r="E21" s="60"/>
      <c r="F21" s="21" t="s">
        <v>492</v>
      </c>
      <c r="G21" s="23">
        <v>37909</v>
      </c>
      <c r="H21" s="21">
        <v>1</v>
      </c>
      <c r="I21" s="60"/>
      <c r="J21" s="21">
        <v>5</v>
      </c>
      <c r="K21" s="21">
        <f>X6</f>
        <v>3765</v>
      </c>
      <c r="L21" s="24"/>
      <c r="M21" s="21"/>
      <c r="N21" s="64">
        <f>K21/$F$2</f>
        <v>9.8818897637795278E-2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3497</v>
      </c>
      <c r="Y21" s="24">
        <v>44274</v>
      </c>
      <c r="Z21" s="21" t="s">
        <v>520</v>
      </c>
      <c r="AA21" s="21" t="s">
        <v>496</v>
      </c>
      <c r="AB21" s="21">
        <v>9.1999999999999993</v>
      </c>
      <c r="AC21" s="21" t="s">
        <v>499</v>
      </c>
      <c r="AD21" s="21">
        <v>50</v>
      </c>
    </row>
    <row r="22" spans="1:30" ht="15.75" customHeight="1" thickBot="1" x14ac:dyDescent="0.25">
      <c r="A22" s="48">
        <v>17</v>
      </c>
      <c r="B22" s="40">
        <v>3.6361417322834648E-2</v>
      </c>
      <c r="C22" s="40">
        <v>3.1294488188976378E-2</v>
      </c>
      <c r="D22" s="22">
        <v>6.7699999999999996E-2</v>
      </c>
      <c r="E22" s="60"/>
      <c r="F22" s="21" t="s">
        <v>493</v>
      </c>
      <c r="G22" s="23">
        <v>37635</v>
      </c>
      <c r="H22" s="21">
        <v>0.99</v>
      </c>
      <c r="I22" s="60"/>
      <c r="J22" s="21">
        <v>10</v>
      </c>
      <c r="K22" s="21">
        <f>X11</f>
        <v>3716</v>
      </c>
      <c r="L22" s="24"/>
      <c r="M22" s="21"/>
      <c r="N22" s="64">
        <f t="shared" ref="N22:N28" si="0">K22/$F$2</f>
        <v>9.7532808398950135E-2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3472</v>
      </c>
      <c r="Y22" s="24">
        <v>44244</v>
      </c>
      <c r="Z22" s="21" t="s">
        <v>515</v>
      </c>
      <c r="AA22" s="21" t="s">
        <v>494</v>
      </c>
      <c r="AB22" s="21">
        <v>9.1</v>
      </c>
      <c r="AC22" s="21" t="s">
        <v>498</v>
      </c>
      <c r="AD22" s="21">
        <v>54</v>
      </c>
    </row>
    <row r="23" spans="1:30" ht="15.75" customHeight="1" thickBot="1" x14ac:dyDescent="0.25">
      <c r="A23" s="48">
        <v>18</v>
      </c>
      <c r="B23" s="40">
        <v>2.7481889763779525E-2</v>
      </c>
      <c r="C23" s="40">
        <v>2.4894488188976379E-2</v>
      </c>
      <c r="D23" s="22">
        <v>5.2400000000000002E-2</v>
      </c>
      <c r="E23" s="60"/>
      <c r="F23" s="21" t="s">
        <v>494</v>
      </c>
      <c r="G23" s="23">
        <v>38708</v>
      </c>
      <c r="H23" s="21">
        <v>1.02</v>
      </c>
      <c r="I23" s="60"/>
      <c r="J23" s="21">
        <v>20</v>
      </c>
      <c r="K23" s="21">
        <f>X12</f>
        <v>3661</v>
      </c>
      <c r="L23" s="24"/>
      <c r="M23" s="21"/>
      <c r="N23" s="64">
        <f t="shared" si="0"/>
        <v>9.6089238845144351E-2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3446</v>
      </c>
      <c r="Y23" s="24">
        <v>44517</v>
      </c>
      <c r="Z23" s="21" t="s">
        <v>514</v>
      </c>
      <c r="AA23" s="21" t="s">
        <v>494</v>
      </c>
      <c r="AB23" s="21">
        <v>9</v>
      </c>
      <c r="AC23" s="21" t="s">
        <v>498</v>
      </c>
      <c r="AD23" s="21">
        <v>56</v>
      </c>
    </row>
    <row r="24" spans="1:30" ht="15.75" customHeight="1" thickBot="1" x14ac:dyDescent="0.25">
      <c r="A24" s="48">
        <v>19</v>
      </c>
      <c r="B24" s="40">
        <v>2.1578740157480316E-2</v>
      </c>
      <c r="C24" s="40">
        <v>1.8998425196850393E-2</v>
      </c>
      <c r="D24" s="22">
        <v>4.0599999999999997E-2</v>
      </c>
      <c r="E24" s="60"/>
      <c r="F24" s="21" t="s">
        <v>495</v>
      </c>
      <c r="G24" s="23">
        <v>39228</v>
      </c>
      <c r="H24" s="21">
        <v>1.03</v>
      </c>
      <c r="I24" s="60"/>
      <c r="J24" s="21">
        <v>30</v>
      </c>
      <c r="K24" s="21">
        <f>X14</f>
        <v>3613</v>
      </c>
      <c r="L24" s="24"/>
      <c r="M24" s="21"/>
      <c r="N24" s="64">
        <f t="shared" si="0"/>
        <v>9.4829396325459323E-2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3425</v>
      </c>
      <c r="Y24" s="24">
        <v>44242</v>
      </c>
      <c r="Z24" s="21" t="s">
        <v>516</v>
      </c>
      <c r="AA24" s="21" t="s">
        <v>492</v>
      </c>
      <c r="AB24" s="21">
        <v>9</v>
      </c>
      <c r="AC24" s="21" t="s">
        <v>499</v>
      </c>
      <c r="AD24" s="21">
        <v>52</v>
      </c>
    </row>
    <row r="25" spans="1:30" ht="15.75" customHeight="1" thickBot="1" x14ac:dyDescent="0.25">
      <c r="A25" s="48">
        <v>20</v>
      </c>
      <c r="B25" s="40">
        <v>1.8205511811023624E-2</v>
      </c>
      <c r="C25" s="40">
        <v>1.3656692913385825E-2</v>
      </c>
      <c r="D25" s="22">
        <v>3.1800000000000002E-2</v>
      </c>
      <c r="E25" s="60"/>
      <c r="F25" s="21" t="s">
        <v>496</v>
      </c>
      <c r="G25" s="23">
        <v>41633</v>
      </c>
      <c r="H25" s="21">
        <v>1.1000000000000001</v>
      </c>
      <c r="I25" s="60"/>
      <c r="J25" s="21">
        <v>50</v>
      </c>
      <c r="K25" s="21">
        <f>X18</f>
        <v>3574</v>
      </c>
      <c r="L25" s="24"/>
      <c r="M25" s="21"/>
      <c r="N25" s="64">
        <f t="shared" si="0"/>
        <v>9.3805774278215223E-2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40">
        <v>1.5526771653543308E-2</v>
      </c>
      <c r="C26" s="40">
        <v>1.0280314960629922E-2</v>
      </c>
      <c r="D26" s="22">
        <v>2.58E-2</v>
      </c>
      <c r="E26" s="60"/>
      <c r="F26" s="21" t="s">
        <v>497</v>
      </c>
      <c r="G26" s="23">
        <v>38438</v>
      </c>
      <c r="H26" s="21">
        <v>1.01</v>
      </c>
      <c r="I26" s="60"/>
      <c r="J26" s="21">
        <v>100</v>
      </c>
      <c r="K26" s="21">
        <f>X20</f>
        <v>3521</v>
      </c>
      <c r="L26" s="24"/>
      <c r="M26" s="21"/>
      <c r="N26" s="64">
        <f t="shared" si="0"/>
        <v>9.2414698162729653E-2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40">
        <v>1.2203149606299212E-2</v>
      </c>
      <c r="C27" s="40">
        <v>7.004724409448819E-3</v>
      </c>
      <c r="D27" s="22">
        <v>1.9199999999999998E-2</v>
      </c>
      <c r="E27" s="60"/>
      <c r="F27" s="60"/>
      <c r="G27" s="60"/>
      <c r="H27" s="60"/>
      <c r="I27" s="60"/>
      <c r="J27" s="21">
        <v>150</v>
      </c>
      <c r="K27" s="21">
        <f>X22</f>
        <v>3472</v>
      </c>
      <c r="L27" s="24"/>
      <c r="M27" s="21"/>
      <c r="N27" s="64">
        <f t="shared" si="0"/>
        <v>9.112860892388451E-2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40">
        <v>7.2425196850393701E-3</v>
      </c>
      <c r="C28" s="40">
        <v>4.2330708661417324E-3</v>
      </c>
      <c r="D28" s="22">
        <v>1.15E-2</v>
      </c>
      <c r="E28" s="60"/>
      <c r="F28" s="60"/>
      <c r="G28" s="60"/>
      <c r="H28" s="60"/>
      <c r="I28" s="60"/>
      <c r="J28" s="21">
        <v>200</v>
      </c>
      <c r="K28" s="21">
        <f>X24</f>
        <v>3425</v>
      </c>
      <c r="L28" s="24"/>
      <c r="M28" s="21"/>
      <c r="N28" s="64">
        <f t="shared" si="0"/>
        <v>8.9895013123359582E-2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530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47100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5670</v>
      </c>
      <c r="Y2" s="24">
        <v>44459</v>
      </c>
      <c r="Z2" s="21" t="s">
        <v>524</v>
      </c>
      <c r="AA2" s="21" t="s">
        <v>492</v>
      </c>
      <c r="AB2" s="21">
        <v>12</v>
      </c>
      <c r="AC2" s="21" t="s">
        <v>499</v>
      </c>
      <c r="AD2" s="21">
        <v>65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5639</v>
      </c>
      <c r="Y3" s="24">
        <v>44327</v>
      </c>
      <c r="Z3" s="21" t="s">
        <v>524</v>
      </c>
      <c r="AA3" s="21" t="s">
        <v>493</v>
      </c>
      <c r="AB3" s="21">
        <v>12</v>
      </c>
      <c r="AC3" s="21" t="s">
        <v>499</v>
      </c>
      <c r="AD3" s="21">
        <v>63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4894</v>
      </c>
      <c r="Y4" s="24">
        <v>44510</v>
      </c>
      <c r="Z4" s="21" t="s">
        <v>524</v>
      </c>
      <c r="AA4" s="21" t="s">
        <v>494</v>
      </c>
      <c r="AB4" s="21">
        <v>10.4</v>
      </c>
      <c r="AC4" s="21" t="s">
        <v>499</v>
      </c>
      <c r="AD4" s="21">
        <v>62</v>
      </c>
    </row>
    <row r="5" spans="1:30" ht="15.75" customHeight="1" thickBot="1" x14ac:dyDescent="0.25">
      <c r="A5" s="48">
        <v>0</v>
      </c>
      <c r="B5" s="22">
        <v>4.492569002123142E-3</v>
      </c>
      <c r="C5" s="22">
        <v>4.1957537154989387E-3</v>
      </c>
      <c r="D5" s="22">
        <v>8.6999999999999994E-3</v>
      </c>
      <c r="E5" s="60"/>
      <c r="F5" s="21" t="s">
        <v>471</v>
      </c>
      <c r="G5" s="23">
        <v>43852</v>
      </c>
      <c r="H5" s="21">
        <v>0.93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4880</v>
      </c>
      <c r="Y5" s="24">
        <v>44509</v>
      </c>
      <c r="Z5" s="21" t="s">
        <v>524</v>
      </c>
      <c r="AA5" s="21" t="s">
        <v>493</v>
      </c>
      <c r="AB5" s="21">
        <v>10.4</v>
      </c>
      <c r="AC5" s="21" t="s">
        <v>499</v>
      </c>
      <c r="AD5" s="21">
        <v>63</v>
      </c>
    </row>
    <row r="6" spans="1:30" ht="15.75" customHeight="1" thickBot="1" x14ac:dyDescent="0.25">
      <c r="A6" s="48">
        <v>1</v>
      </c>
      <c r="B6" s="22">
        <v>3.2229299363057328E-3</v>
      </c>
      <c r="C6" s="22">
        <v>2.8653927813163485E-3</v>
      </c>
      <c r="D6" s="22">
        <v>6.1000000000000004E-3</v>
      </c>
      <c r="E6" s="60"/>
      <c r="F6" s="21" t="s">
        <v>473</v>
      </c>
      <c r="G6" s="23">
        <v>46770</v>
      </c>
      <c r="H6" s="21">
        <v>0.99</v>
      </c>
      <c r="I6" s="60"/>
      <c r="J6" s="61" t="s">
        <v>474</v>
      </c>
      <c r="K6" s="62">
        <f>LARGE((K8,K9),1)</f>
        <v>0.62670373027259685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4871</v>
      </c>
      <c r="Y6" s="24">
        <v>44517</v>
      </c>
      <c r="Z6" s="21" t="s">
        <v>524</v>
      </c>
      <c r="AA6" s="21" t="s">
        <v>494</v>
      </c>
      <c r="AB6" s="21">
        <v>10.3</v>
      </c>
      <c r="AC6" s="21" t="s">
        <v>499</v>
      </c>
      <c r="AD6" s="21">
        <v>63</v>
      </c>
    </row>
    <row r="7" spans="1:30" ht="15.75" customHeight="1" thickBot="1" x14ac:dyDescent="0.25">
      <c r="A7" s="48">
        <v>2</v>
      </c>
      <c r="B7" s="22">
        <v>3.1252653927813169E-3</v>
      </c>
      <c r="C7" s="22">
        <v>2.5583864118895968E-3</v>
      </c>
      <c r="D7" s="22">
        <v>5.7000000000000002E-3</v>
      </c>
      <c r="E7" s="60"/>
      <c r="F7" s="21" t="s">
        <v>475</v>
      </c>
      <c r="G7" s="23">
        <v>48902</v>
      </c>
      <c r="H7" s="21">
        <v>1.03</v>
      </c>
      <c r="I7" s="60"/>
      <c r="J7" s="21" t="s">
        <v>476</v>
      </c>
      <c r="K7" s="62">
        <f>LARGE((K10,K11),1)</f>
        <v>0.56381589498041196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4855</v>
      </c>
      <c r="Y7" s="24">
        <v>44545</v>
      </c>
      <c r="Z7" s="21" t="s">
        <v>524</v>
      </c>
      <c r="AA7" s="21" t="s">
        <v>494</v>
      </c>
      <c r="AB7" s="21">
        <v>10.3</v>
      </c>
      <c r="AC7" s="21" t="s">
        <v>499</v>
      </c>
      <c r="AD7" s="21">
        <v>64</v>
      </c>
    </row>
    <row r="8" spans="1:30" ht="15.75" customHeight="1" thickBot="1" x14ac:dyDescent="0.25">
      <c r="A8" s="48">
        <v>3</v>
      </c>
      <c r="B8" s="22">
        <v>2.7346072186836519E-3</v>
      </c>
      <c r="C8" s="22">
        <v>3.3770700636942676E-3</v>
      </c>
      <c r="D8" s="22">
        <v>6.1000000000000004E-3</v>
      </c>
      <c r="E8" s="60"/>
      <c r="F8" s="21" t="s">
        <v>477</v>
      </c>
      <c r="G8" s="23">
        <v>48781</v>
      </c>
      <c r="H8" s="21">
        <v>1.03</v>
      </c>
      <c r="I8" s="60"/>
      <c r="J8" s="60"/>
      <c r="K8" s="67">
        <f>LARGE(B11:C11,1)/(B11+C11)</f>
        <v>0.61613448948162985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4838</v>
      </c>
      <c r="Y8" s="24">
        <v>44537</v>
      </c>
      <c r="Z8" s="21" t="s">
        <v>524</v>
      </c>
      <c r="AA8" s="21" t="s">
        <v>493</v>
      </c>
      <c r="AB8" s="21">
        <v>10.3</v>
      </c>
      <c r="AC8" s="21" t="s">
        <v>499</v>
      </c>
      <c r="AD8" s="21">
        <v>66</v>
      </c>
    </row>
    <row r="9" spans="1:30" ht="15.75" customHeight="1" thickBot="1" x14ac:dyDescent="0.25">
      <c r="A9" s="48">
        <v>4</v>
      </c>
      <c r="B9" s="22">
        <v>5.0297239915074315E-3</v>
      </c>
      <c r="C9" s="22">
        <v>6.2936305732484077E-3</v>
      </c>
      <c r="D9" s="22">
        <v>1.1299999999999999E-2</v>
      </c>
      <c r="E9" s="60"/>
      <c r="F9" s="21" t="s">
        <v>478</v>
      </c>
      <c r="G9" s="23">
        <v>46774</v>
      </c>
      <c r="H9" s="21">
        <v>0.99</v>
      </c>
      <c r="I9" s="60"/>
      <c r="J9" s="60"/>
      <c r="K9" s="67">
        <f>LARGE(B12:C12,1)/(B12+C12)</f>
        <v>0.62670373027259685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4835</v>
      </c>
      <c r="Y9" s="24">
        <v>44504</v>
      </c>
      <c r="Z9" s="21" t="s">
        <v>513</v>
      </c>
      <c r="AA9" s="21" t="s">
        <v>495</v>
      </c>
      <c r="AB9" s="21">
        <v>10.3</v>
      </c>
      <c r="AC9" s="21" t="s">
        <v>498</v>
      </c>
      <c r="AD9" s="21">
        <v>56</v>
      </c>
    </row>
    <row r="10" spans="1:30" ht="15.75" customHeight="1" thickBot="1" x14ac:dyDescent="0.25">
      <c r="A10" s="48">
        <v>5</v>
      </c>
      <c r="B10" s="22">
        <v>9.9617834394904476E-3</v>
      </c>
      <c r="C10" s="22">
        <v>1.5759660297239915E-2</v>
      </c>
      <c r="D10" s="22">
        <v>2.5700000000000001E-2</v>
      </c>
      <c r="E10" s="60"/>
      <c r="F10" s="21" t="s">
        <v>479</v>
      </c>
      <c r="G10" s="23">
        <v>47408</v>
      </c>
      <c r="H10" s="21">
        <v>1</v>
      </c>
      <c r="I10" s="60"/>
      <c r="J10" s="60"/>
      <c r="K10" s="67">
        <f>LARGE(B20:C20,1)/(B20+C20)</f>
        <v>0.54570242261814195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4805</v>
      </c>
      <c r="Y10" s="24">
        <v>44508</v>
      </c>
      <c r="Z10" s="21" t="s">
        <v>524</v>
      </c>
      <c r="AA10" s="21" t="s">
        <v>492</v>
      </c>
      <c r="AB10" s="21">
        <v>10.199999999999999</v>
      </c>
      <c r="AC10" s="21" t="s">
        <v>499</v>
      </c>
      <c r="AD10" s="21">
        <v>63</v>
      </c>
    </row>
    <row r="11" spans="1:30" ht="15.75" customHeight="1" thickBot="1" x14ac:dyDescent="0.25">
      <c r="A11" s="48">
        <v>6</v>
      </c>
      <c r="B11" s="22">
        <v>2.1486199575371547E-2</v>
      </c>
      <c r="C11" s="22">
        <v>3.4487048832271765E-2</v>
      </c>
      <c r="D11" s="22">
        <v>5.6000000000000001E-2</v>
      </c>
      <c r="E11" s="60"/>
      <c r="F11" s="21" t="s">
        <v>480</v>
      </c>
      <c r="G11" s="23">
        <v>44193</v>
      </c>
      <c r="H11" s="21">
        <v>0.94</v>
      </c>
      <c r="I11" s="60"/>
      <c r="J11" s="60"/>
      <c r="K11" s="67">
        <f>LARGE(B21:C21,1)/(B21+C21)</f>
        <v>0.56381589498041196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4787</v>
      </c>
      <c r="Y11" s="24">
        <v>44519</v>
      </c>
      <c r="Z11" s="21" t="s">
        <v>524</v>
      </c>
      <c r="AA11" s="21" t="s">
        <v>496</v>
      </c>
      <c r="AB11" s="21">
        <v>10.199999999999999</v>
      </c>
      <c r="AC11" s="21" t="s">
        <v>499</v>
      </c>
      <c r="AD11" s="21">
        <v>63</v>
      </c>
    </row>
    <row r="12" spans="1:30" ht="15.75" customHeight="1" thickBot="1" x14ac:dyDescent="0.25">
      <c r="A12" s="48">
        <v>7</v>
      </c>
      <c r="B12" s="22">
        <v>2.6515923566878982E-2</v>
      </c>
      <c r="C12" s="22">
        <v>4.451592356687898E-2</v>
      </c>
      <c r="D12" s="22">
        <v>7.0999999999999994E-2</v>
      </c>
      <c r="E12" s="60"/>
      <c r="F12" s="21" t="s">
        <v>481</v>
      </c>
      <c r="G12" s="23">
        <v>45752</v>
      </c>
      <c r="H12" s="21">
        <v>0.97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4723</v>
      </c>
      <c r="Y12" s="24">
        <v>44531</v>
      </c>
      <c r="Z12" s="21" t="s">
        <v>524</v>
      </c>
      <c r="AA12" s="21" t="s">
        <v>494</v>
      </c>
      <c r="AB12" s="21">
        <v>10</v>
      </c>
      <c r="AC12" s="21" t="s">
        <v>499</v>
      </c>
      <c r="AD12" s="21">
        <v>62</v>
      </c>
    </row>
    <row r="13" spans="1:30" ht="15.75" customHeight="1" thickBot="1" x14ac:dyDescent="0.25">
      <c r="A13" s="48">
        <v>8</v>
      </c>
      <c r="B13" s="22">
        <v>2.5197452229299363E-2</v>
      </c>
      <c r="C13" s="22">
        <v>3.5766242038216566E-2</v>
      </c>
      <c r="D13" s="22">
        <v>6.0999999999999999E-2</v>
      </c>
      <c r="E13" s="60"/>
      <c r="F13" s="21" t="s">
        <v>482</v>
      </c>
      <c r="G13" s="23">
        <v>46989</v>
      </c>
      <c r="H13" s="21">
        <v>0.99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4678</v>
      </c>
      <c r="Y13" s="24">
        <v>44532</v>
      </c>
      <c r="Z13" s="21" t="s">
        <v>524</v>
      </c>
      <c r="AA13" s="21" t="s">
        <v>495</v>
      </c>
      <c r="AB13" s="21">
        <v>9.9</v>
      </c>
      <c r="AC13" s="21" t="s">
        <v>499</v>
      </c>
      <c r="AD13" s="21">
        <v>64</v>
      </c>
    </row>
    <row r="14" spans="1:30" ht="15.75" customHeight="1" thickBot="1" x14ac:dyDescent="0.25">
      <c r="A14" s="48">
        <v>9</v>
      </c>
      <c r="B14" s="22">
        <v>2.3488322717622079E-2</v>
      </c>
      <c r="C14" s="22">
        <v>2.9626114649681529E-2</v>
      </c>
      <c r="D14" s="22">
        <v>5.3100000000000001E-2</v>
      </c>
      <c r="E14" s="60"/>
      <c r="F14" s="21" t="s">
        <v>483</v>
      </c>
      <c r="G14" s="23">
        <v>48426</v>
      </c>
      <c r="H14" s="21">
        <v>1.02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4671</v>
      </c>
      <c r="Y14" s="24">
        <v>44481</v>
      </c>
      <c r="Z14" s="21" t="s">
        <v>524</v>
      </c>
      <c r="AA14" s="21" t="s">
        <v>493</v>
      </c>
      <c r="AB14" s="21">
        <v>9.9</v>
      </c>
      <c r="AC14" s="21" t="s">
        <v>499</v>
      </c>
      <c r="AD14" s="21">
        <v>65</v>
      </c>
    </row>
    <row r="15" spans="1:30" ht="15.75" customHeight="1" thickBot="1" x14ac:dyDescent="0.25">
      <c r="A15" s="48">
        <v>10</v>
      </c>
      <c r="B15" s="22">
        <v>2.4171974522292992E-2</v>
      </c>
      <c r="C15" s="22">
        <v>2.9267940552016983E-2</v>
      </c>
      <c r="D15" s="22">
        <v>5.3499999999999999E-2</v>
      </c>
      <c r="E15" s="60"/>
      <c r="F15" s="21" t="s">
        <v>484</v>
      </c>
      <c r="G15" s="23">
        <v>49331</v>
      </c>
      <c r="H15" s="21">
        <v>1.04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4655</v>
      </c>
      <c r="Y15" s="24">
        <v>44504</v>
      </c>
      <c r="Z15" s="21" t="s">
        <v>524</v>
      </c>
      <c r="AA15" s="21" t="s">
        <v>495</v>
      </c>
      <c r="AB15" s="21">
        <v>9.9</v>
      </c>
      <c r="AC15" s="21" t="s">
        <v>499</v>
      </c>
      <c r="AD15" s="21">
        <v>66</v>
      </c>
    </row>
    <row r="16" spans="1:30" ht="15.75" customHeight="1" thickBot="1" x14ac:dyDescent="0.25">
      <c r="A16" s="48">
        <v>11</v>
      </c>
      <c r="B16" s="22">
        <v>2.6174097664543525E-2</v>
      </c>
      <c r="C16" s="22">
        <v>2.9114437367303608E-2</v>
      </c>
      <c r="D16" s="22">
        <v>5.5300000000000002E-2</v>
      </c>
      <c r="E16" s="60"/>
      <c r="F16" s="21" t="s">
        <v>485</v>
      </c>
      <c r="G16" s="23">
        <v>49571</v>
      </c>
      <c r="H16" s="21">
        <v>1.05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4646</v>
      </c>
      <c r="Y16" s="24">
        <v>44490</v>
      </c>
      <c r="Z16" s="21" t="s">
        <v>524</v>
      </c>
      <c r="AA16" s="21" t="s">
        <v>495</v>
      </c>
      <c r="AB16" s="21">
        <v>9.9</v>
      </c>
      <c r="AC16" s="21" t="s">
        <v>499</v>
      </c>
      <c r="AD16" s="21">
        <v>63</v>
      </c>
    </row>
    <row r="17" spans="1:30" ht="15.75" customHeight="1" thickBot="1" x14ac:dyDescent="0.25">
      <c r="A17" s="48">
        <v>12</v>
      </c>
      <c r="B17" s="22">
        <v>2.8566878980891719E-2</v>
      </c>
      <c r="C17" s="22">
        <v>3.0137791932059448E-2</v>
      </c>
      <c r="D17" s="22">
        <v>5.8700000000000002E-2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4612</v>
      </c>
      <c r="Y17" s="24">
        <v>44536</v>
      </c>
      <c r="Z17" s="21" t="s">
        <v>524</v>
      </c>
      <c r="AA17" s="21" t="s">
        <v>492</v>
      </c>
      <c r="AB17" s="21">
        <v>9.8000000000000007</v>
      </c>
      <c r="AC17" s="21" t="s">
        <v>499</v>
      </c>
      <c r="AD17" s="21">
        <v>63</v>
      </c>
    </row>
    <row r="18" spans="1:30" ht="15.75" customHeight="1" thickBot="1" x14ac:dyDescent="0.25">
      <c r="A18" s="48">
        <v>13</v>
      </c>
      <c r="B18" s="22">
        <v>2.9397027600849255E-2</v>
      </c>
      <c r="C18" s="22">
        <v>3.0188959660297238E-2</v>
      </c>
      <c r="D18" s="22">
        <v>5.9499999999999997E-2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4600</v>
      </c>
      <c r="Y18" s="24">
        <v>44501</v>
      </c>
      <c r="Z18" s="21" t="s">
        <v>524</v>
      </c>
      <c r="AA18" s="21" t="s">
        <v>492</v>
      </c>
      <c r="AB18" s="21">
        <v>9.8000000000000007</v>
      </c>
      <c r="AC18" s="21" t="s">
        <v>499</v>
      </c>
      <c r="AD18" s="21">
        <v>64</v>
      </c>
    </row>
    <row r="19" spans="1:30" ht="15.75" customHeight="1" thickBot="1" x14ac:dyDescent="0.25">
      <c r="A19" s="48">
        <v>14</v>
      </c>
      <c r="B19" s="22">
        <v>3.2180467091295115E-2</v>
      </c>
      <c r="C19" s="22">
        <v>3.0854140127388536E-2</v>
      </c>
      <c r="D19" s="22">
        <v>6.3E-2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4516</v>
      </c>
      <c r="Y19" s="24">
        <v>44489</v>
      </c>
      <c r="Z19" s="21" t="s">
        <v>513</v>
      </c>
      <c r="AA19" s="21" t="s">
        <v>494</v>
      </c>
      <c r="AB19" s="21">
        <v>9.6</v>
      </c>
      <c r="AC19" s="21" t="s">
        <v>498</v>
      </c>
      <c r="AD19" s="21">
        <v>59</v>
      </c>
    </row>
    <row r="20" spans="1:30" ht="15.75" customHeight="1" thickBot="1" x14ac:dyDescent="0.25">
      <c r="A20" s="48">
        <v>15</v>
      </c>
      <c r="B20" s="22">
        <v>3.7307855626326963E-2</v>
      </c>
      <c r="C20" s="22">
        <v>3.1058811040339699E-2</v>
      </c>
      <c r="D20" s="22">
        <v>6.8400000000000002E-2</v>
      </c>
      <c r="E20" s="60"/>
      <c r="F20" s="21" t="s">
        <v>488</v>
      </c>
      <c r="G20" s="23">
        <v>33421</v>
      </c>
      <c r="H20" s="21">
        <v>0.71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4470</v>
      </c>
      <c r="Y20" s="24">
        <v>44456</v>
      </c>
      <c r="Z20" s="21" t="s">
        <v>524</v>
      </c>
      <c r="AA20" s="21" t="s">
        <v>496</v>
      </c>
      <c r="AB20" s="21">
        <v>9.5</v>
      </c>
      <c r="AC20" s="21" t="s">
        <v>499</v>
      </c>
      <c r="AD20" s="21">
        <v>61</v>
      </c>
    </row>
    <row r="21" spans="1:30" ht="15.75" customHeight="1" thickBot="1" x14ac:dyDescent="0.25">
      <c r="A21" s="48">
        <v>16</v>
      </c>
      <c r="B21" s="22">
        <v>4.1800424628450107E-2</v>
      </c>
      <c r="C21" s="22">
        <v>3.2338004246284503E-2</v>
      </c>
      <c r="D21" s="22">
        <v>7.4200000000000002E-2</v>
      </c>
      <c r="E21" s="60"/>
      <c r="F21" s="21" t="s">
        <v>492</v>
      </c>
      <c r="G21" s="23">
        <v>48879</v>
      </c>
      <c r="H21" s="21">
        <v>1.03</v>
      </c>
      <c r="I21" s="60"/>
      <c r="J21" s="21">
        <v>5</v>
      </c>
      <c r="K21" s="21">
        <f>X6</f>
        <v>4871</v>
      </c>
      <c r="L21" s="24"/>
      <c r="M21" s="21"/>
      <c r="N21" s="64">
        <f>K21/$F$2</f>
        <v>0.10341825902335457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4413</v>
      </c>
      <c r="Y21" s="24">
        <v>44470</v>
      </c>
      <c r="Z21" s="21" t="s">
        <v>524</v>
      </c>
      <c r="AA21" s="21" t="s">
        <v>496</v>
      </c>
      <c r="AB21" s="21">
        <v>9.4</v>
      </c>
      <c r="AC21" s="21" t="s">
        <v>499</v>
      </c>
      <c r="AD21" s="21">
        <v>63</v>
      </c>
    </row>
    <row r="22" spans="1:30" ht="15.75" customHeight="1" thickBot="1" x14ac:dyDescent="0.25">
      <c r="A22" s="48">
        <v>17</v>
      </c>
      <c r="B22" s="22">
        <v>4.3216560509554143E-2</v>
      </c>
      <c r="C22" s="22">
        <v>3.1263481953290873E-2</v>
      </c>
      <c r="D22" s="22">
        <v>7.4499999999999997E-2</v>
      </c>
      <c r="E22" s="60"/>
      <c r="F22" s="21" t="s">
        <v>493</v>
      </c>
      <c r="G22" s="23">
        <v>51035</v>
      </c>
      <c r="H22" s="21">
        <v>1.08</v>
      </c>
      <c r="I22" s="60"/>
      <c r="J22" s="21">
        <v>10</v>
      </c>
      <c r="K22" s="21">
        <f>X11</f>
        <v>4787</v>
      </c>
      <c r="L22" s="24"/>
      <c r="M22" s="21"/>
      <c r="N22" s="64">
        <f t="shared" ref="N22:N28" si="0">K22/$F$2</f>
        <v>0.1016348195329087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4379</v>
      </c>
      <c r="Y22" s="24">
        <v>44314</v>
      </c>
      <c r="Z22" s="21" t="s">
        <v>524</v>
      </c>
      <c r="AA22" s="21" t="s">
        <v>494</v>
      </c>
      <c r="AB22" s="21">
        <v>9.3000000000000007</v>
      </c>
      <c r="AC22" s="21" t="s">
        <v>499</v>
      </c>
      <c r="AD22" s="21">
        <v>65</v>
      </c>
    </row>
    <row r="23" spans="1:30" ht="15.75" customHeight="1" thickBot="1" x14ac:dyDescent="0.25">
      <c r="A23" s="48">
        <v>18</v>
      </c>
      <c r="B23" s="22">
        <v>2.8908704883227179E-2</v>
      </c>
      <c r="C23" s="22">
        <v>2.7067728237791935E-2</v>
      </c>
      <c r="D23" s="22">
        <v>5.6000000000000001E-2</v>
      </c>
      <c r="E23" s="60"/>
      <c r="F23" s="21" t="s">
        <v>494</v>
      </c>
      <c r="G23" s="23">
        <v>51552</v>
      </c>
      <c r="H23" s="21">
        <v>1.0900000000000001</v>
      </c>
      <c r="I23" s="60"/>
      <c r="J23" s="21">
        <v>20</v>
      </c>
      <c r="K23" s="21">
        <f>X12</f>
        <v>4723</v>
      </c>
      <c r="L23" s="24"/>
      <c r="M23" s="21"/>
      <c r="N23" s="64">
        <f t="shared" si="0"/>
        <v>0.100276008492569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4331</v>
      </c>
      <c r="Y23" s="24">
        <v>44260</v>
      </c>
      <c r="Z23" s="21" t="s">
        <v>524</v>
      </c>
      <c r="AA23" s="21" t="s">
        <v>496</v>
      </c>
      <c r="AB23" s="21">
        <v>9.1999999999999993</v>
      </c>
      <c r="AC23" s="21" t="s">
        <v>499</v>
      </c>
      <c r="AD23" s="21">
        <v>63</v>
      </c>
    </row>
    <row r="24" spans="1:30" ht="15.75" customHeight="1" thickBot="1" x14ac:dyDescent="0.25">
      <c r="A24" s="48">
        <v>19</v>
      </c>
      <c r="B24" s="22">
        <v>2.173036093418259E-2</v>
      </c>
      <c r="C24" s="22">
        <v>1.9443736730360935E-2</v>
      </c>
      <c r="D24" s="22">
        <v>4.1200000000000001E-2</v>
      </c>
      <c r="E24" s="60"/>
      <c r="F24" s="21" t="s">
        <v>495</v>
      </c>
      <c r="G24" s="23">
        <v>51613</v>
      </c>
      <c r="H24" s="21">
        <v>1.0900000000000001</v>
      </c>
      <c r="I24" s="60"/>
      <c r="J24" s="21">
        <v>30</v>
      </c>
      <c r="K24" s="21">
        <f>X14</f>
        <v>4671</v>
      </c>
      <c r="L24" s="24"/>
      <c r="M24" s="21"/>
      <c r="N24" s="64">
        <f t="shared" si="0"/>
        <v>9.9171974522292997E-2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4288</v>
      </c>
      <c r="Y24" s="24">
        <v>44279</v>
      </c>
      <c r="Z24" s="21" t="s">
        <v>524</v>
      </c>
      <c r="AA24" s="21" t="s">
        <v>494</v>
      </c>
      <c r="AB24" s="21">
        <v>9.1</v>
      </c>
      <c r="AC24" s="21" t="s">
        <v>499</v>
      </c>
      <c r="AD24" s="21">
        <v>64</v>
      </c>
    </row>
    <row r="25" spans="1:30" ht="15.75" customHeight="1" thickBot="1" x14ac:dyDescent="0.25">
      <c r="A25" s="48">
        <v>20</v>
      </c>
      <c r="B25" s="22">
        <v>1.7726114649681528E-2</v>
      </c>
      <c r="C25" s="22">
        <v>1.4633970276008492E-2</v>
      </c>
      <c r="D25" s="22">
        <v>3.2300000000000002E-2</v>
      </c>
      <c r="E25" s="60"/>
      <c r="F25" s="21" t="s">
        <v>496</v>
      </c>
      <c r="G25" s="23">
        <v>53780</v>
      </c>
      <c r="H25" s="21">
        <v>1.1399999999999999</v>
      </c>
      <c r="I25" s="60"/>
      <c r="J25" s="21">
        <v>50</v>
      </c>
      <c r="K25" s="21">
        <f>X18</f>
        <v>4600</v>
      </c>
      <c r="L25" s="24"/>
      <c r="M25" s="21"/>
      <c r="N25" s="64">
        <f t="shared" si="0"/>
        <v>9.7664543524416142E-2</v>
      </c>
      <c r="O25" s="52"/>
      <c r="P25" s="52"/>
      <c r="Q25" s="52"/>
      <c r="R25" s="52"/>
      <c r="S25" s="52"/>
      <c r="T25" s="52"/>
      <c r="U25" s="71"/>
      <c r="W25" s="21"/>
      <c r="X25" s="21"/>
      <c r="Y25" s="24"/>
      <c r="Z25" s="21"/>
      <c r="AA25" s="21"/>
      <c r="AB25" s="21"/>
      <c r="AC25" s="21"/>
      <c r="AD25" s="21"/>
    </row>
    <row r="26" spans="1:30" ht="15.75" customHeight="1" thickBot="1" x14ac:dyDescent="0.25">
      <c r="A26" s="48">
        <v>21</v>
      </c>
      <c r="B26" s="22">
        <v>1.421019108280255E-2</v>
      </c>
      <c r="C26" s="22">
        <v>1.1359235668789809E-2</v>
      </c>
      <c r="D26" s="22">
        <v>2.5499999999999998E-2</v>
      </c>
      <c r="E26" s="60"/>
      <c r="F26" s="21" t="s">
        <v>497</v>
      </c>
      <c r="G26" s="23">
        <v>40101</v>
      </c>
      <c r="H26" s="21">
        <v>0.85</v>
      </c>
      <c r="I26" s="60"/>
      <c r="J26" s="21">
        <v>100</v>
      </c>
      <c r="K26" s="21">
        <f>X20</f>
        <v>4470</v>
      </c>
      <c r="L26" s="24"/>
      <c r="M26" s="21"/>
      <c r="N26" s="64">
        <f t="shared" si="0"/>
        <v>9.4904458598726121E-2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1.0450106157112527E-2</v>
      </c>
      <c r="C27" s="22">
        <v>9.1590233545647548E-3</v>
      </c>
      <c r="D27" s="22">
        <v>1.9599999999999999E-2</v>
      </c>
      <c r="E27" s="60"/>
      <c r="F27" s="60"/>
      <c r="G27" s="60"/>
      <c r="H27" s="60"/>
      <c r="I27" s="60"/>
      <c r="J27" s="21">
        <v>150</v>
      </c>
      <c r="K27" s="21">
        <f>X22</f>
        <v>4379</v>
      </c>
      <c r="L27" s="24"/>
      <c r="M27" s="21"/>
      <c r="N27" s="64">
        <f t="shared" si="0"/>
        <v>9.2972399150743096E-2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7.2271762208067948E-3</v>
      </c>
      <c r="C28" s="22">
        <v>6.4471337579617843E-3</v>
      </c>
      <c r="D28" s="22">
        <v>1.37E-2</v>
      </c>
      <c r="E28" s="60"/>
      <c r="F28" s="60"/>
      <c r="G28" s="60"/>
      <c r="H28" s="60"/>
      <c r="I28" s="60"/>
      <c r="J28" s="21">
        <v>200</v>
      </c>
      <c r="K28" s="21">
        <f>X24</f>
        <v>4288</v>
      </c>
      <c r="L28" s="24"/>
      <c r="M28" s="21"/>
      <c r="N28" s="64">
        <f t="shared" si="0"/>
        <v>9.1040339702760084E-2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602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36500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3860</v>
      </c>
      <c r="Y2" s="24">
        <v>44517</v>
      </c>
      <c r="Z2" s="21" t="s">
        <v>521</v>
      </c>
      <c r="AA2" s="21" t="s">
        <v>494</v>
      </c>
      <c r="AB2" s="21">
        <v>10.6</v>
      </c>
      <c r="AC2" s="21" t="s">
        <v>498</v>
      </c>
      <c r="AD2" s="21">
        <v>70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3767</v>
      </c>
      <c r="Y3" s="24">
        <v>44510</v>
      </c>
      <c r="Z3" s="21" t="s">
        <v>521</v>
      </c>
      <c r="AA3" s="21" t="s">
        <v>494</v>
      </c>
      <c r="AB3" s="21">
        <v>10.3</v>
      </c>
      <c r="AC3" s="21" t="s">
        <v>498</v>
      </c>
      <c r="AD3" s="21">
        <v>68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3762</v>
      </c>
      <c r="Y4" s="24">
        <v>44539</v>
      </c>
      <c r="Z4" s="21" t="s">
        <v>521</v>
      </c>
      <c r="AA4" s="21" t="s">
        <v>495</v>
      </c>
      <c r="AB4" s="21">
        <v>10.3</v>
      </c>
      <c r="AC4" s="21" t="s">
        <v>498</v>
      </c>
      <c r="AD4" s="21">
        <v>68</v>
      </c>
    </row>
    <row r="5" spans="1:30" ht="15.75" customHeight="1" thickBot="1" x14ac:dyDescent="0.25">
      <c r="A5" s="48">
        <v>0</v>
      </c>
      <c r="B5" s="22">
        <v>7.7287671232876718E-3</v>
      </c>
      <c r="C5" s="22">
        <v>4.0109589041095895E-3</v>
      </c>
      <c r="D5" s="22">
        <v>1.18E-2</v>
      </c>
      <c r="E5" s="60"/>
      <c r="F5" s="21" t="s">
        <v>471</v>
      </c>
      <c r="G5" s="23">
        <v>32935</v>
      </c>
      <c r="H5" s="21">
        <v>0.9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3760</v>
      </c>
      <c r="Y5" s="24">
        <v>44537</v>
      </c>
      <c r="Z5" s="21" t="s">
        <v>521</v>
      </c>
      <c r="AA5" s="21" t="s">
        <v>493</v>
      </c>
      <c r="AB5" s="21">
        <v>10.3</v>
      </c>
      <c r="AC5" s="21" t="s">
        <v>498</v>
      </c>
      <c r="AD5" s="21">
        <v>67</v>
      </c>
    </row>
    <row r="6" spans="1:30" ht="15.75" customHeight="1" thickBot="1" x14ac:dyDescent="0.25">
      <c r="A6" s="48">
        <v>1</v>
      </c>
      <c r="B6" s="22">
        <v>4.6871232876712328E-3</v>
      </c>
      <c r="C6" s="22">
        <v>3.0583561643835618E-3</v>
      </c>
      <c r="D6" s="22">
        <v>7.7000000000000002E-3</v>
      </c>
      <c r="E6" s="60"/>
      <c r="F6" s="21" t="s">
        <v>473</v>
      </c>
      <c r="G6" s="23">
        <v>34789</v>
      </c>
      <c r="H6" s="21">
        <v>0.95</v>
      </c>
      <c r="I6" s="60"/>
      <c r="J6" s="61" t="s">
        <v>474</v>
      </c>
      <c r="K6" s="62">
        <f>LARGE((K8,K9),1)</f>
        <v>0.79568991414612544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3755</v>
      </c>
      <c r="Y6" s="24">
        <v>44529</v>
      </c>
      <c r="Z6" s="21" t="s">
        <v>521</v>
      </c>
      <c r="AA6" s="21" t="s">
        <v>492</v>
      </c>
      <c r="AB6" s="21">
        <v>10.3</v>
      </c>
      <c r="AC6" s="21" t="s">
        <v>498</v>
      </c>
      <c r="AD6" s="21">
        <v>71</v>
      </c>
    </row>
    <row r="7" spans="1:30" ht="15.75" customHeight="1" thickBot="1" x14ac:dyDescent="0.25">
      <c r="A7" s="48">
        <v>2</v>
      </c>
      <c r="B7" s="22">
        <v>3.4405479452054794E-3</v>
      </c>
      <c r="C7" s="22">
        <v>2.958082191780822E-3</v>
      </c>
      <c r="D7" s="22">
        <v>6.4000000000000003E-3</v>
      </c>
      <c r="E7" s="60"/>
      <c r="F7" s="21" t="s">
        <v>475</v>
      </c>
      <c r="G7" s="23">
        <v>35575</v>
      </c>
      <c r="H7" s="21">
        <v>0.97</v>
      </c>
      <c r="I7" s="60"/>
      <c r="J7" s="21" t="s">
        <v>476</v>
      </c>
      <c r="K7" s="62">
        <f>LARGE((K10,K11),1)</f>
        <v>0.6337905418800287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3750</v>
      </c>
      <c r="Y7" s="24">
        <v>44545</v>
      </c>
      <c r="Z7" s="21" t="s">
        <v>521</v>
      </c>
      <c r="AA7" s="21" t="s">
        <v>494</v>
      </c>
      <c r="AB7" s="21">
        <v>10.3</v>
      </c>
      <c r="AC7" s="21" t="s">
        <v>498</v>
      </c>
      <c r="AD7" s="21">
        <v>67</v>
      </c>
    </row>
    <row r="8" spans="1:30" ht="15.75" customHeight="1" thickBot="1" x14ac:dyDescent="0.25">
      <c r="A8" s="48">
        <v>3</v>
      </c>
      <c r="B8" s="22">
        <v>2.4432876712328767E-3</v>
      </c>
      <c r="C8" s="22">
        <v>3.9106849315068484E-3</v>
      </c>
      <c r="D8" s="22">
        <v>6.4000000000000003E-3</v>
      </c>
      <c r="E8" s="60"/>
      <c r="F8" s="21" t="s">
        <v>477</v>
      </c>
      <c r="G8" s="23">
        <v>36463</v>
      </c>
      <c r="H8" s="21">
        <v>1</v>
      </c>
      <c r="I8" s="60"/>
      <c r="J8" s="60"/>
      <c r="K8" s="67">
        <f>LARGE(B11:C11,1)/(B11+C11)</f>
        <v>0.79568991414612544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3746</v>
      </c>
      <c r="Y8" s="24">
        <v>44509</v>
      </c>
      <c r="Z8" s="21" t="s">
        <v>521</v>
      </c>
      <c r="AA8" s="21" t="s">
        <v>493</v>
      </c>
      <c r="AB8" s="21">
        <v>10.3</v>
      </c>
      <c r="AC8" s="21" t="s">
        <v>498</v>
      </c>
      <c r="AD8" s="21">
        <v>69</v>
      </c>
    </row>
    <row r="9" spans="1:30" ht="15.75" customHeight="1" thickBot="1" x14ac:dyDescent="0.25">
      <c r="A9" s="48">
        <v>4</v>
      </c>
      <c r="B9" s="22">
        <v>2.2936986301369863E-3</v>
      </c>
      <c r="C9" s="22">
        <v>8.021917808219179E-3</v>
      </c>
      <c r="D9" s="22">
        <v>1.03E-2</v>
      </c>
      <c r="E9" s="60"/>
      <c r="F9" s="21" t="s">
        <v>478</v>
      </c>
      <c r="G9" s="23">
        <v>36349</v>
      </c>
      <c r="H9" s="21">
        <v>0.99</v>
      </c>
      <c r="I9" s="60"/>
      <c r="J9" s="60"/>
      <c r="K9" s="67">
        <f>LARGE(B12:C12,1)/(B12+C12)</f>
        <v>0.75702855336079466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3736</v>
      </c>
      <c r="Y9" s="24">
        <v>44420</v>
      </c>
      <c r="Z9" s="21" t="s">
        <v>513</v>
      </c>
      <c r="AA9" s="21" t="s">
        <v>495</v>
      </c>
      <c r="AB9" s="21">
        <v>10.199999999999999</v>
      </c>
      <c r="AC9" s="21" t="s">
        <v>498</v>
      </c>
      <c r="AD9" s="21">
        <v>67</v>
      </c>
    </row>
    <row r="10" spans="1:30" ht="15.75" customHeight="1" thickBot="1" x14ac:dyDescent="0.25">
      <c r="A10" s="48">
        <v>5</v>
      </c>
      <c r="B10" s="22">
        <v>4.3879452054794519E-3</v>
      </c>
      <c r="C10" s="22">
        <v>2.1308219178082191E-2</v>
      </c>
      <c r="D10" s="22">
        <v>2.5700000000000001E-2</v>
      </c>
      <c r="E10" s="60"/>
      <c r="F10" s="21" t="s">
        <v>479</v>
      </c>
      <c r="G10" s="23">
        <v>36363</v>
      </c>
      <c r="H10" s="21">
        <v>0.99</v>
      </c>
      <c r="I10" s="60"/>
      <c r="J10" s="60"/>
      <c r="K10" s="67">
        <f>LARGE(B20:C20,1)/(B20+C20)</f>
        <v>0.58364632335508659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3735</v>
      </c>
      <c r="Y10" s="24">
        <v>44531</v>
      </c>
      <c r="Z10" s="21" t="s">
        <v>521</v>
      </c>
      <c r="AA10" s="21" t="s">
        <v>494</v>
      </c>
      <c r="AB10" s="21">
        <v>10.199999999999999</v>
      </c>
      <c r="AC10" s="21" t="s">
        <v>498</v>
      </c>
      <c r="AD10" s="21">
        <v>68</v>
      </c>
    </row>
    <row r="11" spans="1:30" ht="15.75" customHeight="1" thickBot="1" x14ac:dyDescent="0.25">
      <c r="A11" s="48">
        <v>6</v>
      </c>
      <c r="B11" s="22">
        <v>1.0620821917808219E-2</v>
      </c>
      <c r="C11" s="22">
        <v>4.1363013698630137E-2</v>
      </c>
      <c r="D11" s="22">
        <v>5.1999999999999998E-2</v>
      </c>
      <c r="E11" s="60"/>
      <c r="F11" s="21" t="s">
        <v>480</v>
      </c>
      <c r="G11" s="23">
        <v>35157</v>
      </c>
      <c r="H11" s="21">
        <v>0.96</v>
      </c>
      <c r="I11" s="60"/>
      <c r="J11" s="60"/>
      <c r="K11" s="67">
        <f>LARGE(B21:C21,1)/(B21+C21)</f>
        <v>0.6337905418800287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3715</v>
      </c>
      <c r="Y11" s="24">
        <v>44502</v>
      </c>
      <c r="Z11" s="21" t="s">
        <v>513</v>
      </c>
      <c r="AA11" s="21" t="s">
        <v>493</v>
      </c>
      <c r="AB11" s="21">
        <v>10.199999999999999</v>
      </c>
      <c r="AC11" s="21" t="s">
        <v>498</v>
      </c>
      <c r="AD11" s="21">
        <v>69</v>
      </c>
    </row>
    <row r="12" spans="1:30" ht="15.75" customHeight="1" thickBot="1" x14ac:dyDescent="0.25">
      <c r="A12" s="48">
        <v>7</v>
      </c>
      <c r="B12" s="22">
        <v>1.515835616438356E-2</v>
      </c>
      <c r="C12" s="22">
        <v>4.7229041095890413E-2</v>
      </c>
      <c r="D12" s="22">
        <v>6.2399999999999997E-2</v>
      </c>
      <c r="E12" s="60"/>
      <c r="F12" s="21" t="s">
        <v>481</v>
      </c>
      <c r="G12" s="23">
        <v>36630</v>
      </c>
      <c r="H12" s="21">
        <v>1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3675</v>
      </c>
      <c r="Y12" s="24">
        <v>44538</v>
      </c>
      <c r="Z12" s="21" t="s">
        <v>521</v>
      </c>
      <c r="AA12" s="21" t="s">
        <v>494</v>
      </c>
      <c r="AB12" s="21">
        <v>10.1</v>
      </c>
      <c r="AC12" s="21" t="s">
        <v>498</v>
      </c>
      <c r="AD12" s="21">
        <v>69</v>
      </c>
    </row>
    <row r="13" spans="1:30" ht="15.75" customHeight="1" thickBot="1" x14ac:dyDescent="0.25">
      <c r="A13" s="48">
        <v>8</v>
      </c>
      <c r="B13" s="22">
        <v>1.5956164383561643E-2</v>
      </c>
      <c r="C13" s="22">
        <v>3.835479452054795E-2</v>
      </c>
      <c r="D13" s="22">
        <v>5.4300000000000001E-2</v>
      </c>
      <c r="E13" s="60"/>
      <c r="F13" s="21" t="s">
        <v>482</v>
      </c>
      <c r="G13" s="23">
        <v>37332</v>
      </c>
      <c r="H13" s="21">
        <v>1.02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3633</v>
      </c>
      <c r="Y13" s="24">
        <v>44545</v>
      </c>
      <c r="Z13" s="21" t="s">
        <v>524</v>
      </c>
      <c r="AA13" s="21" t="s">
        <v>494</v>
      </c>
      <c r="AB13" s="21">
        <v>10</v>
      </c>
      <c r="AC13" s="21" t="s">
        <v>499</v>
      </c>
      <c r="AD13" s="21">
        <v>78</v>
      </c>
    </row>
    <row r="14" spans="1:30" ht="15.75" customHeight="1" thickBot="1" x14ac:dyDescent="0.25">
      <c r="A14" s="48">
        <v>9</v>
      </c>
      <c r="B14" s="22">
        <v>1.6305205479452054E-2</v>
      </c>
      <c r="C14" s="22">
        <v>3.1185205479452055E-2</v>
      </c>
      <c r="D14" s="22">
        <v>4.7500000000000001E-2</v>
      </c>
      <c r="E14" s="60"/>
      <c r="F14" s="21" t="s">
        <v>483</v>
      </c>
      <c r="G14" s="23">
        <v>38761</v>
      </c>
      <c r="H14" s="21">
        <v>1.06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3625</v>
      </c>
      <c r="Y14" s="24">
        <v>44496</v>
      </c>
      <c r="Z14" s="21" t="s">
        <v>513</v>
      </c>
      <c r="AA14" s="21" t="s">
        <v>494</v>
      </c>
      <c r="AB14" s="21">
        <v>9.9</v>
      </c>
      <c r="AC14" s="21" t="s">
        <v>498</v>
      </c>
      <c r="AD14" s="21">
        <v>68</v>
      </c>
    </row>
    <row r="15" spans="1:30" ht="15.75" customHeight="1" thickBot="1" x14ac:dyDescent="0.25">
      <c r="A15" s="48">
        <v>10</v>
      </c>
      <c r="B15" s="22">
        <v>1.7751232876712326E-2</v>
      </c>
      <c r="C15" s="22">
        <v>2.8026575342465752E-2</v>
      </c>
      <c r="D15" s="22">
        <v>4.5699999999999998E-2</v>
      </c>
      <c r="E15" s="60"/>
      <c r="F15" s="21" t="s">
        <v>484</v>
      </c>
      <c r="G15" s="23">
        <v>38914</v>
      </c>
      <c r="H15" s="21">
        <v>1.06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3612</v>
      </c>
      <c r="Y15" s="24">
        <v>44517</v>
      </c>
      <c r="Z15" s="21" t="s">
        <v>513</v>
      </c>
      <c r="AA15" s="21" t="s">
        <v>494</v>
      </c>
      <c r="AB15" s="21">
        <v>9.9</v>
      </c>
      <c r="AC15" s="21" t="s">
        <v>498</v>
      </c>
      <c r="AD15" s="21">
        <v>67</v>
      </c>
    </row>
    <row r="16" spans="1:30" ht="15.75" customHeight="1" thickBot="1" x14ac:dyDescent="0.25">
      <c r="A16" s="48">
        <v>11</v>
      </c>
      <c r="B16" s="22">
        <v>1.9845479452054796E-2</v>
      </c>
      <c r="C16" s="22">
        <v>2.6522465753424658E-2</v>
      </c>
      <c r="D16" s="22">
        <v>4.6399999999999997E-2</v>
      </c>
      <c r="E16" s="60"/>
      <c r="F16" s="21" t="s">
        <v>485</v>
      </c>
      <c r="G16" s="23">
        <v>39153</v>
      </c>
      <c r="H16" s="21">
        <v>1.07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3577</v>
      </c>
      <c r="Y16" s="24">
        <v>44491</v>
      </c>
      <c r="Z16" s="21" t="s">
        <v>513</v>
      </c>
      <c r="AA16" s="21" t="s">
        <v>496</v>
      </c>
      <c r="AB16" s="21">
        <v>9.8000000000000007</v>
      </c>
      <c r="AC16" s="21" t="s">
        <v>498</v>
      </c>
      <c r="AD16" s="21">
        <v>66</v>
      </c>
    </row>
    <row r="17" spans="1:30" ht="15.75" customHeight="1" thickBot="1" x14ac:dyDescent="0.25">
      <c r="A17" s="48">
        <v>12</v>
      </c>
      <c r="B17" s="22">
        <v>2.3485479452054796E-2</v>
      </c>
      <c r="C17" s="22">
        <v>2.5870684931506849E-2</v>
      </c>
      <c r="D17" s="22">
        <v>4.9399999999999999E-2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3553</v>
      </c>
      <c r="Y17" s="24">
        <v>44544</v>
      </c>
      <c r="Z17" s="21" t="s">
        <v>524</v>
      </c>
      <c r="AA17" s="21" t="s">
        <v>493</v>
      </c>
      <c r="AB17" s="21">
        <v>9.6999999999999993</v>
      </c>
      <c r="AC17" s="21" t="s">
        <v>499</v>
      </c>
      <c r="AD17" s="21">
        <v>78</v>
      </c>
    </row>
    <row r="18" spans="1:30" ht="15.75" customHeight="1" thickBot="1" x14ac:dyDescent="0.25">
      <c r="A18" s="48">
        <v>13</v>
      </c>
      <c r="B18" s="22">
        <v>2.6975890410958905E-2</v>
      </c>
      <c r="C18" s="22">
        <v>2.5970958904109588E-2</v>
      </c>
      <c r="D18" s="22">
        <v>5.2999999999999999E-2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3542</v>
      </c>
      <c r="Y18" s="24">
        <v>44483</v>
      </c>
      <c r="Z18" s="21" t="s">
        <v>513</v>
      </c>
      <c r="AA18" s="21" t="s">
        <v>495</v>
      </c>
      <c r="AB18" s="21">
        <v>9.6999999999999993</v>
      </c>
      <c r="AC18" s="21" t="s">
        <v>498</v>
      </c>
      <c r="AD18" s="21">
        <v>68</v>
      </c>
    </row>
    <row r="19" spans="1:30" ht="15.75" customHeight="1" thickBot="1" x14ac:dyDescent="0.25">
      <c r="A19" s="48">
        <v>14</v>
      </c>
      <c r="B19" s="22">
        <v>3.1413698630136981E-2</v>
      </c>
      <c r="C19" s="22">
        <v>2.7274520547945207E-2</v>
      </c>
      <c r="D19" s="22">
        <v>5.8700000000000002E-2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3485</v>
      </c>
      <c r="Y19" s="24">
        <v>44488</v>
      </c>
      <c r="Z19" s="21" t="s">
        <v>534</v>
      </c>
      <c r="AA19" s="21" t="s">
        <v>493</v>
      </c>
      <c r="AB19" s="21">
        <v>9.5</v>
      </c>
      <c r="AC19" s="21" t="s">
        <v>499</v>
      </c>
      <c r="AD19" s="21">
        <v>78</v>
      </c>
    </row>
    <row r="20" spans="1:30" ht="15.75" customHeight="1" thickBot="1" x14ac:dyDescent="0.25">
      <c r="A20" s="48">
        <v>15</v>
      </c>
      <c r="B20" s="22">
        <v>3.8444383561643834E-2</v>
      </c>
      <c r="C20" s="22">
        <v>2.7424931506849316E-2</v>
      </c>
      <c r="D20" s="22">
        <v>6.59E-2</v>
      </c>
      <c r="E20" s="60"/>
      <c r="F20" s="21" t="s">
        <v>488</v>
      </c>
      <c r="G20" s="23">
        <v>28243</v>
      </c>
      <c r="H20" s="21">
        <v>0.77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3449</v>
      </c>
      <c r="Y20" s="24">
        <v>44519</v>
      </c>
      <c r="Z20" s="21" t="s">
        <v>513</v>
      </c>
      <c r="AA20" s="21" t="s">
        <v>496</v>
      </c>
      <c r="AB20" s="21">
        <v>9.4</v>
      </c>
      <c r="AC20" s="21" t="s">
        <v>498</v>
      </c>
      <c r="AD20" s="21">
        <v>63</v>
      </c>
    </row>
    <row r="21" spans="1:30" ht="15.75" customHeight="1" thickBot="1" x14ac:dyDescent="0.25">
      <c r="A21" s="48">
        <v>16</v>
      </c>
      <c r="B21" s="22">
        <v>4.6422465753424659E-2</v>
      </c>
      <c r="C21" s="22">
        <v>2.6823287671232876E-2</v>
      </c>
      <c r="D21" s="22">
        <v>7.3300000000000004E-2</v>
      </c>
      <c r="E21" s="60"/>
      <c r="F21" s="21" t="s">
        <v>492</v>
      </c>
      <c r="G21" s="23">
        <v>37370</v>
      </c>
      <c r="H21" s="21">
        <v>1.02</v>
      </c>
      <c r="I21" s="60"/>
      <c r="J21" s="21">
        <v>5</v>
      </c>
      <c r="K21" s="21">
        <f>X6</f>
        <v>3755</v>
      </c>
      <c r="L21" s="24"/>
      <c r="M21" s="21"/>
      <c r="N21" s="64">
        <f>K21/$F$2</f>
        <v>0.10287671232876712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3400</v>
      </c>
      <c r="Y21" s="24">
        <v>44475</v>
      </c>
      <c r="Z21" s="21" t="s">
        <v>534</v>
      </c>
      <c r="AA21" s="21" t="s">
        <v>494</v>
      </c>
      <c r="AB21" s="21">
        <v>9.3000000000000007</v>
      </c>
      <c r="AC21" s="21" t="s">
        <v>499</v>
      </c>
      <c r="AD21" s="21">
        <v>79</v>
      </c>
    </row>
    <row r="22" spans="1:30" ht="15.75" customHeight="1" thickBot="1" x14ac:dyDescent="0.25">
      <c r="A22" s="48">
        <v>17</v>
      </c>
      <c r="B22" s="22">
        <v>5.1707945205479451E-2</v>
      </c>
      <c r="C22" s="22">
        <v>2.6522465753424658E-2</v>
      </c>
      <c r="D22" s="22">
        <v>7.8200000000000006E-2</v>
      </c>
      <c r="E22" s="60"/>
      <c r="F22" s="21" t="s">
        <v>493</v>
      </c>
      <c r="G22" s="23">
        <v>38529</v>
      </c>
      <c r="H22" s="21">
        <v>1.05</v>
      </c>
      <c r="I22" s="60"/>
      <c r="J22" s="21">
        <v>10</v>
      </c>
      <c r="K22" s="21">
        <f>X11</f>
        <v>3715</v>
      </c>
      <c r="L22" s="24"/>
      <c r="M22" s="21"/>
      <c r="N22" s="64">
        <f t="shared" ref="N22:N28" si="0">K22/$F$2</f>
        <v>0.10178082191780823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3371</v>
      </c>
      <c r="Y22" s="24">
        <v>44547</v>
      </c>
      <c r="Z22" s="21" t="s">
        <v>524</v>
      </c>
      <c r="AA22" s="21" t="s">
        <v>496</v>
      </c>
      <c r="AB22" s="21">
        <v>9.1999999999999993</v>
      </c>
      <c r="AC22" s="21" t="s">
        <v>499</v>
      </c>
      <c r="AD22" s="21">
        <v>79</v>
      </c>
    </row>
    <row r="23" spans="1:30" ht="15.75" customHeight="1" thickBot="1" x14ac:dyDescent="0.25">
      <c r="A23" s="48">
        <v>18</v>
      </c>
      <c r="B23" s="22">
        <v>4.5724383561643836E-2</v>
      </c>
      <c r="C23" s="22">
        <v>2.4617260273972603E-2</v>
      </c>
      <c r="D23" s="22">
        <v>7.0300000000000001E-2</v>
      </c>
      <c r="E23" s="60"/>
      <c r="F23" s="21" t="s">
        <v>494</v>
      </c>
      <c r="G23" s="23">
        <v>38990</v>
      </c>
      <c r="H23" s="21">
        <v>1.07</v>
      </c>
      <c r="I23" s="60"/>
      <c r="J23" s="21">
        <v>20</v>
      </c>
      <c r="K23" s="21">
        <f>X12</f>
        <v>3675</v>
      </c>
      <c r="L23" s="24"/>
      <c r="M23" s="21"/>
      <c r="N23" s="64">
        <f t="shared" si="0"/>
        <v>0.10068493150684932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3332</v>
      </c>
      <c r="Y23" s="24">
        <v>44490</v>
      </c>
      <c r="Z23" s="21" t="s">
        <v>514</v>
      </c>
      <c r="AA23" s="21" t="s">
        <v>495</v>
      </c>
      <c r="AB23" s="21">
        <v>9.1</v>
      </c>
      <c r="AC23" s="21" t="s">
        <v>498</v>
      </c>
      <c r="AD23" s="21">
        <v>66</v>
      </c>
    </row>
    <row r="24" spans="1:30" ht="15.75" customHeight="1" thickBot="1" x14ac:dyDescent="0.25">
      <c r="A24" s="48">
        <v>19</v>
      </c>
      <c r="B24" s="22">
        <v>3.4904109589041103E-2</v>
      </c>
      <c r="C24" s="22">
        <v>2.0054794520547946E-2</v>
      </c>
      <c r="D24" s="22">
        <v>5.4899999999999997E-2</v>
      </c>
      <c r="E24" s="60"/>
      <c r="F24" s="21" t="s">
        <v>495</v>
      </c>
      <c r="G24" s="23">
        <v>39061</v>
      </c>
      <c r="H24" s="21">
        <v>1.07</v>
      </c>
      <c r="I24" s="60"/>
      <c r="J24" s="21">
        <v>30</v>
      </c>
      <c r="K24" s="21">
        <f>X14</f>
        <v>3625</v>
      </c>
      <c r="L24" s="24"/>
      <c r="M24" s="21"/>
      <c r="N24" s="64">
        <f t="shared" si="0"/>
        <v>9.9315068493150679E-2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3307</v>
      </c>
      <c r="Y24" s="24">
        <v>44512</v>
      </c>
      <c r="Z24" s="21" t="s">
        <v>513</v>
      </c>
      <c r="AA24" s="21" t="s">
        <v>496</v>
      </c>
      <c r="AB24" s="21">
        <v>9.1</v>
      </c>
      <c r="AC24" s="21" t="s">
        <v>498</v>
      </c>
      <c r="AD24" s="21">
        <v>65</v>
      </c>
    </row>
    <row r="25" spans="1:30" ht="15.75" customHeight="1" thickBot="1" x14ac:dyDescent="0.25">
      <c r="A25" s="48">
        <v>20</v>
      </c>
      <c r="B25" s="22">
        <v>2.7225205479452057E-2</v>
      </c>
      <c r="C25" s="22">
        <v>1.4790410958904111E-2</v>
      </c>
      <c r="D25" s="22">
        <v>4.2000000000000003E-2</v>
      </c>
      <c r="E25" s="60"/>
      <c r="F25" s="21" t="s">
        <v>496</v>
      </c>
      <c r="G25" s="23">
        <v>40490</v>
      </c>
      <c r="H25" s="21">
        <v>1.1100000000000001</v>
      </c>
      <c r="I25" s="60"/>
      <c r="J25" s="21">
        <v>50</v>
      </c>
      <c r="K25" s="21">
        <f>X18</f>
        <v>3542</v>
      </c>
      <c r="L25" s="24"/>
      <c r="M25" s="21"/>
      <c r="N25" s="64">
        <f t="shared" si="0"/>
        <v>9.7041095890410961E-2</v>
      </c>
      <c r="O25" s="52"/>
      <c r="P25" s="52"/>
      <c r="Q25" s="52"/>
      <c r="R25" s="52"/>
      <c r="S25" s="52"/>
      <c r="T25" s="52"/>
      <c r="U25" s="71"/>
      <c r="W25" s="21"/>
      <c r="X25" s="21"/>
      <c r="Y25" s="24"/>
      <c r="Z25" s="21"/>
      <c r="AA25" s="21"/>
      <c r="AB25" s="21"/>
      <c r="AC25" s="21"/>
      <c r="AD25" s="21"/>
    </row>
    <row r="26" spans="1:30" ht="15.75" customHeight="1" thickBot="1" x14ac:dyDescent="0.25">
      <c r="A26" s="48">
        <v>21</v>
      </c>
      <c r="B26" s="22">
        <v>2.1989589041095891E-2</v>
      </c>
      <c r="C26" s="22">
        <v>1.1330958904109588E-2</v>
      </c>
      <c r="D26" s="22">
        <v>3.3300000000000003E-2</v>
      </c>
      <c r="E26" s="60"/>
      <c r="F26" s="21" t="s">
        <v>497</v>
      </c>
      <c r="G26" s="23">
        <v>33577</v>
      </c>
      <c r="H26" s="21">
        <v>0.92</v>
      </c>
      <c r="I26" s="60"/>
      <c r="J26" s="21">
        <v>100</v>
      </c>
      <c r="K26" s="21">
        <f>X20</f>
        <v>3449</v>
      </c>
      <c r="L26" s="24"/>
      <c r="M26" s="21"/>
      <c r="N26" s="64">
        <f t="shared" si="0"/>
        <v>9.4493150684931512E-2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1.715287671232877E-2</v>
      </c>
      <c r="C27" s="22">
        <v>8.8241095890410973E-3</v>
      </c>
      <c r="D27" s="22">
        <v>2.5899999999999999E-2</v>
      </c>
      <c r="E27" s="60"/>
      <c r="F27" s="60"/>
      <c r="G27" s="60"/>
      <c r="H27" s="60"/>
      <c r="I27" s="60"/>
      <c r="J27" s="21">
        <v>150</v>
      </c>
      <c r="K27" s="21">
        <f>X22</f>
        <v>3371</v>
      </c>
      <c r="L27" s="24"/>
      <c r="M27" s="21"/>
      <c r="N27" s="64">
        <f t="shared" si="0"/>
        <v>9.2356164383561645E-2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1.2615342465753424E-2</v>
      </c>
      <c r="C28" s="22">
        <v>5.916164383561644E-3</v>
      </c>
      <c r="D28" s="22">
        <v>1.8499999999999999E-2</v>
      </c>
      <c r="E28" s="60"/>
      <c r="F28" s="60"/>
      <c r="G28" s="60"/>
      <c r="H28" s="60"/>
      <c r="I28" s="60"/>
      <c r="J28" s="21">
        <v>200</v>
      </c>
      <c r="K28" s="21">
        <f>X24</f>
        <v>3307</v>
      </c>
      <c r="L28" s="24"/>
      <c r="M28" s="21"/>
      <c r="N28" s="64">
        <f t="shared" si="0"/>
        <v>9.0602739726027393E-2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12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2" width="3.875" hidden="1" customWidth="1"/>
    <col min="13" max="13" width="4.125" hidden="1" customWidth="1"/>
    <col min="14" max="14" width="5.75" customWidth="1"/>
    <col min="15" max="21" width="8.375" customWidth="1"/>
    <col min="22" max="22" width="7.62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3.25" customHeight="1" thickBot="1" x14ac:dyDescent="0.4">
      <c r="A1" s="140" t="s">
        <v>461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6" customHeight="1" thickBot="1" x14ac:dyDescent="0.35">
      <c r="A2" s="68"/>
      <c r="B2" s="52"/>
      <c r="C2" s="52"/>
      <c r="D2" s="69" t="s">
        <v>625</v>
      </c>
      <c r="E2" s="52"/>
      <c r="F2" s="45">
        <v>42800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4236</v>
      </c>
      <c r="Y2" s="24">
        <v>44545</v>
      </c>
      <c r="Z2" s="21" t="s">
        <v>513</v>
      </c>
      <c r="AA2" s="21" t="s">
        <v>494</v>
      </c>
      <c r="AB2" s="21">
        <v>9.9</v>
      </c>
      <c r="AC2" s="21" t="s">
        <v>464</v>
      </c>
      <c r="AD2" s="21">
        <v>69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4208</v>
      </c>
      <c r="Y3" s="24">
        <v>44510</v>
      </c>
      <c r="Z3" s="21" t="s">
        <v>513</v>
      </c>
      <c r="AA3" s="21" t="s">
        <v>494</v>
      </c>
      <c r="AB3" s="21">
        <v>9.8000000000000007</v>
      </c>
      <c r="AC3" s="21" t="s">
        <v>464</v>
      </c>
      <c r="AD3" s="21">
        <v>68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4197</v>
      </c>
      <c r="Y4" s="24">
        <v>44488</v>
      </c>
      <c r="Z4" s="21" t="s">
        <v>513</v>
      </c>
      <c r="AA4" s="21" t="s">
        <v>493</v>
      </c>
      <c r="AB4" s="21">
        <v>9.8000000000000007</v>
      </c>
      <c r="AC4" s="21" t="s">
        <v>464</v>
      </c>
      <c r="AD4" s="21">
        <v>71</v>
      </c>
    </row>
    <row r="5" spans="1:30" ht="15.75" customHeight="1" thickBot="1" x14ac:dyDescent="0.25">
      <c r="A5" s="48">
        <v>0</v>
      </c>
      <c r="B5" s="40">
        <v>5.9439252336448596E-3</v>
      </c>
      <c r="C5" s="40">
        <v>2.8112149532710283E-3</v>
      </c>
      <c r="D5" s="22">
        <v>8.6999999999999994E-3</v>
      </c>
      <c r="E5" s="60"/>
      <c r="F5" s="21" t="s">
        <v>471</v>
      </c>
      <c r="G5" s="23">
        <v>41093</v>
      </c>
      <c r="H5" s="21">
        <v>0.96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4176</v>
      </c>
      <c r="Y5" s="24">
        <v>44546</v>
      </c>
      <c r="Z5" s="21" t="s">
        <v>513</v>
      </c>
      <c r="AA5" s="21" t="s">
        <v>495</v>
      </c>
      <c r="AB5" s="21">
        <v>9.8000000000000007</v>
      </c>
      <c r="AC5" s="21" t="s">
        <v>464</v>
      </c>
      <c r="AD5" s="21">
        <v>68</v>
      </c>
    </row>
    <row r="6" spans="1:30" ht="15.75" customHeight="1" thickBot="1" x14ac:dyDescent="0.25">
      <c r="A6" s="48">
        <v>1</v>
      </c>
      <c r="B6" s="40">
        <v>3.9252336448598133E-3</v>
      </c>
      <c r="C6" s="40">
        <v>1.7570093457943926E-3</v>
      </c>
      <c r="D6" s="22">
        <v>5.5999999999999999E-3</v>
      </c>
      <c r="E6" s="60"/>
      <c r="F6" s="21" t="s">
        <v>473</v>
      </c>
      <c r="G6" s="23">
        <v>44074</v>
      </c>
      <c r="H6" s="21">
        <v>1.03</v>
      </c>
      <c r="I6" s="60"/>
      <c r="J6" s="61" t="s">
        <v>474</v>
      </c>
      <c r="K6" s="62">
        <f>LARGE((K8,K9),1)</f>
        <v>0.70595247556226648</v>
      </c>
      <c r="L6" s="60"/>
      <c r="M6" s="60"/>
      <c r="N6" s="62" t="str">
        <f>IF(B12&gt;C12,B4,C4)</f>
        <v>SB</v>
      </c>
      <c r="O6" s="52"/>
      <c r="P6" s="52"/>
      <c r="Q6" s="52"/>
      <c r="R6" s="52"/>
      <c r="S6" s="52"/>
      <c r="T6" s="52"/>
      <c r="U6" s="71"/>
      <c r="W6" s="21">
        <v>5</v>
      </c>
      <c r="X6" s="21">
        <v>4162</v>
      </c>
      <c r="Y6" s="24">
        <v>44489</v>
      </c>
      <c r="Z6" s="21" t="s">
        <v>513</v>
      </c>
      <c r="AA6" s="21" t="s">
        <v>494</v>
      </c>
      <c r="AB6" s="21">
        <v>9.6999999999999993</v>
      </c>
      <c r="AC6" s="21" t="s">
        <v>464</v>
      </c>
      <c r="AD6" s="21">
        <v>70</v>
      </c>
    </row>
    <row r="7" spans="1:30" ht="15.75" customHeight="1" thickBot="1" x14ac:dyDescent="0.25">
      <c r="A7" s="48">
        <v>2</v>
      </c>
      <c r="B7" s="40">
        <v>3.5327102803738315E-3</v>
      </c>
      <c r="C7" s="40">
        <v>1.4056074766355142E-3</v>
      </c>
      <c r="D7" s="22">
        <v>5.0000000000000001E-3</v>
      </c>
      <c r="E7" s="60"/>
      <c r="F7" s="21" t="s">
        <v>475</v>
      </c>
      <c r="G7" s="23">
        <v>46076</v>
      </c>
      <c r="H7" s="21">
        <v>1.08</v>
      </c>
      <c r="I7" s="60"/>
      <c r="J7" s="21" t="s">
        <v>476</v>
      </c>
      <c r="K7" s="62">
        <f>LARGE((K10,K11),1)</f>
        <v>0.66843730846422855</v>
      </c>
      <c r="L7" s="60"/>
      <c r="M7" s="60"/>
      <c r="N7" s="62" t="str">
        <f>IF(B22&gt;C22,B4,C4)</f>
        <v>NB</v>
      </c>
      <c r="O7" s="52"/>
      <c r="P7" s="52"/>
      <c r="Q7" s="52"/>
      <c r="R7" s="52"/>
      <c r="S7" s="52"/>
      <c r="T7" s="52"/>
      <c r="U7" s="71"/>
      <c r="W7" s="21">
        <v>6</v>
      </c>
      <c r="X7" s="21">
        <v>4151</v>
      </c>
      <c r="Y7" s="24">
        <v>44504</v>
      </c>
      <c r="Z7" s="21" t="s">
        <v>513</v>
      </c>
      <c r="AA7" s="21" t="s">
        <v>495</v>
      </c>
      <c r="AB7" s="21">
        <v>9.6999999999999993</v>
      </c>
      <c r="AC7" s="21" t="s">
        <v>464</v>
      </c>
      <c r="AD7" s="21">
        <v>68</v>
      </c>
    </row>
    <row r="8" spans="1:30" ht="15.75" customHeight="1" thickBot="1" x14ac:dyDescent="0.25">
      <c r="A8" s="48">
        <v>3</v>
      </c>
      <c r="B8" s="40">
        <v>2.4112149532710282E-3</v>
      </c>
      <c r="C8" s="40">
        <v>1.6252336448598131E-3</v>
      </c>
      <c r="D8" s="22">
        <v>4.0000000000000001E-3</v>
      </c>
      <c r="E8" s="60"/>
      <c r="F8" s="21" t="s">
        <v>477</v>
      </c>
      <c r="G8" s="23">
        <v>44763</v>
      </c>
      <c r="H8" s="21">
        <v>1.04</v>
      </c>
      <c r="I8" s="60"/>
      <c r="J8" s="60"/>
      <c r="K8" s="67">
        <f>LARGE(B11:C11,1)/(B11+C11)</f>
        <v>0.70595247556226648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4147</v>
      </c>
      <c r="Y8" s="24">
        <v>44523</v>
      </c>
      <c r="Z8" s="21" t="s">
        <v>513</v>
      </c>
      <c r="AA8" s="21" t="s">
        <v>493</v>
      </c>
      <c r="AB8" s="21">
        <v>9.6999999999999993</v>
      </c>
      <c r="AC8" s="21" t="s">
        <v>464</v>
      </c>
      <c r="AD8" s="21">
        <v>69</v>
      </c>
    </row>
    <row r="9" spans="1:30" ht="15.75" customHeight="1" thickBot="1" x14ac:dyDescent="0.25">
      <c r="A9" s="48">
        <v>4</v>
      </c>
      <c r="B9" s="40">
        <v>2.1308411214953273E-3</v>
      </c>
      <c r="C9" s="40">
        <v>3.0308411214953271E-3</v>
      </c>
      <c r="D9" s="22">
        <v>5.1000000000000004E-3</v>
      </c>
      <c r="E9" s="60"/>
      <c r="F9" s="21" t="s">
        <v>478</v>
      </c>
      <c r="G9" s="23">
        <v>41710</v>
      </c>
      <c r="H9" s="21">
        <v>0.97</v>
      </c>
      <c r="I9" s="60"/>
      <c r="J9" s="60"/>
      <c r="K9" s="67">
        <f>LARGE(B12:C12,1)/(B12+C12)</f>
        <v>0.68569686165970822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4144</v>
      </c>
      <c r="Y9" s="24">
        <v>44515</v>
      </c>
      <c r="Z9" s="21" t="s">
        <v>513</v>
      </c>
      <c r="AA9" s="21" t="s">
        <v>492</v>
      </c>
      <c r="AB9" s="21">
        <v>9.6999999999999993</v>
      </c>
      <c r="AC9" s="21" t="s">
        <v>464</v>
      </c>
      <c r="AD9" s="21">
        <v>71</v>
      </c>
    </row>
    <row r="10" spans="1:30" ht="15.75" customHeight="1" thickBot="1" x14ac:dyDescent="0.25">
      <c r="A10" s="48">
        <v>5</v>
      </c>
      <c r="B10" s="40">
        <v>4.5420560747663546E-3</v>
      </c>
      <c r="C10" s="40">
        <v>7.8626168224299065E-3</v>
      </c>
      <c r="D10" s="22">
        <v>1.24E-2</v>
      </c>
      <c r="E10" s="60"/>
      <c r="F10" s="21" t="s">
        <v>479</v>
      </c>
      <c r="G10" s="23">
        <v>42555</v>
      </c>
      <c r="H10" s="21">
        <v>0.99</v>
      </c>
      <c r="I10" s="60"/>
      <c r="J10" s="60"/>
      <c r="K10" s="67">
        <f>LARGE(B20:C20,1)/(B20+C20)</f>
        <v>0.63252541047693511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4135</v>
      </c>
      <c r="Y10" s="24">
        <v>44516</v>
      </c>
      <c r="Z10" s="21" t="s">
        <v>513</v>
      </c>
      <c r="AA10" s="21" t="s">
        <v>493</v>
      </c>
      <c r="AB10" s="21">
        <v>9.6999999999999993</v>
      </c>
      <c r="AC10" s="21" t="s">
        <v>464</v>
      </c>
      <c r="AD10" s="21">
        <v>70</v>
      </c>
    </row>
    <row r="11" spans="1:30" ht="15.75" customHeight="1" thickBot="1" x14ac:dyDescent="0.25">
      <c r="A11" s="48">
        <v>6</v>
      </c>
      <c r="B11" s="40">
        <v>1.0373831775700934E-2</v>
      </c>
      <c r="C11" s="40">
        <v>2.4905607476635516E-2</v>
      </c>
      <c r="D11" s="22">
        <v>3.5200000000000002E-2</v>
      </c>
      <c r="E11" s="60"/>
      <c r="F11" s="21" t="s">
        <v>480</v>
      </c>
      <c r="G11" s="23">
        <v>40932</v>
      </c>
      <c r="H11" s="21">
        <v>0.96</v>
      </c>
      <c r="I11" s="60"/>
      <c r="J11" s="60"/>
      <c r="K11" s="67">
        <f>LARGE(B21:C21,1)/(B21+C21)</f>
        <v>0.66843730846422855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4132</v>
      </c>
      <c r="Y11" s="24">
        <v>44509</v>
      </c>
      <c r="Z11" s="21" t="s">
        <v>513</v>
      </c>
      <c r="AA11" s="21" t="s">
        <v>493</v>
      </c>
      <c r="AB11" s="21">
        <v>9.6999999999999993</v>
      </c>
      <c r="AC11" s="21" t="s">
        <v>464</v>
      </c>
      <c r="AD11" s="21">
        <v>71</v>
      </c>
    </row>
    <row r="12" spans="1:30" ht="15.75" customHeight="1" thickBot="1" x14ac:dyDescent="0.25">
      <c r="A12" s="48">
        <v>7</v>
      </c>
      <c r="B12" s="40">
        <v>1.8785046728971962E-2</v>
      </c>
      <c r="C12" s="40">
        <v>4.0982242990654207E-2</v>
      </c>
      <c r="D12" s="22">
        <v>5.9700000000000003E-2</v>
      </c>
      <c r="E12" s="60"/>
      <c r="F12" s="21" t="s">
        <v>481</v>
      </c>
      <c r="G12" s="23">
        <v>39914</v>
      </c>
      <c r="H12" s="21">
        <v>0.93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4092</v>
      </c>
      <c r="Y12" s="24">
        <v>44272</v>
      </c>
      <c r="Z12" s="21" t="s">
        <v>513</v>
      </c>
      <c r="AA12" s="21" t="s">
        <v>494</v>
      </c>
      <c r="AB12" s="21">
        <v>9.6</v>
      </c>
      <c r="AC12" s="21" t="s">
        <v>464</v>
      </c>
      <c r="AD12" s="21">
        <v>70</v>
      </c>
    </row>
    <row r="13" spans="1:30" ht="15.75" customHeight="1" thickBot="1" x14ac:dyDescent="0.25">
      <c r="A13" s="48">
        <v>8</v>
      </c>
      <c r="B13" s="40">
        <v>2.1813084112149529E-2</v>
      </c>
      <c r="C13" s="40">
        <v>3.6853271028037385E-2</v>
      </c>
      <c r="D13" s="22">
        <v>5.8700000000000002E-2</v>
      </c>
      <c r="E13" s="60"/>
      <c r="F13" s="21" t="s">
        <v>482</v>
      </c>
      <c r="G13" s="23">
        <v>41295</v>
      </c>
      <c r="H13" s="21">
        <v>0.96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4086</v>
      </c>
      <c r="Y13" s="24">
        <v>44245</v>
      </c>
      <c r="Z13" s="21" t="s">
        <v>513</v>
      </c>
      <c r="AA13" s="21" t="s">
        <v>495</v>
      </c>
      <c r="AB13" s="21">
        <v>9.5</v>
      </c>
      <c r="AC13" s="21" t="s">
        <v>464</v>
      </c>
      <c r="AD13" s="21">
        <v>71</v>
      </c>
    </row>
    <row r="14" spans="1:30" ht="15.75" customHeight="1" thickBot="1" x14ac:dyDescent="0.25">
      <c r="A14" s="48">
        <v>9</v>
      </c>
      <c r="B14" s="40">
        <v>2.3887850467289719E-2</v>
      </c>
      <c r="C14" s="40">
        <v>2.9605607476635518E-2</v>
      </c>
      <c r="D14" s="22">
        <v>5.3499999999999999E-2</v>
      </c>
      <c r="E14" s="60"/>
      <c r="F14" s="21" t="s">
        <v>483</v>
      </c>
      <c r="G14" s="23">
        <v>43359</v>
      </c>
      <c r="H14" s="21">
        <v>1.01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4079</v>
      </c>
      <c r="Y14" s="24">
        <v>44469</v>
      </c>
      <c r="Z14" s="21" t="s">
        <v>513</v>
      </c>
      <c r="AA14" s="21" t="s">
        <v>495</v>
      </c>
      <c r="AB14" s="21">
        <v>9.5</v>
      </c>
      <c r="AC14" s="21" t="s">
        <v>464</v>
      </c>
      <c r="AD14" s="21">
        <v>71</v>
      </c>
    </row>
    <row r="15" spans="1:30" ht="15.75" customHeight="1" thickBot="1" x14ac:dyDescent="0.25">
      <c r="A15" s="48">
        <v>10</v>
      </c>
      <c r="B15" s="40">
        <v>2.7364485981308414E-2</v>
      </c>
      <c r="C15" s="40">
        <v>2.8990654205607477E-2</v>
      </c>
      <c r="D15" s="22">
        <v>5.6399999999999999E-2</v>
      </c>
      <c r="E15" s="60"/>
      <c r="F15" s="21" t="s">
        <v>484</v>
      </c>
      <c r="G15" s="23">
        <v>44022</v>
      </c>
      <c r="H15" s="21">
        <v>1.03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4075</v>
      </c>
      <c r="Y15" s="24">
        <v>44259</v>
      </c>
      <c r="Z15" s="21" t="s">
        <v>513</v>
      </c>
      <c r="AA15" s="21" t="s">
        <v>495</v>
      </c>
      <c r="AB15" s="21">
        <v>9.5</v>
      </c>
      <c r="AC15" s="21" t="s">
        <v>464</v>
      </c>
      <c r="AD15" s="21">
        <v>70</v>
      </c>
    </row>
    <row r="16" spans="1:30" ht="15.75" customHeight="1" thickBot="1" x14ac:dyDescent="0.25">
      <c r="A16" s="48">
        <v>11</v>
      </c>
      <c r="B16" s="40">
        <v>3.1794392523364488E-2</v>
      </c>
      <c r="C16" s="40">
        <v>2.8551401869158877E-2</v>
      </c>
      <c r="D16" s="22">
        <v>6.0299999999999999E-2</v>
      </c>
      <c r="E16" s="60"/>
      <c r="F16" s="21" t="s">
        <v>485</v>
      </c>
      <c r="G16" s="23">
        <v>44398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4068</v>
      </c>
      <c r="Y16" s="24">
        <v>44300</v>
      </c>
      <c r="Z16" s="21" t="s">
        <v>513</v>
      </c>
      <c r="AA16" s="21" t="s">
        <v>494</v>
      </c>
      <c r="AB16" s="21">
        <v>9.5</v>
      </c>
      <c r="AC16" s="21" t="s">
        <v>464</v>
      </c>
      <c r="AD16" s="21">
        <v>70</v>
      </c>
    </row>
    <row r="17" spans="1:30" ht="15.75" customHeight="1" thickBot="1" x14ac:dyDescent="0.25">
      <c r="A17" s="48">
        <v>12</v>
      </c>
      <c r="B17" s="40">
        <v>3.6280373831775702E-2</v>
      </c>
      <c r="C17" s="40">
        <v>2.877102803738318E-2</v>
      </c>
      <c r="D17" s="22">
        <v>6.5100000000000005E-2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4057</v>
      </c>
      <c r="Y17" s="24">
        <v>44502</v>
      </c>
      <c r="Z17" s="21" t="s">
        <v>513</v>
      </c>
      <c r="AA17" s="21" t="s">
        <v>493</v>
      </c>
      <c r="AB17" s="21">
        <v>9.5</v>
      </c>
      <c r="AC17" s="21" t="s">
        <v>464</v>
      </c>
      <c r="AD17" s="21">
        <v>72</v>
      </c>
    </row>
    <row r="18" spans="1:30" ht="15.75" customHeight="1" thickBot="1" x14ac:dyDescent="0.25">
      <c r="A18" s="48">
        <v>13</v>
      </c>
      <c r="B18" s="40">
        <v>3.7514018691588789E-2</v>
      </c>
      <c r="C18" s="40">
        <v>2.8068224299065418E-2</v>
      </c>
      <c r="D18" s="22">
        <v>6.5600000000000006E-2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4047</v>
      </c>
      <c r="Y18" s="24">
        <v>44292</v>
      </c>
      <c r="Z18" s="21" t="s">
        <v>513</v>
      </c>
      <c r="AA18" s="21" t="s">
        <v>493</v>
      </c>
      <c r="AB18" s="21">
        <v>9.5</v>
      </c>
      <c r="AC18" s="21" t="s">
        <v>464</v>
      </c>
      <c r="AD18" s="21">
        <v>71</v>
      </c>
    </row>
    <row r="19" spans="1:30" ht="15.75" customHeight="1" thickBot="1" x14ac:dyDescent="0.25">
      <c r="A19" s="48">
        <v>14</v>
      </c>
      <c r="B19" s="40">
        <v>4.0542056074766353E-2</v>
      </c>
      <c r="C19" s="40">
        <v>2.7189719626168226E-2</v>
      </c>
      <c r="D19" s="22">
        <v>6.7699999999999996E-2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4014</v>
      </c>
      <c r="Y19" s="24">
        <v>44517</v>
      </c>
      <c r="Z19" s="21" t="s">
        <v>514</v>
      </c>
      <c r="AA19" s="21" t="s">
        <v>494</v>
      </c>
      <c r="AB19" s="21">
        <v>9.4</v>
      </c>
      <c r="AC19" s="21" t="s">
        <v>464</v>
      </c>
      <c r="AD19" s="21">
        <v>68</v>
      </c>
    </row>
    <row r="20" spans="1:30" ht="15.75" customHeight="1" thickBot="1" x14ac:dyDescent="0.25">
      <c r="A20" s="48">
        <v>15</v>
      </c>
      <c r="B20" s="40">
        <v>4.5364485981308413E-2</v>
      </c>
      <c r="C20" s="40">
        <v>2.6355140186915888E-2</v>
      </c>
      <c r="D20" s="22">
        <v>7.17E-2</v>
      </c>
      <c r="E20" s="60"/>
      <c r="F20" s="21" t="s">
        <v>488</v>
      </c>
      <c r="G20" s="23">
        <v>30661</v>
      </c>
      <c r="H20" s="21">
        <v>0.72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3983</v>
      </c>
      <c r="Y20" s="24">
        <v>44264</v>
      </c>
      <c r="Z20" s="21" t="s">
        <v>513</v>
      </c>
      <c r="AA20" s="21" t="s">
        <v>493</v>
      </c>
      <c r="AB20" s="21">
        <v>9.3000000000000007</v>
      </c>
      <c r="AC20" s="21" t="s">
        <v>464</v>
      </c>
      <c r="AD20" s="21">
        <v>71</v>
      </c>
    </row>
    <row r="21" spans="1:30" ht="15.75" customHeight="1" thickBot="1" x14ac:dyDescent="0.25">
      <c r="A21" s="48">
        <v>16</v>
      </c>
      <c r="B21" s="40">
        <v>5.1981308411214955E-2</v>
      </c>
      <c r="C21" s="40">
        <v>2.5784112149532711E-2</v>
      </c>
      <c r="D21" s="22">
        <v>7.7700000000000005E-2</v>
      </c>
      <c r="E21" s="60"/>
      <c r="F21" s="21" t="s">
        <v>492</v>
      </c>
      <c r="G21" s="23">
        <v>44027</v>
      </c>
      <c r="H21" s="21">
        <v>1.03</v>
      </c>
      <c r="I21" s="60"/>
      <c r="J21" s="21">
        <v>5</v>
      </c>
      <c r="K21" s="21">
        <f>X6</f>
        <v>4162</v>
      </c>
      <c r="L21" s="24"/>
      <c r="M21" s="21"/>
      <c r="N21" s="64">
        <f>K21/$F$2</f>
        <v>9.7242990654205608E-2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3954</v>
      </c>
      <c r="Y21" s="24">
        <v>44543</v>
      </c>
      <c r="Z21" s="21" t="s">
        <v>514</v>
      </c>
      <c r="AA21" s="21" t="s">
        <v>492</v>
      </c>
      <c r="AB21" s="21">
        <v>9.1999999999999993</v>
      </c>
      <c r="AC21" s="21" t="s">
        <v>464</v>
      </c>
      <c r="AD21" s="21">
        <v>68</v>
      </c>
    </row>
    <row r="22" spans="1:30" ht="15.75" customHeight="1" thickBot="1" x14ac:dyDescent="0.25">
      <c r="A22" s="48">
        <v>17</v>
      </c>
      <c r="B22" s="40">
        <v>5.4112149532710277E-2</v>
      </c>
      <c r="C22" s="40">
        <v>2.4993457943925233E-2</v>
      </c>
      <c r="D22" s="22">
        <v>7.9100000000000004E-2</v>
      </c>
      <c r="E22" s="60"/>
      <c r="F22" s="21" t="s">
        <v>493</v>
      </c>
      <c r="G22" s="23">
        <v>45962</v>
      </c>
      <c r="H22" s="21">
        <v>1.07</v>
      </c>
      <c r="I22" s="60"/>
      <c r="J22" s="21">
        <v>10</v>
      </c>
      <c r="K22" s="21">
        <f>X11</f>
        <v>4132</v>
      </c>
      <c r="L22" s="24"/>
      <c r="M22" s="21"/>
      <c r="N22" s="64">
        <f t="shared" ref="N22:N28" si="0">K22/$F$2</f>
        <v>9.6542056074766361E-2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3931</v>
      </c>
      <c r="Y22" s="24">
        <v>44293</v>
      </c>
      <c r="Z22" s="21" t="s">
        <v>513</v>
      </c>
      <c r="AA22" s="21" t="s">
        <v>494</v>
      </c>
      <c r="AB22" s="21">
        <v>9.1999999999999993</v>
      </c>
      <c r="AC22" s="21" t="s">
        <v>464</v>
      </c>
      <c r="AD22" s="21">
        <v>70</v>
      </c>
    </row>
    <row r="23" spans="1:30" ht="15.75" customHeight="1" thickBot="1" x14ac:dyDescent="0.25">
      <c r="A23" s="48">
        <v>18</v>
      </c>
      <c r="B23" s="40">
        <v>3.9757009345794396E-2</v>
      </c>
      <c r="C23" s="40">
        <v>2.1918691588785046E-2</v>
      </c>
      <c r="D23" s="22">
        <v>6.1699999999999998E-2</v>
      </c>
      <c r="E23" s="60"/>
      <c r="F23" s="21" t="s">
        <v>494</v>
      </c>
      <c r="G23" s="23">
        <v>46995</v>
      </c>
      <c r="H23" s="21">
        <v>1.1000000000000001</v>
      </c>
      <c r="I23" s="60"/>
      <c r="J23" s="21">
        <v>20</v>
      </c>
      <c r="K23" s="21">
        <f>X12</f>
        <v>4092</v>
      </c>
      <c r="L23" s="24"/>
      <c r="M23" s="21"/>
      <c r="N23" s="64">
        <f t="shared" si="0"/>
        <v>9.5607476635514013E-2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3901</v>
      </c>
      <c r="Y23" s="24">
        <v>44231</v>
      </c>
      <c r="Z23" s="21" t="s">
        <v>514</v>
      </c>
      <c r="AA23" s="21" t="s">
        <v>495</v>
      </c>
      <c r="AB23" s="21">
        <v>9.1</v>
      </c>
      <c r="AC23" s="21" t="s">
        <v>464</v>
      </c>
      <c r="AD23" s="21">
        <v>69</v>
      </c>
    </row>
    <row r="24" spans="1:30" ht="15.75" customHeight="1" thickBot="1" x14ac:dyDescent="0.25">
      <c r="A24" s="48">
        <v>19</v>
      </c>
      <c r="B24" s="40">
        <v>3.1009345794392525E-2</v>
      </c>
      <c r="C24" s="40">
        <v>1.5593457943925233E-2</v>
      </c>
      <c r="D24" s="22">
        <v>4.6600000000000003E-2</v>
      </c>
      <c r="E24" s="60"/>
      <c r="F24" s="21" t="s">
        <v>495</v>
      </c>
      <c r="G24" s="23">
        <v>46759</v>
      </c>
      <c r="H24" s="21">
        <v>1.0900000000000001</v>
      </c>
      <c r="I24" s="60"/>
      <c r="J24" s="21">
        <v>30</v>
      </c>
      <c r="K24" s="21">
        <f>X14</f>
        <v>4079</v>
      </c>
      <c r="L24" s="24"/>
      <c r="M24" s="21"/>
      <c r="N24" s="64">
        <f t="shared" si="0"/>
        <v>9.5303738317757014E-2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3872</v>
      </c>
      <c r="Y24" s="24">
        <v>44337</v>
      </c>
      <c r="Z24" s="21" t="s">
        <v>513</v>
      </c>
      <c r="AA24" s="21" t="s">
        <v>496</v>
      </c>
      <c r="AB24" s="21">
        <v>9</v>
      </c>
      <c r="AC24" s="21" t="s">
        <v>464</v>
      </c>
      <c r="AD24" s="21">
        <v>68</v>
      </c>
    </row>
    <row r="25" spans="1:30" ht="15.75" customHeight="1" thickBot="1" x14ac:dyDescent="0.25">
      <c r="A25" s="48">
        <v>20</v>
      </c>
      <c r="B25" s="40">
        <v>2.4224299065420559E-2</v>
      </c>
      <c r="C25" s="40">
        <v>1.1728037383177571E-2</v>
      </c>
      <c r="D25" s="22">
        <v>3.5900000000000001E-2</v>
      </c>
      <c r="E25" s="60"/>
      <c r="F25" s="21" t="s">
        <v>496</v>
      </c>
      <c r="G25" s="23">
        <v>47822</v>
      </c>
      <c r="H25" s="21">
        <v>1.1200000000000001</v>
      </c>
      <c r="I25" s="60"/>
      <c r="J25" s="21">
        <v>50</v>
      </c>
      <c r="K25" s="21">
        <f>X18</f>
        <v>4047</v>
      </c>
      <c r="L25" s="24"/>
      <c r="M25" s="21"/>
      <c r="N25" s="64">
        <f t="shared" si="0"/>
        <v>9.4556074766355136E-2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40">
        <v>1.9121495327102802E-2</v>
      </c>
      <c r="C26" s="40">
        <v>9.1364485981308401E-3</v>
      </c>
      <c r="D26" s="22">
        <v>2.8299999999999999E-2</v>
      </c>
      <c r="E26" s="60"/>
      <c r="F26" s="21" t="s">
        <v>497</v>
      </c>
      <c r="G26" s="23">
        <v>37709</v>
      </c>
      <c r="H26" s="21">
        <v>0.88</v>
      </c>
      <c r="I26" s="60"/>
      <c r="J26" s="21">
        <v>100</v>
      </c>
      <c r="K26" s="21">
        <f>X20</f>
        <v>3983</v>
      </c>
      <c r="L26" s="24"/>
      <c r="M26" s="21"/>
      <c r="N26" s="64">
        <f t="shared" si="0"/>
        <v>9.3060747663551407E-2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40">
        <v>1.4579439252336448E-2</v>
      </c>
      <c r="C27" s="40">
        <v>6.6766355140186915E-3</v>
      </c>
      <c r="D27" s="22">
        <v>2.12E-2</v>
      </c>
      <c r="E27" s="60"/>
      <c r="F27" s="60"/>
      <c r="G27" s="60"/>
      <c r="H27" s="60"/>
      <c r="I27" s="60"/>
      <c r="J27" s="21">
        <v>150</v>
      </c>
      <c r="K27" s="21">
        <f>X22</f>
        <v>3931</v>
      </c>
      <c r="L27" s="24"/>
      <c r="M27" s="21"/>
      <c r="N27" s="64">
        <f t="shared" si="0"/>
        <v>9.1845794392523369E-2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40">
        <v>9.8130841121495341E-3</v>
      </c>
      <c r="C28" s="40">
        <v>4.7000000000000002E-3</v>
      </c>
      <c r="D28" s="22">
        <v>1.4500000000000001E-2</v>
      </c>
      <c r="E28" s="60"/>
      <c r="F28" s="60"/>
      <c r="G28" s="60"/>
      <c r="H28" s="60"/>
      <c r="I28" s="60"/>
      <c r="J28" s="21">
        <v>200</v>
      </c>
      <c r="K28" s="21">
        <f>X24</f>
        <v>3872</v>
      </c>
      <c r="L28" s="24"/>
      <c r="M28" s="21"/>
      <c r="N28" s="64">
        <f t="shared" si="0"/>
        <v>9.046728971962617E-2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honeticPr fontId="0" type="noConversion"/>
  <pageMargins left="0.75" right="0.75" top="1" bottom="1" header="0.5" footer="0.5"/>
  <pageSetup scale="9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603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39300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3539</v>
      </c>
      <c r="Y2" s="24">
        <v>44533</v>
      </c>
      <c r="Z2" s="21" t="s">
        <v>513</v>
      </c>
      <c r="AA2" s="21" t="s">
        <v>496</v>
      </c>
      <c r="AB2" s="21">
        <v>9</v>
      </c>
      <c r="AC2" s="21" t="s">
        <v>498</v>
      </c>
      <c r="AD2" s="21">
        <v>63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3520</v>
      </c>
      <c r="Y3" s="24">
        <v>44295</v>
      </c>
      <c r="Z3" s="21" t="s">
        <v>514</v>
      </c>
      <c r="AA3" s="21" t="s">
        <v>496</v>
      </c>
      <c r="AB3" s="21">
        <v>9</v>
      </c>
      <c r="AC3" s="21" t="s">
        <v>498</v>
      </c>
      <c r="AD3" s="21">
        <v>58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3490</v>
      </c>
      <c r="Y4" s="24">
        <v>44533</v>
      </c>
      <c r="Z4" s="21" t="s">
        <v>514</v>
      </c>
      <c r="AA4" s="21" t="s">
        <v>496</v>
      </c>
      <c r="AB4" s="21">
        <v>8.9</v>
      </c>
      <c r="AC4" s="21" t="s">
        <v>498</v>
      </c>
      <c r="AD4" s="21">
        <v>59</v>
      </c>
    </row>
    <row r="5" spans="1:30" ht="15.75" customHeight="1" thickBot="1" x14ac:dyDescent="0.25">
      <c r="A5" s="48">
        <v>0</v>
      </c>
      <c r="B5" s="22">
        <v>5.276335877862596E-3</v>
      </c>
      <c r="C5" s="22">
        <v>2.9152671755725192E-3</v>
      </c>
      <c r="D5" s="22">
        <v>8.2000000000000007E-3</v>
      </c>
      <c r="E5" s="60"/>
      <c r="F5" s="21" t="s">
        <v>471</v>
      </c>
      <c r="G5" s="23">
        <v>37673</v>
      </c>
      <c r="H5" s="21">
        <v>0.96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3486</v>
      </c>
      <c r="Y5" s="24">
        <v>44488</v>
      </c>
      <c r="Z5" s="21" t="s">
        <v>513</v>
      </c>
      <c r="AA5" s="21" t="s">
        <v>493</v>
      </c>
      <c r="AB5" s="21">
        <v>8.9</v>
      </c>
      <c r="AC5" s="21" t="s">
        <v>498</v>
      </c>
      <c r="AD5" s="21">
        <v>66</v>
      </c>
    </row>
    <row r="6" spans="1:30" ht="15.75" customHeight="1" thickBot="1" x14ac:dyDescent="0.25">
      <c r="A6" s="48">
        <v>1</v>
      </c>
      <c r="B6" s="22">
        <v>3.1755725190839696E-3</v>
      </c>
      <c r="C6" s="22">
        <v>1.9946564885496183E-3</v>
      </c>
      <c r="D6" s="22">
        <v>5.1999999999999998E-3</v>
      </c>
      <c r="E6" s="60"/>
      <c r="F6" s="21" t="s">
        <v>473</v>
      </c>
      <c r="G6" s="23">
        <v>39523</v>
      </c>
      <c r="H6" s="21">
        <v>1.01</v>
      </c>
      <c r="I6" s="60"/>
      <c r="J6" s="61" t="s">
        <v>474</v>
      </c>
      <c r="K6" s="62">
        <f>LARGE((K8,K9),1)</f>
        <v>0.80348004094165815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3476</v>
      </c>
      <c r="Y6" s="24">
        <v>44546</v>
      </c>
      <c r="Z6" s="21" t="s">
        <v>513</v>
      </c>
      <c r="AA6" s="21" t="s">
        <v>495</v>
      </c>
      <c r="AB6" s="21">
        <v>8.8000000000000007</v>
      </c>
      <c r="AC6" s="21" t="s">
        <v>498</v>
      </c>
      <c r="AD6" s="21">
        <v>63</v>
      </c>
    </row>
    <row r="7" spans="1:30" ht="15.75" customHeight="1" thickBot="1" x14ac:dyDescent="0.25">
      <c r="A7" s="48">
        <v>2</v>
      </c>
      <c r="B7" s="22">
        <v>2.5893129770992369E-3</v>
      </c>
      <c r="C7" s="22">
        <v>1.9435114503816792E-3</v>
      </c>
      <c r="D7" s="22">
        <v>4.4999999999999997E-3</v>
      </c>
      <c r="E7" s="60"/>
      <c r="F7" s="21" t="s">
        <v>475</v>
      </c>
      <c r="G7" s="23">
        <v>40834</v>
      </c>
      <c r="H7" s="21">
        <v>1.04</v>
      </c>
      <c r="I7" s="60"/>
      <c r="J7" s="21" t="s">
        <v>476</v>
      </c>
      <c r="K7" s="62">
        <f>LARGE((K10,K11),1)</f>
        <v>0.60024703247011535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3447</v>
      </c>
      <c r="Y7" s="24">
        <v>44204</v>
      </c>
      <c r="Z7" s="21" t="s">
        <v>514</v>
      </c>
      <c r="AA7" s="21" t="s">
        <v>496</v>
      </c>
      <c r="AB7" s="21">
        <v>8.8000000000000007</v>
      </c>
      <c r="AC7" s="21" t="s">
        <v>498</v>
      </c>
      <c r="AD7" s="21">
        <v>59</v>
      </c>
    </row>
    <row r="8" spans="1:30" ht="15.75" customHeight="1" thickBot="1" x14ac:dyDescent="0.25">
      <c r="A8" s="48">
        <v>3</v>
      </c>
      <c r="B8" s="22">
        <v>1.7099236641221374E-3</v>
      </c>
      <c r="C8" s="22">
        <v>3.1198473282442753E-3</v>
      </c>
      <c r="D8" s="22">
        <v>4.7999999999999996E-3</v>
      </c>
      <c r="E8" s="60"/>
      <c r="F8" s="21" t="s">
        <v>477</v>
      </c>
      <c r="G8" s="23">
        <v>41036</v>
      </c>
      <c r="H8" s="21">
        <v>1.04</v>
      </c>
      <c r="I8" s="60"/>
      <c r="J8" s="60"/>
      <c r="K8" s="67">
        <f>LARGE(B11:C11,1)/(B11+C11)</f>
        <v>0.80348004094165815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3440</v>
      </c>
      <c r="Y8" s="24">
        <v>44503</v>
      </c>
      <c r="Z8" s="21" t="s">
        <v>513</v>
      </c>
      <c r="AA8" s="21" t="s">
        <v>494</v>
      </c>
      <c r="AB8" s="21">
        <v>8.8000000000000007</v>
      </c>
      <c r="AC8" s="21" t="s">
        <v>498</v>
      </c>
      <c r="AD8" s="21">
        <v>66</v>
      </c>
    </row>
    <row r="9" spans="1:30" ht="15.75" customHeight="1" thickBot="1" x14ac:dyDescent="0.25">
      <c r="A9" s="48">
        <v>4</v>
      </c>
      <c r="B9" s="22">
        <v>1.9541984732824426E-3</v>
      </c>
      <c r="C9" s="22">
        <v>7.0068702290076333E-3</v>
      </c>
      <c r="D9" s="22">
        <v>8.9999999999999993E-3</v>
      </c>
      <c r="E9" s="60"/>
      <c r="F9" s="21" t="s">
        <v>478</v>
      </c>
      <c r="G9" s="23">
        <v>39708</v>
      </c>
      <c r="H9" s="21">
        <v>1.01</v>
      </c>
      <c r="I9" s="60"/>
      <c r="J9" s="60"/>
      <c r="K9" s="67">
        <f>LARGE(B12:C12,1)/(B12+C12)</f>
        <v>0.73368374945247483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3432</v>
      </c>
      <c r="Y9" s="24">
        <v>44491</v>
      </c>
      <c r="Z9" s="21" t="s">
        <v>514</v>
      </c>
      <c r="AA9" s="21" t="s">
        <v>496</v>
      </c>
      <c r="AB9" s="21">
        <v>8.6999999999999993</v>
      </c>
      <c r="AC9" s="21" t="s">
        <v>498</v>
      </c>
      <c r="AD9" s="21">
        <v>60</v>
      </c>
    </row>
    <row r="10" spans="1:30" ht="15.75" customHeight="1" thickBot="1" x14ac:dyDescent="0.25">
      <c r="A10" s="48">
        <v>5</v>
      </c>
      <c r="B10" s="22">
        <v>4.0549618320610686E-3</v>
      </c>
      <c r="C10" s="22">
        <v>2.0662595419847326E-2</v>
      </c>
      <c r="D10" s="22">
        <v>2.4799999999999999E-2</v>
      </c>
      <c r="E10" s="60"/>
      <c r="F10" s="21" t="s">
        <v>479</v>
      </c>
      <c r="G10" s="23">
        <v>39542</v>
      </c>
      <c r="H10" s="21">
        <v>1.01</v>
      </c>
      <c r="I10" s="60"/>
      <c r="J10" s="60"/>
      <c r="K10" s="67">
        <f>LARGE(B20:C20,1)/(B20+C20)</f>
        <v>0.57765728375227321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3423</v>
      </c>
      <c r="Y10" s="24">
        <v>44531</v>
      </c>
      <c r="Z10" s="21" t="s">
        <v>513</v>
      </c>
      <c r="AA10" s="21" t="s">
        <v>494</v>
      </c>
      <c r="AB10" s="21">
        <v>8.6999999999999993</v>
      </c>
      <c r="AC10" s="21" t="s">
        <v>498</v>
      </c>
      <c r="AD10" s="21">
        <v>65</v>
      </c>
    </row>
    <row r="11" spans="1:30" ht="15.75" customHeight="1" thickBot="1" x14ac:dyDescent="0.25">
      <c r="A11" s="48">
        <v>6</v>
      </c>
      <c r="B11" s="22">
        <v>9.8198473282442751E-3</v>
      </c>
      <c r="C11" s="22">
        <v>4.0148854961832056E-2</v>
      </c>
      <c r="D11" s="22">
        <v>0.05</v>
      </c>
      <c r="E11" s="60"/>
      <c r="F11" s="21" t="s">
        <v>480</v>
      </c>
      <c r="G11" s="23">
        <v>37531</v>
      </c>
      <c r="H11" s="21">
        <v>0.96</v>
      </c>
      <c r="I11" s="60"/>
      <c r="J11" s="60"/>
      <c r="K11" s="67">
        <f>LARGE(B21:C21,1)/(B21+C21)</f>
        <v>0.60024703247011535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3423</v>
      </c>
      <c r="Y11" s="24">
        <v>44543</v>
      </c>
      <c r="Z11" s="21" t="s">
        <v>513</v>
      </c>
      <c r="AA11" s="21" t="s">
        <v>492</v>
      </c>
      <c r="AB11" s="21">
        <v>8.6999999999999993</v>
      </c>
      <c r="AC11" s="21" t="s">
        <v>498</v>
      </c>
      <c r="AD11" s="21">
        <v>65</v>
      </c>
    </row>
    <row r="12" spans="1:30" ht="15.75" customHeight="1" thickBot="1" x14ac:dyDescent="0.25">
      <c r="A12" s="48">
        <v>7</v>
      </c>
      <c r="B12" s="22">
        <v>1.4851908396946563E-2</v>
      </c>
      <c r="C12" s="22">
        <v>4.0916030534351146E-2</v>
      </c>
      <c r="D12" s="22">
        <v>5.5800000000000002E-2</v>
      </c>
      <c r="E12" s="60"/>
      <c r="F12" s="21" t="s">
        <v>481</v>
      </c>
      <c r="G12" s="23">
        <v>37897</v>
      </c>
      <c r="H12" s="21">
        <v>0.96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3383</v>
      </c>
      <c r="Y12" s="24">
        <v>44498</v>
      </c>
      <c r="Z12" s="21" t="s">
        <v>514</v>
      </c>
      <c r="AA12" s="21" t="s">
        <v>496</v>
      </c>
      <c r="AB12" s="21">
        <v>8.6</v>
      </c>
      <c r="AC12" s="21" t="s">
        <v>498</v>
      </c>
      <c r="AD12" s="21">
        <v>61</v>
      </c>
    </row>
    <row r="13" spans="1:30" ht="15.75" customHeight="1" thickBot="1" x14ac:dyDescent="0.25">
      <c r="A13" s="48">
        <v>8</v>
      </c>
      <c r="B13" s="22">
        <v>1.8320610687022901E-2</v>
      </c>
      <c r="C13" s="22">
        <v>3.4164885496183205E-2</v>
      </c>
      <c r="D13" s="22">
        <v>5.2499999999999998E-2</v>
      </c>
      <c r="E13" s="60"/>
      <c r="F13" s="21" t="s">
        <v>482</v>
      </c>
      <c r="G13" s="23">
        <v>39095</v>
      </c>
      <c r="H13" s="21">
        <v>1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3368</v>
      </c>
      <c r="Y13" s="24">
        <v>44547</v>
      </c>
      <c r="Z13" s="21" t="s">
        <v>513</v>
      </c>
      <c r="AA13" s="21" t="s">
        <v>496</v>
      </c>
      <c r="AB13" s="21">
        <v>8.6</v>
      </c>
      <c r="AC13" s="21" t="s">
        <v>498</v>
      </c>
      <c r="AD13" s="21">
        <v>63</v>
      </c>
    </row>
    <row r="14" spans="1:30" ht="15.75" customHeight="1" thickBot="1" x14ac:dyDescent="0.25">
      <c r="A14" s="48">
        <v>9</v>
      </c>
      <c r="B14" s="22">
        <v>1.9737404580152669E-2</v>
      </c>
      <c r="C14" s="22">
        <v>3.2783969465648856E-2</v>
      </c>
      <c r="D14" s="22">
        <v>5.2600000000000001E-2</v>
      </c>
      <c r="E14" s="60"/>
      <c r="F14" s="21" t="s">
        <v>483</v>
      </c>
      <c r="G14" s="23">
        <v>40179</v>
      </c>
      <c r="H14" s="21">
        <v>1.02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3360</v>
      </c>
      <c r="Y14" s="24">
        <v>44512</v>
      </c>
      <c r="Z14" s="21" t="s">
        <v>514</v>
      </c>
      <c r="AA14" s="21" t="s">
        <v>496</v>
      </c>
      <c r="AB14" s="21">
        <v>8.5</v>
      </c>
      <c r="AC14" s="21" t="s">
        <v>498</v>
      </c>
      <c r="AD14" s="21">
        <v>60</v>
      </c>
    </row>
    <row r="15" spans="1:30" ht="15.75" customHeight="1" thickBot="1" x14ac:dyDescent="0.25">
      <c r="A15" s="48">
        <v>10</v>
      </c>
      <c r="B15" s="22">
        <v>2.2473282442748089E-2</v>
      </c>
      <c r="C15" s="22">
        <v>3.1914503816793893E-2</v>
      </c>
      <c r="D15" s="22">
        <v>5.4399999999999997E-2</v>
      </c>
      <c r="E15" s="60"/>
      <c r="F15" s="21" t="s">
        <v>484</v>
      </c>
      <c r="G15" s="23">
        <v>39232</v>
      </c>
      <c r="H15" s="21">
        <v>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3357</v>
      </c>
      <c r="Y15" s="24">
        <v>44239</v>
      </c>
      <c r="Z15" s="21" t="s">
        <v>514</v>
      </c>
      <c r="AA15" s="21" t="s">
        <v>496</v>
      </c>
      <c r="AB15" s="21">
        <v>8.5</v>
      </c>
      <c r="AC15" s="21" t="s">
        <v>498</v>
      </c>
      <c r="AD15" s="21">
        <v>59</v>
      </c>
    </row>
    <row r="16" spans="1:30" ht="15.75" customHeight="1" thickBot="1" x14ac:dyDescent="0.25">
      <c r="A16" s="48">
        <v>11</v>
      </c>
      <c r="B16" s="22">
        <v>2.5355725190839694E-2</v>
      </c>
      <c r="C16" s="22">
        <v>3.1403053435114507E-2</v>
      </c>
      <c r="D16" s="22">
        <v>5.67E-2</v>
      </c>
      <c r="E16" s="60"/>
      <c r="F16" s="21" t="s">
        <v>485</v>
      </c>
      <c r="G16" s="23">
        <v>39062</v>
      </c>
      <c r="H16" s="21">
        <v>0.99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3354</v>
      </c>
      <c r="Y16" s="24">
        <v>44512</v>
      </c>
      <c r="Z16" s="21" t="s">
        <v>513</v>
      </c>
      <c r="AA16" s="21" t="s">
        <v>496</v>
      </c>
      <c r="AB16" s="21">
        <v>8.5</v>
      </c>
      <c r="AC16" s="21" t="s">
        <v>498</v>
      </c>
      <c r="AD16" s="21">
        <v>63</v>
      </c>
    </row>
    <row r="17" spans="1:30" ht="15.75" customHeight="1" thickBot="1" x14ac:dyDescent="0.25">
      <c r="A17" s="48">
        <v>12</v>
      </c>
      <c r="B17" s="22">
        <v>2.965496183206107E-2</v>
      </c>
      <c r="C17" s="22">
        <v>3.0840458015267174E-2</v>
      </c>
      <c r="D17" s="22">
        <v>6.0499999999999998E-2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3348</v>
      </c>
      <c r="Y17" s="24">
        <v>44344</v>
      </c>
      <c r="Z17" s="21" t="s">
        <v>514</v>
      </c>
      <c r="AA17" s="21" t="s">
        <v>496</v>
      </c>
      <c r="AB17" s="21">
        <v>8.5</v>
      </c>
      <c r="AC17" s="21" t="s">
        <v>498</v>
      </c>
      <c r="AD17" s="21">
        <v>58</v>
      </c>
    </row>
    <row r="18" spans="1:30" ht="15.75" customHeight="1" thickBot="1" x14ac:dyDescent="0.25">
      <c r="A18" s="48">
        <v>13</v>
      </c>
      <c r="B18" s="22">
        <v>3.2146564885496179E-2</v>
      </c>
      <c r="C18" s="22">
        <v>3.0073282442748088E-2</v>
      </c>
      <c r="D18" s="22">
        <v>6.2199999999999998E-2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3341</v>
      </c>
      <c r="Y18" s="24">
        <v>44532</v>
      </c>
      <c r="Z18" s="21" t="s">
        <v>513</v>
      </c>
      <c r="AA18" s="21" t="s">
        <v>495</v>
      </c>
      <c r="AB18" s="21">
        <v>8.5</v>
      </c>
      <c r="AC18" s="21" t="s">
        <v>498</v>
      </c>
      <c r="AD18" s="21">
        <v>65</v>
      </c>
    </row>
    <row r="19" spans="1:30" ht="15.75" customHeight="1" thickBot="1" x14ac:dyDescent="0.25">
      <c r="A19" s="48">
        <v>14</v>
      </c>
      <c r="B19" s="22">
        <v>3.4735877862595417E-2</v>
      </c>
      <c r="C19" s="22">
        <v>3.0380152671755728E-2</v>
      </c>
      <c r="D19" s="22">
        <v>6.5100000000000005E-2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3306</v>
      </c>
      <c r="Y19" s="24">
        <v>44495</v>
      </c>
      <c r="Z19" s="21" t="s">
        <v>513</v>
      </c>
      <c r="AA19" s="21" t="s">
        <v>493</v>
      </c>
      <c r="AB19" s="21">
        <v>8.4</v>
      </c>
      <c r="AC19" s="21" t="s">
        <v>498</v>
      </c>
      <c r="AD19" s="21">
        <v>65</v>
      </c>
    </row>
    <row r="20" spans="1:30" ht="15.75" customHeight="1" thickBot="1" x14ac:dyDescent="0.25">
      <c r="A20" s="48">
        <v>15</v>
      </c>
      <c r="B20" s="22">
        <v>3.9523664122137404E-2</v>
      </c>
      <c r="C20" s="22">
        <v>2.8896946564885499E-2</v>
      </c>
      <c r="D20" s="22">
        <v>6.8400000000000002E-2</v>
      </c>
      <c r="E20" s="60"/>
      <c r="F20" s="21" t="s">
        <v>488</v>
      </c>
      <c r="G20" s="23">
        <v>30349</v>
      </c>
      <c r="H20" s="21">
        <v>0.77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3273</v>
      </c>
      <c r="Y20" s="24">
        <v>44257</v>
      </c>
      <c r="Z20" s="21" t="s">
        <v>514</v>
      </c>
      <c r="AA20" s="21" t="s">
        <v>493</v>
      </c>
      <c r="AB20" s="21">
        <v>8.3000000000000007</v>
      </c>
      <c r="AC20" s="21" t="s">
        <v>498</v>
      </c>
      <c r="AD20" s="21">
        <v>60</v>
      </c>
    </row>
    <row r="21" spans="1:30" ht="15.75" customHeight="1" thickBot="1" x14ac:dyDescent="0.25">
      <c r="A21" s="48">
        <v>16</v>
      </c>
      <c r="B21" s="22">
        <v>4.3774045801526718E-2</v>
      </c>
      <c r="C21" s="22">
        <v>2.9152671755725192E-2</v>
      </c>
      <c r="D21" s="22">
        <v>7.2900000000000006E-2</v>
      </c>
      <c r="E21" s="60"/>
      <c r="F21" s="21" t="s">
        <v>492</v>
      </c>
      <c r="G21" s="23">
        <v>40046</v>
      </c>
      <c r="H21" s="21">
        <v>1.02</v>
      </c>
      <c r="I21" s="60"/>
      <c r="J21" s="21">
        <v>5</v>
      </c>
      <c r="K21" s="21">
        <f>X6</f>
        <v>3476</v>
      </c>
      <c r="L21" s="24"/>
      <c r="M21" s="21"/>
      <c r="N21" s="64">
        <f>K21/$F$2</f>
        <v>8.8447837150127231E-2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3249</v>
      </c>
      <c r="Y21" s="24">
        <v>44462</v>
      </c>
      <c r="Z21" s="21" t="s">
        <v>513</v>
      </c>
      <c r="AA21" s="21" t="s">
        <v>495</v>
      </c>
      <c r="AB21" s="21">
        <v>8.3000000000000007</v>
      </c>
      <c r="AC21" s="21" t="s">
        <v>498</v>
      </c>
      <c r="AD21" s="21">
        <v>65</v>
      </c>
    </row>
    <row r="22" spans="1:30" ht="15.75" customHeight="1" thickBot="1" x14ac:dyDescent="0.25">
      <c r="A22" s="48">
        <v>17</v>
      </c>
      <c r="B22" s="22">
        <v>4.4848854961832066E-2</v>
      </c>
      <c r="C22" s="22">
        <v>2.777175572519084E-2</v>
      </c>
      <c r="D22" s="22">
        <v>7.2599999999999998E-2</v>
      </c>
      <c r="E22" s="60"/>
      <c r="F22" s="21" t="s">
        <v>493</v>
      </c>
      <c r="G22" s="23">
        <v>41025</v>
      </c>
      <c r="H22" s="21">
        <v>1.04</v>
      </c>
      <c r="I22" s="60"/>
      <c r="J22" s="21">
        <v>10</v>
      </c>
      <c r="K22" s="21">
        <f>X11</f>
        <v>3423</v>
      </c>
      <c r="L22" s="24"/>
      <c r="M22" s="21"/>
      <c r="N22" s="64">
        <f t="shared" ref="N22:N28" si="0">K22/$F$2</f>
        <v>8.7099236641221378E-2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3233</v>
      </c>
      <c r="Y22" s="24">
        <v>44337</v>
      </c>
      <c r="Z22" s="21" t="s">
        <v>513</v>
      </c>
      <c r="AA22" s="21" t="s">
        <v>496</v>
      </c>
      <c r="AB22" s="21">
        <v>8.1999999999999993</v>
      </c>
      <c r="AC22" s="21" t="s">
        <v>498</v>
      </c>
      <c r="AD22" s="21">
        <v>61</v>
      </c>
    </row>
    <row r="23" spans="1:30" ht="15.75" customHeight="1" thickBot="1" x14ac:dyDescent="0.25">
      <c r="A23" s="48">
        <v>18</v>
      </c>
      <c r="B23" s="22">
        <v>3.7764885496183204E-2</v>
      </c>
      <c r="C23" s="22">
        <v>2.5009923664122136E-2</v>
      </c>
      <c r="D23" s="22">
        <v>6.2799999999999995E-2</v>
      </c>
      <c r="E23" s="60"/>
      <c r="F23" s="21" t="s">
        <v>494</v>
      </c>
      <c r="G23" s="23">
        <v>41626</v>
      </c>
      <c r="H23" s="21">
        <v>1.06</v>
      </c>
      <c r="I23" s="60"/>
      <c r="J23" s="21">
        <v>20</v>
      </c>
      <c r="K23" s="21">
        <f>X12</f>
        <v>3383</v>
      </c>
      <c r="L23" s="24"/>
      <c r="M23" s="21"/>
      <c r="N23" s="64">
        <f t="shared" si="0"/>
        <v>8.6081424936386763E-2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3216</v>
      </c>
      <c r="Y23" s="24">
        <v>44285</v>
      </c>
      <c r="Z23" s="21" t="s">
        <v>513</v>
      </c>
      <c r="AA23" s="21" t="s">
        <v>493</v>
      </c>
      <c r="AB23" s="21">
        <v>8.1999999999999993</v>
      </c>
      <c r="AC23" s="21" t="s">
        <v>498</v>
      </c>
      <c r="AD23" s="21">
        <v>62</v>
      </c>
    </row>
    <row r="24" spans="1:30" ht="15.75" customHeight="1" thickBot="1" x14ac:dyDescent="0.25">
      <c r="A24" s="48">
        <v>19</v>
      </c>
      <c r="B24" s="22">
        <v>3.0241221374045803E-2</v>
      </c>
      <c r="C24" s="22">
        <v>2.0100000000000003E-2</v>
      </c>
      <c r="D24" s="22">
        <v>5.0299999999999997E-2</v>
      </c>
      <c r="E24" s="60"/>
      <c r="F24" s="21" t="s">
        <v>495</v>
      </c>
      <c r="G24" s="23">
        <v>41549</v>
      </c>
      <c r="H24" s="21">
        <v>1.06</v>
      </c>
      <c r="I24" s="60"/>
      <c r="J24" s="21">
        <v>30</v>
      </c>
      <c r="K24" s="21">
        <f>X14</f>
        <v>3360</v>
      </c>
      <c r="L24" s="24"/>
      <c r="M24" s="21"/>
      <c r="N24" s="64">
        <f t="shared" si="0"/>
        <v>8.5496183206106871E-2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3202</v>
      </c>
      <c r="Y24" s="24">
        <v>44441</v>
      </c>
      <c r="Z24" s="21" t="s">
        <v>513</v>
      </c>
      <c r="AA24" s="21" t="s">
        <v>495</v>
      </c>
      <c r="AB24" s="21">
        <v>8.1</v>
      </c>
      <c r="AC24" s="21" t="s">
        <v>498</v>
      </c>
      <c r="AD24" s="21">
        <v>64</v>
      </c>
    </row>
    <row r="25" spans="1:30" ht="15.75" customHeight="1" thickBot="1" x14ac:dyDescent="0.25">
      <c r="A25" s="48">
        <v>20</v>
      </c>
      <c r="B25" s="22">
        <v>2.4378625954198475E-2</v>
      </c>
      <c r="C25" s="22">
        <v>1.5445801526717557E-2</v>
      </c>
      <c r="D25" s="22">
        <v>3.9800000000000002E-2</v>
      </c>
      <c r="E25" s="60"/>
      <c r="F25" s="21" t="s">
        <v>496</v>
      </c>
      <c r="G25" s="23">
        <v>43756</v>
      </c>
      <c r="H25" s="21">
        <v>1.1100000000000001</v>
      </c>
      <c r="I25" s="60"/>
      <c r="J25" s="21">
        <v>50</v>
      </c>
      <c r="K25" s="21">
        <f>X18</f>
        <v>3341</v>
      </c>
      <c r="L25" s="24"/>
      <c r="M25" s="21"/>
      <c r="N25" s="64">
        <f t="shared" si="0"/>
        <v>8.5012722646310435E-2</v>
      </c>
      <c r="O25" s="52"/>
      <c r="P25" s="52"/>
      <c r="Q25" s="52"/>
      <c r="R25" s="52"/>
      <c r="S25" s="52"/>
      <c r="T25" s="52"/>
      <c r="U25" s="71"/>
      <c r="W25" s="21"/>
      <c r="X25" s="21"/>
      <c r="Y25" s="24"/>
      <c r="Z25" s="21"/>
      <c r="AA25" s="21"/>
      <c r="AB25" s="21"/>
      <c r="AC25" s="21"/>
      <c r="AD25" s="21"/>
    </row>
    <row r="26" spans="1:30" ht="15.75" customHeight="1" thickBot="1" x14ac:dyDescent="0.25">
      <c r="A26" s="48">
        <v>21</v>
      </c>
      <c r="B26" s="22">
        <v>1.9053435114503817E-2</v>
      </c>
      <c r="C26" s="22">
        <v>1.1558778625954199E-2</v>
      </c>
      <c r="D26" s="22">
        <v>3.0599999999999999E-2</v>
      </c>
      <c r="E26" s="60"/>
      <c r="F26" s="21" t="s">
        <v>497</v>
      </c>
      <c r="G26" s="23">
        <v>36566</v>
      </c>
      <c r="H26" s="21">
        <v>0.93</v>
      </c>
      <c r="I26" s="60"/>
      <c r="J26" s="21">
        <v>100</v>
      </c>
      <c r="K26" s="21">
        <f>X20</f>
        <v>3273</v>
      </c>
      <c r="L26" s="24"/>
      <c r="M26" s="21"/>
      <c r="N26" s="64">
        <f t="shared" si="0"/>
        <v>8.3282442748091601E-2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1.377709923664122E-2</v>
      </c>
      <c r="C27" s="22">
        <v>8.3877862595419864E-3</v>
      </c>
      <c r="D27" s="22">
        <v>2.2100000000000002E-2</v>
      </c>
      <c r="E27" s="60"/>
      <c r="F27" s="60"/>
      <c r="G27" s="60"/>
      <c r="H27" s="60"/>
      <c r="I27" s="60"/>
      <c r="J27" s="21">
        <v>150</v>
      </c>
      <c r="K27" s="21">
        <f>X22</f>
        <v>3233</v>
      </c>
      <c r="L27" s="24"/>
      <c r="M27" s="21"/>
      <c r="N27" s="64">
        <f t="shared" si="0"/>
        <v>8.2264631043257E-2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9.3801526717557249E-3</v>
      </c>
      <c r="C28" s="22">
        <v>4.8587786259541984E-3</v>
      </c>
      <c r="D28" s="22">
        <v>1.4200000000000001E-2</v>
      </c>
      <c r="E28" s="60"/>
      <c r="F28" s="60"/>
      <c r="G28" s="60"/>
      <c r="H28" s="60"/>
      <c r="I28" s="60"/>
      <c r="J28" s="21">
        <v>200</v>
      </c>
      <c r="K28" s="21">
        <f>X24</f>
        <v>3202</v>
      </c>
      <c r="L28" s="24"/>
      <c r="M28" s="21"/>
      <c r="N28" s="64">
        <f t="shared" si="0"/>
        <v>8.1475826972010182E-2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504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36600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4055</v>
      </c>
      <c r="Y2" s="24">
        <v>44309</v>
      </c>
      <c r="Z2" s="21" t="s">
        <v>629</v>
      </c>
      <c r="AA2" s="21" t="s">
        <v>496</v>
      </c>
      <c r="AB2" s="21">
        <v>11.1</v>
      </c>
      <c r="AC2" s="21" t="s">
        <v>464</v>
      </c>
      <c r="AD2" s="21">
        <v>53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3926</v>
      </c>
      <c r="Y3" s="24">
        <v>44285</v>
      </c>
      <c r="Z3" s="21" t="s">
        <v>513</v>
      </c>
      <c r="AA3" s="21" t="s">
        <v>493</v>
      </c>
      <c r="AB3" s="21">
        <v>10.7</v>
      </c>
      <c r="AC3" s="21" t="s">
        <v>464</v>
      </c>
      <c r="AD3" s="21">
        <v>65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3908</v>
      </c>
      <c r="Y4" s="24">
        <v>44273</v>
      </c>
      <c r="Z4" s="21" t="s">
        <v>513</v>
      </c>
      <c r="AA4" s="21" t="s">
        <v>495</v>
      </c>
      <c r="AB4" s="21">
        <v>10.7</v>
      </c>
      <c r="AC4" s="21" t="s">
        <v>464</v>
      </c>
      <c r="AD4" s="21">
        <v>62</v>
      </c>
    </row>
    <row r="5" spans="1:30" ht="15.75" customHeight="1" thickBot="1" x14ac:dyDescent="0.25">
      <c r="A5" s="48">
        <v>0</v>
      </c>
      <c r="B5" s="22">
        <v>2.6754098360655737E-3</v>
      </c>
      <c r="C5" s="22">
        <v>1.6163934426229507E-3</v>
      </c>
      <c r="D5" s="22">
        <v>4.3E-3</v>
      </c>
      <c r="E5" s="60"/>
      <c r="F5" s="21" t="s">
        <v>471</v>
      </c>
      <c r="G5" s="23">
        <v>38543</v>
      </c>
      <c r="H5" s="21">
        <v>1.02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3864</v>
      </c>
      <c r="Y5" s="24">
        <v>44273</v>
      </c>
      <c r="Z5" s="21" t="s">
        <v>516</v>
      </c>
      <c r="AA5" s="21" t="s">
        <v>495</v>
      </c>
      <c r="AB5" s="21">
        <v>10.6</v>
      </c>
      <c r="AC5" s="21" t="s">
        <v>465</v>
      </c>
      <c r="AD5" s="21">
        <v>54</v>
      </c>
    </row>
    <row r="6" spans="1:30" ht="15.75" customHeight="1" thickBot="1" x14ac:dyDescent="0.25">
      <c r="A6" s="48">
        <v>1</v>
      </c>
      <c r="B6" s="22">
        <v>1.5213114754098359E-3</v>
      </c>
      <c r="C6" s="22">
        <v>9.0327868852459019E-4</v>
      </c>
      <c r="D6" s="22">
        <v>2.5000000000000001E-3</v>
      </c>
      <c r="E6" s="60"/>
      <c r="F6" s="21" t="s">
        <v>473</v>
      </c>
      <c r="G6" s="23">
        <v>40921</v>
      </c>
      <c r="H6" s="21">
        <v>1.08</v>
      </c>
      <c r="I6" s="60"/>
      <c r="J6" s="61" t="s">
        <v>474</v>
      </c>
      <c r="K6" s="62">
        <f>LARGE((K8,K9),1)</f>
        <v>0.72139303482587058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3852</v>
      </c>
      <c r="Y6" s="24">
        <v>44533</v>
      </c>
      <c r="Z6" s="21" t="s">
        <v>521</v>
      </c>
      <c r="AA6" s="21" t="s">
        <v>496</v>
      </c>
      <c r="AB6" s="21">
        <v>10.5</v>
      </c>
      <c r="AC6" s="21" t="s">
        <v>464</v>
      </c>
      <c r="AD6" s="21">
        <v>64</v>
      </c>
    </row>
    <row r="7" spans="1:30" ht="15.75" customHeight="1" thickBot="1" x14ac:dyDescent="0.25">
      <c r="A7" s="48">
        <v>2</v>
      </c>
      <c r="B7" s="22">
        <v>1.1540983606557378E-3</v>
      </c>
      <c r="C7" s="22">
        <v>6.6557377049180331E-4</v>
      </c>
      <c r="D7" s="22">
        <v>1.8E-3</v>
      </c>
      <c r="E7" s="60"/>
      <c r="F7" s="21" t="s">
        <v>475</v>
      </c>
      <c r="G7" s="23">
        <v>43709</v>
      </c>
      <c r="H7" s="21">
        <v>1.1499999999999999</v>
      </c>
      <c r="I7" s="60"/>
      <c r="J7" s="21" t="s">
        <v>476</v>
      </c>
      <c r="K7" s="62">
        <f>LARGE((K10,K11),1)</f>
        <v>0.61559894286124028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3844</v>
      </c>
      <c r="Y7" s="24">
        <v>44516</v>
      </c>
      <c r="Z7" s="21" t="s">
        <v>521</v>
      </c>
      <c r="AA7" s="21" t="s">
        <v>493</v>
      </c>
      <c r="AB7" s="21">
        <v>10.5</v>
      </c>
      <c r="AC7" s="21" t="s">
        <v>464</v>
      </c>
      <c r="AD7" s="21">
        <v>63</v>
      </c>
    </row>
    <row r="8" spans="1:30" ht="15.75" customHeight="1" thickBot="1" x14ac:dyDescent="0.25">
      <c r="A8" s="48">
        <v>3</v>
      </c>
      <c r="B8" s="22">
        <v>6.8196721311475405E-4</v>
      </c>
      <c r="C8" s="22">
        <v>7.6065573770491804E-4</v>
      </c>
      <c r="D8" s="22">
        <v>1.5E-3</v>
      </c>
      <c r="E8" s="60"/>
      <c r="F8" s="21" t="s">
        <v>477</v>
      </c>
      <c r="G8" s="23">
        <v>41711</v>
      </c>
      <c r="H8" s="21">
        <v>1.1000000000000001</v>
      </c>
      <c r="I8" s="60"/>
      <c r="J8" s="60"/>
      <c r="K8" s="67">
        <f>LARGE(B11:C11,1)/(B11+C11)</f>
        <v>0.72139303482587058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3839</v>
      </c>
      <c r="Y8" s="24">
        <v>44524</v>
      </c>
      <c r="Z8" s="21" t="s">
        <v>513</v>
      </c>
      <c r="AA8" s="21" t="s">
        <v>494</v>
      </c>
      <c r="AB8" s="21">
        <v>10.5</v>
      </c>
      <c r="AC8" s="21" t="s">
        <v>464</v>
      </c>
      <c r="AD8" s="21">
        <v>63</v>
      </c>
    </row>
    <row r="9" spans="1:30" ht="15.75" customHeight="1" thickBot="1" x14ac:dyDescent="0.25">
      <c r="A9" s="48">
        <v>4</v>
      </c>
      <c r="B9" s="22">
        <v>9.4426229508196729E-4</v>
      </c>
      <c r="C9" s="22">
        <v>1.2836065573770493E-3</v>
      </c>
      <c r="D9" s="22">
        <v>2.2000000000000001E-3</v>
      </c>
      <c r="E9" s="60"/>
      <c r="F9" s="21" t="s">
        <v>478</v>
      </c>
      <c r="G9" s="23">
        <v>35692</v>
      </c>
      <c r="H9" s="21">
        <v>0.94</v>
      </c>
      <c r="I9" s="60"/>
      <c r="J9" s="60"/>
      <c r="K9" s="67">
        <f>LARGE(B12:C12,1)/(B12+C12)</f>
        <v>0.68089647812166487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3828</v>
      </c>
      <c r="Y9" s="24">
        <v>44259</v>
      </c>
      <c r="Z9" s="21" t="s">
        <v>513</v>
      </c>
      <c r="AA9" s="21" t="s">
        <v>495</v>
      </c>
      <c r="AB9" s="21">
        <v>10.5</v>
      </c>
      <c r="AC9" s="21" t="s">
        <v>464</v>
      </c>
      <c r="AD9" s="21">
        <v>64</v>
      </c>
    </row>
    <row r="10" spans="1:30" ht="15.75" customHeight="1" thickBot="1" x14ac:dyDescent="0.25">
      <c r="A10" s="48">
        <v>5</v>
      </c>
      <c r="B10" s="22">
        <v>2.5180327868852457E-3</v>
      </c>
      <c r="C10" s="22">
        <v>5.229508196721311E-3</v>
      </c>
      <c r="D10" s="22">
        <v>7.7000000000000002E-3</v>
      </c>
      <c r="E10" s="60"/>
      <c r="F10" s="21" t="s">
        <v>479</v>
      </c>
      <c r="G10" s="23">
        <v>34568</v>
      </c>
      <c r="H10" s="21">
        <v>0.91</v>
      </c>
      <c r="I10" s="60"/>
      <c r="J10" s="60"/>
      <c r="K10" s="67">
        <f>LARGE(B20:C20,1)/(B20+C20)</f>
        <v>0.58544390408219116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3821</v>
      </c>
      <c r="Y10" s="24">
        <v>44532</v>
      </c>
      <c r="Z10" s="21" t="s">
        <v>521</v>
      </c>
      <c r="AA10" s="21" t="s">
        <v>495</v>
      </c>
      <c r="AB10" s="21">
        <v>10.4</v>
      </c>
      <c r="AC10" s="21" t="s">
        <v>464</v>
      </c>
      <c r="AD10" s="21">
        <v>63</v>
      </c>
    </row>
    <row r="11" spans="1:30" ht="15.75" customHeight="1" thickBot="1" x14ac:dyDescent="0.25">
      <c r="A11" s="48">
        <v>6</v>
      </c>
      <c r="B11" s="22">
        <v>6.9770491803278689E-3</v>
      </c>
      <c r="C11" s="22">
        <v>1.80655737704918E-2</v>
      </c>
      <c r="D11" s="22">
        <v>2.5100000000000001E-2</v>
      </c>
      <c r="E11" s="60"/>
      <c r="F11" s="21" t="s">
        <v>480</v>
      </c>
      <c r="G11" s="23">
        <v>33469</v>
      </c>
      <c r="H11" s="21">
        <v>0.88</v>
      </c>
      <c r="I11" s="60"/>
      <c r="J11" s="60"/>
      <c r="K11" s="67">
        <f>LARGE(B21:C21,1)/(B21+C21)</f>
        <v>0.61559894286124028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3800</v>
      </c>
      <c r="Y11" s="24">
        <v>44274</v>
      </c>
      <c r="Z11" s="21" t="s">
        <v>514</v>
      </c>
      <c r="AA11" s="21" t="s">
        <v>496</v>
      </c>
      <c r="AB11" s="21">
        <v>10.4</v>
      </c>
      <c r="AC11" s="21" t="s">
        <v>464</v>
      </c>
      <c r="AD11" s="21">
        <v>63</v>
      </c>
    </row>
    <row r="12" spans="1:30" ht="15.75" customHeight="1" thickBot="1" x14ac:dyDescent="0.25">
      <c r="A12" s="48">
        <v>7</v>
      </c>
      <c r="B12" s="22">
        <v>1.5685245901639347E-2</v>
      </c>
      <c r="C12" s="22">
        <v>3.3468852459016395E-2</v>
      </c>
      <c r="D12" s="22">
        <v>4.9200000000000001E-2</v>
      </c>
      <c r="E12" s="60"/>
      <c r="F12" s="21" t="s">
        <v>481</v>
      </c>
      <c r="G12" s="23">
        <v>30950</v>
      </c>
      <c r="H12" s="21">
        <v>0.82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3774</v>
      </c>
      <c r="Y12" s="24">
        <v>44509</v>
      </c>
      <c r="Z12" s="21" t="s">
        <v>521</v>
      </c>
      <c r="AA12" s="21" t="s">
        <v>493</v>
      </c>
      <c r="AB12" s="21">
        <v>10.3</v>
      </c>
      <c r="AC12" s="21" t="s">
        <v>464</v>
      </c>
      <c r="AD12" s="21">
        <v>63</v>
      </c>
    </row>
    <row r="13" spans="1:30" ht="15.75" customHeight="1" thickBot="1" x14ac:dyDescent="0.25">
      <c r="A13" s="48">
        <v>8</v>
      </c>
      <c r="B13" s="22">
        <v>2.24E-2</v>
      </c>
      <c r="C13" s="22">
        <v>3.7699999999999997E-2</v>
      </c>
      <c r="D13" s="22">
        <v>6.0100000000000001E-2</v>
      </c>
      <c r="E13" s="60"/>
      <c r="F13" s="21" t="s">
        <v>482</v>
      </c>
      <c r="G13" s="23">
        <v>33446</v>
      </c>
      <c r="H13" s="21">
        <v>0.88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3734</v>
      </c>
      <c r="Y13" s="24">
        <v>44517</v>
      </c>
      <c r="Z13" s="21" t="s">
        <v>513</v>
      </c>
      <c r="AA13" s="21" t="s">
        <v>494</v>
      </c>
      <c r="AB13" s="21">
        <v>10.199999999999999</v>
      </c>
      <c r="AC13" s="21" t="s">
        <v>464</v>
      </c>
      <c r="AD13" s="21">
        <v>63</v>
      </c>
    </row>
    <row r="14" spans="1:30" ht="15.75" customHeight="1" thickBot="1" x14ac:dyDescent="0.25">
      <c r="A14" s="48">
        <v>9</v>
      </c>
      <c r="B14" s="22">
        <v>2.6019672131147538E-2</v>
      </c>
      <c r="C14" s="22">
        <v>3.4039344262295081E-2</v>
      </c>
      <c r="D14" s="22">
        <v>6.0100000000000001E-2</v>
      </c>
      <c r="E14" s="60"/>
      <c r="F14" s="21" t="s">
        <v>483</v>
      </c>
      <c r="G14" s="23">
        <v>36688</v>
      </c>
      <c r="H14" s="21">
        <v>0.97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3721</v>
      </c>
      <c r="Y14" s="24">
        <v>44286</v>
      </c>
      <c r="Z14" s="21" t="s">
        <v>514</v>
      </c>
      <c r="AA14" s="21" t="s">
        <v>494</v>
      </c>
      <c r="AB14" s="21">
        <v>10.199999999999999</v>
      </c>
      <c r="AC14" s="21" t="s">
        <v>464</v>
      </c>
      <c r="AD14" s="21">
        <v>65</v>
      </c>
    </row>
    <row r="15" spans="1:30" ht="15.75" customHeight="1" thickBot="1" x14ac:dyDescent="0.25">
      <c r="A15" s="48">
        <v>10</v>
      </c>
      <c r="B15" s="22">
        <v>3.1527868852459021E-2</v>
      </c>
      <c r="C15" s="22">
        <v>3.4134426229508193E-2</v>
      </c>
      <c r="D15" s="22">
        <v>6.5699999999999995E-2</v>
      </c>
      <c r="E15" s="60"/>
      <c r="F15" s="21" t="s">
        <v>484</v>
      </c>
      <c r="G15" s="23">
        <v>40216</v>
      </c>
      <c r="H15" s="21">
        <v>1.06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3697</v>
      </c>
      <c r="Y15" s="24">
        <v>44288</v>
      </c>
      <c r="Z15" s="21" t="s">
        <v>514</v>
      </c>
      <c r="AA15" s="21" t="s">
        <v>496</v>
      </c>
      <c r="AB15" s="21">
        <v>10.1</v>
      </c>
      <c r="AC15" s="21" t="s">
        <v>464</v>
      </c>
      <c r="AD15" s="21">
        <v>61</v>
      </c>
    </row>
    <row r="16" spans="1:30" ht="15.75" customHeight="1" thickBot="1" x14ac:dyDescent="0.25">
      <c r="A16" s="48">
        <v>11</v>
      </c>
      <c r="B16" s="22">
        <v>3.6616393442622956E-2</v>
      </c>
      <c r="C16" s="22">
        <v>3.5798360655737708E-2</v>
      </c>
      <c r="D16" s="22">
        <v>7.2400000000000006E-2</v>
      </c>
      <c r="E16" s="60"/>
      <c r="F16" s="21" t="s">
        <v>485</v>
      </c>
      <c r="G16" s="23">
        <v>40775</v>
      </c>
      <c r="H16" s="21">
        <v>1.07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3687</v>
      </c>
      <c r="Y16" s="24">
        <v>44251</v>
      </c>
      <c r="Z16" s="21" t="s">
        <v>513</v>
      </c>
      <c r="AA16" s="21" t="s">
        <v>494</v>
      </c>
      <c r="AB16" s="21">
        <v>10.1</v>
      </c>
      <c r="AC16" s="21" t="s">
        <v>464</v>
      </c>
      <c r="AD16" s="21">
        <v>62</v>
      </c>
    </row>
    <row r="17" spans="1:30" ht="15.75" customHeight="1" thickBot="1" x14ac:dyDescent="0.25">
      <c r="A17" s="48">
        <v>12</v>
      </c>
      <c r="B17" s="22">
        <v>4.0340983606557378E-2</v>
      </c>
      <c r="C17" s="22">
        <v>3.6701639344262293E-2</v>
      </c>
      <c r="D17" s="22">
        <v>7.7100000000000002E-2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3681</v>
      </c>
      <c r="Y17" s="24">
        <v>44253</v>
      </c>
      <c r="Z17" s="21" t="s">
        <v>513</v>
      </c>
      <c r="AA17" s="21" t="s">
        <v>496</v>
      </c>
      <c r="AB17" s="21">
        <v>10.1</v>
      </c>
      <c r="AC17" s="21" t="s">
        <v>464</v>
      </c>
      <c r="AD17" s="21">
        <v>62</v>
      </c>
    </row>
    <row r="18" spans="1:30" ht="15.75" customHeight="1" thickBot="1" x14ac:dyDescent="0.25">
      <c r="A18" s="48">
        <v>13</v>
      </c>
      <c r="B18" s="22">
        <v>4.0340983606557378E-2</v>
      </c>
      <c r="C18" s="22">
        <v>3.5513114754098359E-2</v>
      </c>
      <c r="D18" s="22">
        <v>7.5899999999999995E-2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3658</v>
      </c>
      <c r="Y18" s="24">
        <v>44552</v>
      </c>
      <c r="Z18" s="21" t="s">
        <v>514</v>
      </c>
      <c r="AA18" s="21" t="s">
        <v>494</v>
      </c>
      <c r="AB18" s="21">
        <v>10</v>
      </c>
      <c r="AC18" s="21" t="s">
        <v>464</v>
      </c>
      <c r="AD18" s="21">
        <v>61</v>
      </c>
    </row>
    <row r="19" spans="1:30" ht="15.75" customHeight="1" thickBot="1" x14ac:dyDescent="0.25">
      <c r="A19" s="48">
        <v>14</v>
      </c>
      <c r="B19" s="22">
        <v>4.1967213114754098E-2</v>
      </c>
      <c r="C19" s="22">
        <v>3.4181967213114756E-2</v>
      </c>
      <c r="D19" s="22">
        <v>7.6100000000000001E-2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3611</v>
      </c>
      <c r="Y19" s="24">
        <v>44288</v>
      </c>
      <c r="Z19" s="21" t="s">
        <v>516</v>
      </c>
      <c r="AA19" s="21" t="s">
        <v>496</v>
      </c>
      <c r="AB19" s="21">
        <v>9.9</v>
      </c>
      <c r="AC19" s="21" t="s">
        <v>464</v>
      </c>
      <c r="AD19" s="21">
        <v>52</v>
      </c>
    </row>
    <row r="20" spans="1:30" ht="15.75" customHeight="1" thickBot="1" x14ac:dyDescent="0.25">
      <c r="A20" s="48">
        <v>15</v>
      </c>
      <c r="B20" s="22">
        <v>4.558688524590164E-2</v>
      </c>
      <c r="C20" s="22">
        <v>3.228032786885246E-2</v>
      </c>
      <c r="D20" s="22">
        <v>7.7799999999999994E-2</v>
      </c>
      <c r="E20" s="60"/>
      <c r="F20" s="21" t="s">
        <v>488</v>
      </c>
      <c r="G20" s="23">
        <v>25117</v>
      </c>
      <c r="H20" s="21">
        <v>0.66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3570</v>
      </c>
      <c r="Y20" s="24">
        <v>44293</v>
      </c>
      <c r="Z20" s="21" t="s">
        <v>513</v>
      </c>
      <c r="AA20" s="21" t="s">
        <v>494</v>
      </c>
      <c r="AB20" s="21">
        <v>9.8000000000000007</v>
      </c>
      <c r="AC20" s="21" t="s">
        <v>464</v>
      </c>
      <c r="AD20" s="21">
        <v>63</v>
      </c>
    </row>
    <row r="21" spans="1:30" ht="15.75" customHeight="1" thickBot="1" x14ac:dyDescent="0.25">
      <c r="A21" s="48">
        <v>16</v>
      </c>
      <c r="B21" s="22">
        <v>4.9259016393442621E-2</v>
      </c>
      <c r="C21" s="22">
        <v>3.0759016393442622E-2</v>
      </c>
      <c r="D21" s="22">
        <v>7.9899999999999999E-2</v>
      </c>
      <c r="E21" s="60"/>
      <c r="F21" s="21" t="s">
        <v>492</v>
      </c>
      <c r="G21" s="23">
        <v>37887</v>
      </c>
      <c r="H21" s="21">
        <v>1</v>
      </c>
      <c r="I21" s="60"/>
      <c r="J21" s="21">
        <v>5</v>
      </c>
      <c r="K21" s="21">
        <f>X6</f>
        <v>3852</v>
      </c>
      <c r="L21" s="24"/>
      <c r="M21" s="21"/>
      <c r="N21" s="64">
        <f>K21/$F$2</f>
        <v>0.10524590163934426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3544</v>
      </c>
      <c r="Y21" s="24">
        <v>44544</v>
      </c>
      <c r="Z21" s="21" t="s">
        <v>514</v>
      </c>
      <c r="AA21" s="21" t="s">
        <v>493</v>
      </c>
      <c r="AB21" s="21">
        <v>9.6999999999999993</v>
      </c>
      <c r="AC21" s="21" t="s">
        <v>464</v>
      </c>
      <c r="AD21" s="21">
        <v>63</v>
      </c>
    </row>
    <row r="22" spans="1:30" ht="15.75" customHeight="1" thickBot="1" x14ac:dyDescent="0.25">
      <c r="A22" s="48">
        <v>17</v>
      </c>
      <c r="B22" s="22">
        <v>4.9468852459016395E-2</v>
      </c>
      <c r="C22" s="22">
        <v>3.0093442622950814E-2</v>
      </c>
      <c r="D22" s="22">
        <v>7.9500000000000001E-2</v>
      </c>
      <c r="E22" s="60"/>
      <c r="F22" s="21" t="s">
        <v>493</v>
      </c>
      <c r="G22" s="23">
        <v>39949</v>
      </c>
      <c r="H22" s="21">
        <v>1.05</v>
      </c>
      <c r="I22" s="60"/>
      <c r="J22" s="21">
        <v>10</v>
      </c>
      <c r="K22" s="21">
        <f>X11</f>
        <v>3800</v>
      </c>
      <c r="L22" s="24"/>
      <c r="M22" s="21"/>
      <c r="N22" s="64">
        <f t="shared" ref="N22:N28" si="0">K22/$F$2</f>
        <v>0.10382513661202186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3510</v>
      </c>
      <c r="Y22" s="24">
        <v>44260</v>
      </c>
      <c r="Z22" s="21" t="s">
        <v>514</v>
      </c>
      <c r="AA22" s="21" t="s">
        <v>496</v>
      </c>
      <c r="AB22" s="21">
        <v>9.6</v>
      </c>
      <c r="AC22" s="21" t="s">
        <v>464</v>
      </c>
      <c r="AD22" s="21">
        <v>62</v>
      </c>
    </row>
    <row r="23" spans="1:30" ht="15.75" customHeight="1" thickBot="1" x14ac:dyDescent="0.25">
      <c r="A23" s="48">
        <v>18</v>
      </c>
      <c r="B23" s="22">
        <v>3.5357377049180329E-2</v>
      </c>
      <c r="C23" s="22">
        <v>2.3865573770491803E-2</v>
      </c>
      <c r="D23" s="22">
        <v>5.9200000000000003E-2</v>
      </c>
      <c r="E23" s="60"/>
      <c r="F23" s="21" t="s">
        <v>494</v>
      </c>
      <c r="G23" s="23">
        <v>40718</v>
      </c>
      <c r="H23" s="21">
        <v>1.07</v>
      </c>
      <c r="I23" s="60"/>
      <c r="J23" s="21">
        <v>20</v>
      </c>
      <c r="K23" s="21">
        <f>X12</f>
        <v>3774</v>
      </c>
      <c r="L23" s="24"/>
      <c r="M23" s="21"/>
      <c r="N23" s="64">
        <f t="shared" si="0"/>
        <v>0.10311475409836066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3490</v>
      </c>
      <c r="Y23" s="24">
        <v>44515</v>
      </c>
      <c r="Z23" s="21" t="s">
        <v>513</v>
      </c>
      <c r="AA23" s="21" t="s">
        <v>492</v>
      </c>
      <c r="AB23" s="21">
        <v>9.5</v>
      </c>
      <c r="AC23" s="21" t="s">
        <v>464</v>
      </c>
      <c r="AD23" s="21">
        <v>64</v>
      </c>
    </row>
    <row r="24" spans="1:30" ht="15.75" customHeight="1" thickBot="1" x14ac:dyDescent="0.25">
      <c r="A24" s="48">
        <v>19</v>
      </c>
      <c r="B24" s="22">
        <v>2.4708196721311478E-2</v>
      </c>
      <c r="C24" s="22">
        <v>1.6924590163934425E-2</v>
      </c>
      <c r="D24" s="22">
        <v>4.1599999999999998E-2</v>
      </c>
      <c r="E24" s="60"/>
      <c r="F24" s="21" t="s">
        <v>495</v>
      </c>
      <c r="G24" s="23">
        <v>40346</v>
      </c>
      <c r="H24" s="21">
        <v>1.06</v>
      </c>
      <c r="I24" s="60"/>
      <c r="J24" s="21">
        <v>30</v>
      </c>
      <c r="K24" s="21">
        <f>X14</f>
        <v>3721</v>
      </c>
      <c r="L24" s="24"/>
      <c r="M24" s="21"/>
      <c r="N24" s="64">
        <f t="shared" si="0"/>
        <v>0.10166666666666667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3474</v>
      </c>
      <c r="Y24" s="24">
        <v>44551</v>
      </c>
      <c r="Z24" s="21" t="s">
        <v>513</v>
      </c>
      <c r="AA24" s="21" t="s">
        <v>493</v>
      </c>
      <c r="AB24" s="21">
        <v>9.5</v>
      </c>
      <c r="AC24" s="21" t="s">
        <v>464</v>
      </c>
      <c r="AD24" s="21">
        <v>60</v>
      </c>
    </row>
    <row r="25" spans="1:30" ht="15.75" customHeight="1" thickBot="1" x14ac:dyDescent="0.25">
      <c r="A25" s="48">
        <v>20</v>
      </c>
      <c r="B25" s="22">
        <v>1.8832786885245902E-2</v>
      </c>
      <c r="C25" s="22">
        <v>1.2265573770491804E-2</v>
      </c>
      <c r="D25" s="22">
        <v>3.1099999999999999E-2</v>
      </c>
      <c r="E25" s="60"/>
      <c r="F25" s="21" t="s">
        <v>496</v>
      </c>
      <c r="G25" s="23">
        <v>42447</v>
      </c>
      <c r="H25" s="21">
        <v>1.1200000000000001</v>
      </c>
      <c r="I25" s="60"/>
      <c r="J25" s="21">
        <v>50</v>
      </c>
      <c r="K25" s="21">
        <f>X18</f>
        <v>3658</v>
      </c>
      <c r="L25" s="24"/>
      <c r="M25" s="21"/>
      <c r="N25" s="64">
        <f t="shared" si="0"/>
        <v>9.9945355191256829E-2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1.4478688524590163E-2</v>
      </c>
      <c r="C26" s="22">
        <v>9.3655737704918026E-3</v>
      </c>
      <c r="D26" s="22">
        <v>2.3800000000000002E-2</v>
      </c>
      <c r="E26" s="60"/>
      <c r="F26" s="21" t="s">
        <v>497</v>
      </c>
      <c r="G26" s="23">
        <v>32386</v>
      </c>
      <c r="H26" s="21">
        <v>0.85</v>
      </c>
      <c r="I26" s="60"/>
      <c r="J26" s="21">
        <v>100</v>
      </c>
      <c r="K26" s="21">
        <f>X20</f>
        <v>3570</v>
      </c>
      <c r="L26" s="24"/>
      <c r="M26" s="21"/>
      <c r="N26" s="64">
        <f t="shared" si="0"/>
        <v>9.7540983606557372E-2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9.7573770491803258E-3</v>
      </c>
      <c r="C27" s="22">
        <v>6.3704918032786882E-3</v>
      </c>
      <c r="D27" s="22">
        <v>1.61E-2</v>
      </c>
      <c r="E27" s="60"/>
      <c r="F27" s="60"/>
      <c r="G27" s="60"/>
      <c r="H27" s="60"/>
      <c r="I27" s="60"/>
      <c r="J27" s="21">
        <v>150</v>
      </c>
      <c r="K27" s="21">
        <f>X22</f>
        <v>3510</v>
      </c>
      <c r="L27" s="24"/>
      <c r="M27" s="21"/>
      <c r="N27" s="64">
        <f t="shared" si="0"/>
        <v>9.5901639344262296E-2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5.8754098360655734E-3</v>
      </c>
      <c r="C28" s="22">
        <v>3.3754098360655738E-3</v>
      </c>
      <c r="D28" s="22">
        <v>9.1999999999999998E-3</v>
      </c>
      <c r="E28" s="60"/>
      <c r="F28" s="60"/>
      <c r="G28" s="60"/>
      <c r="H28" s="60"/>
      <c r="I28" s="60"/>
      <c r="J28" s="21">
        <v>200</v>
      </c>
      <c r="K28" s="21">
        <f>X24</f>
        <v>3474</v>
      </c>
      <c r="L28" s="24"/>
      <c r="M28" s="21"/>
      <c r="N28" s="64">
        <f t="shared" si="0"/>
        <v>9.4918032786885251E-2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554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53100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5583</v>
      </c>
      <c r="Y2" s="24">
        <v>44519</v>
      </c>
      <c r="Z2" s="21" t="s">
        <v>515</v>
      </c>
      <c r="AA2" s="21" t="s">
        <v>496</v>
      </c>
      <c r="AB2" s="21">
        <v>10.5</v>
      </c>
      <c r="AC2" s="21" t="s">
        <v>464</v>
      </c>
      <c r="AD2" s="21">
        <v>54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5481</v>
      </c>
      <c r="Y3" s="24">
        <v>44510</v>
      </c>
      <c r="Z3" s="21" t="s">
        <v>513</v>
      </c>
      <c r="AA3" s="21" t="s">
        <v>494</v>
      </c>
      <c r="AB3" s="21">
        <v>10.3</v>
      </c>
      <c r="AC3" s="21" t="s">
        <v>464</v>
      </c>
      <c r="AD3" s="21">
        <v>60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5438</v>
      </c>
      <c r="Y4" s="24">
        <v>44517</v>
      </c>
      <c r="Z4" s="21" t="s">
        <v>513</v>
      </c>
      <c r="AA4" s="21" t="s">
        <v>494</v>
      </c>
      <c r="AB4" s="21">
        <v>10.199999999999999</v>
      </c>
      <c r="AC4" s="21" t="s">
        <v>464</v>
      </c>
      <c r="AD4" s="21">
        <v>59</v>
      </c>
    </row>
    <row r="5" spans="1:30" ht="15.75" customHeight="1" thickBot="1" x14ac:dyDescent="0.25">
      <c r="A5" s="48">
        <v>0</v>
      </c>
      <c r="B5" s="22">
        <v>3.0902071563088515E-3</v>
      </c>
      <c r="C5" s="22">
        <v>2.4177024482109227E-3</v>
      </c>
      <c r="D5" s="22">
        <v>5.4999999999999997E-3</v>
      </c>
      <c r="E5" s="60"/>
      <c r="F5" s="21" t="s">
        <v>471</v>
      </c>
      <c r="G5" s="23">
        <v>52944</v>
      </c>
      <c r="H5" s="21">
        <v>0.99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5361</v>
      </c>
      <c r="Y5" s="24">
        <v>44531</v>
      </c>
      <c r="Z5" s="21" t="s">
        <v>513</v>
      </c>
      <c r="AA5" s="21" t="s">
        <v>494</v>
      </c>
      <c r="AB5" s="21">
        <v>10.1</v>
      </c>
      <c r="AC5" s="21" t="s">
        <v>464</v>
      </c>
      <c r="AD5" s="21">
        <v>58</v>
      </c>
    </row>
    <row r="6" spans="1:30" ht="15.75" customHeight="1" thickBot="1" x14ac:dyDescent="0.25">
      <c r="A6" s="48">
        <v>1</v>
      </c>
      <c r="B6" s="22">
        <v>1.8237288135593221E-3</v>
      </c>
      <c r="C6" s="22">
        <v>1.8256120527306967E-3</v>
      </c>
      <c r="D6" s="22">
        <v>3.7000000000000002E-3</v>
      </c>
      <c r="E6" s="60"/>
      <c r="F6" s="21" t="s">
        <v>473</v>
      </c>
      <c r="G6" s="23">
        <v>56803</v>
      </c>
      <c r="H6" s="21">
        <v>1.07</v>
      </c>
      <c r="I6" s="60"/>
      <c r="J6" s="61" t="s">
        <v>474</v>
      </c>
      <c r="K6" s="62">
        <f>LARGE((K8,K9),1)</f>
        <v>0.68413813155599279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5360</v>
      </c>
      <c r="Y6" s="24">
        <v>44300</v>
      </c>
      <c r="Z6" s="21" t="s">
        <v>513</v>
      </c>
      <c r="AA6" s="21" t="s">
        <v>494</v>
      </c>
      <c r="AB6" s="21">
        <v>10.1</v>
      </c>
      <c r="AC6" s="21" t="s">
        <v>464</v>
      </c>
      <c r="AD6" s="21">
        <v>59</v>
      </c>
    </row>
    <row r="7" spans="1:30" ht="15.75" customHeight="1" thickBot="1" x14ac:dyDescent="0.25">
      <c r="A7" s="48">
        <v>2</v>
      </c>
      <c r="B7" s="22">
        <v>1.3677966101694917E-3</v>
      </c>
      <c r="C7" s="22">
        <v>1.2828625235404895E-3</v>
      </c>
      <c r="D7" s="22">
        <v>2.7000000000000001E-3</v>
      </c>
      <c r="E7" s="60"/>
      <c r="F7" s="21" t="s">
        <v>475</v>
      </c>
      <c r="G7" s="23">
        <v>58375</v>
      </c>
      <c r="H7" s="21">
        <v>1.1000000000000001</v>
      </c>
      <c r="I7" s="60"/>
      <c r="J7" s="21" t="s">
        <v>476</v>
      </c>
      <c r="K7" s="62">
        <f>LARGE((K10,K11),1)</f>
        <v>0.57904105070047485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5356</v>
      </c>
      <c r="Y7" s="24">
        <v>44245</v>
      </c>
      <c r="Z7" s="21" t="s">
        <v>513</v>
      </c>
      <c r="AA7" s="21" t="s">
        <v>495</v>
      </c>
      <c r="AB7" s="21">
        <v>10.1</v>
      </c>
      <c r="AC7" s="21" t="s">
        <v>464</v>
      </c>
      <c r="AD7" s="21">
        <v>59</v>
      </c>
    </row>
    <row r="8" spans="1:30" ht="15.75" customHeight="1" thickBot="1" x14ac:dyDescent="0.25">
      <c r="A8" s="48">
        <v>3</v>
      </c>
      <c r="B8" s="22">
        <v>9.6252354048964215E-4</v>
      </c>
      <c r="C8" s="22">
        <v>1.3322033898305087E-3</v>
      </c>
      <c r="D8" s="22">
        <v>2.3E-3</v>
      </c>
      <c r="E8" s="60"/>
      <c r="F8" s="21" t="s">
        <v>477</v>
      </c>
      <c r="G8" s="23">
        <v>56574</v>
      </c>
      <c r="H8" s="21">
        <v>1.06</v>
      </c>
      <c r="I8" s="60"/>
      <c r="J8" s="60"/>
      <c r="K8" s="67">
        <f>LARGE(B11:C11,1)/(B11+C11)</f>
        <v>0.68413813155599279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5337</v>
      </c>
      <c r="Y8" s="24">
        <v>44211</v>
      </c>
      <c r="Z8" s="21" t="s">
        <v>513</v>
      </c>
      <c r="AA8" s="21" t="s">
        <v>496</v>
      </c>
      <c r="AB8" s="21">
        <v>10.1</v>
      </c>
      <c r="AC8" s="21" t="s">
        <v>464</v>
      </c>
      <c r="AD8" s="21">
        <v>62</v>
      </c>
    </row>
    <row r="9" spans="1:30" ht="15.75" customHeight="1" thickBot="1" x14ac:dyDescent="0.25">
      <c r="A9" s="48">
        <v>4</v>
      </c>
      <c r="B9" s="22">
        <v>1.3171374764595102E-3</v>
      </c>
      <c r="C9" s="22">
        <v>2.4670433145009417E-3</v>
      </c>
      <c r="D9" s="22">
        <v>3.8E-3</v>
      </c>
      <c r="E9" s="60"/>
      <c r="F9" s="21" t="s">
        <v>478</v>
      </c>
      <c r="G9" s="23">
        <v>51594</v>
      </c>
      <c r="H9" s="21">
        <v>0.97</v>
      </c>
      <c r="I9" s="60"/>
      <c r="J9" s="60"/>
      <c r="K9" s="67">
        <f>LARGE(B12:C12,1)/(B12+C12)</f>
        <v>0.6610719415067241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5332</v>
      </c>
      <c r="Y9" s="24">
        <v>44277</v>
      </c>
      <c r="Z9" s="21" t="s">
        <v>513</v>
      </c>
      <c r="AA9" s="21" t="s">
        <v>492</v>
      </c>
      <c r="AB9" s="21">
        <v>10</v>
      </c>
      <c r="AC9" s="21" t="s">
        <v>464</v>
      </c>
      <c r="AD9" s="21">
        <v>59</v>
      </c>
    </row>
    <row r="10" spans="1:30" ht="15.75" customHeight="1" thickBot="1" x14ac:dyDescent="0.25">
      <c r="A10" s="48">
        <v>5</v>
      </c>
      <c r="B10" s="22">
        <v>3.0902071563088515E-3</v>
      </c>
      <c r="C10" s="22">
        <v>8.4866290018832391E-3</v>
      </c>
      <c r="D10" s="22">
        <v>1.1599999999999999E-2</v>
      </c>
      <c r="E10" s="60"/>
      <c r="F10" s="21" t="s">
        <v>479</v>
      </c>
      <c r="G10" s="23">
        <v>51284</v>
      </c>
      <c r="H10" s="21">
        <v>0.96</v>
      </c>
      <c r="I10" s="60"/>
      <c r="J10" s="60"/>
      <c r="K10" s="67">
        <f>LARGE(B20:C20,1)/(B20+C20)</f>
        <v>0.55648383491121456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5332</v>
      </c>
      <c r="Y10" s="24">
        <v>44286</v>
      </c>
      <c r="Z10" s="21" t="s">
        <v>513</v>
      </c>
      <c r="AA10" s="21" t="s">
        <v>494</v>
      </c>
      <c r="AB10" s="21">
        <v>10</v>
      </c>
      <c r="AC10" s="21" t="s">
        <v>464</v>
      </c>
      <c r="AD10" s="21">
        <v>59</v>
      </c>
    </row>
    <row r="11" spans="1:30" ht="15.75" customHeight="1" thickBot="1" x14ac:dyDescent="0.25">
      <c r="A11" s="48">
        <v>6</v>
      </c>
      <c r="B11" s="22">
        <v>1.0638418079096048E-2</v>
      </c>
      <c r="C11" s="22">
        <v>2.3042184557438793E-2</v>
      </c>
      <c r="D11" s="22">
        <v>3.3700000000000001E-2</v>
      </c>
      <c r="E11" s="60"/>
      <c r="F11" s="21" t="s">
        <v>480</v>
      </c>
      <c r="G11" s="23">
        <v>47835</v>
      </c>
      <c r="H11" s="21">
        <v>0.9</v>
      </c>
      <c r="I11" s="60"/>
      <c r="J11" s="60"/>
      <c r="K11" s="67">
        <f>LARGE(B21:C21,1)/(B21+C21)</f>
        <v>0.57904105070047485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5325</v>
      </c>
      <c r="Y11" s="24">
        <v>44279</v>
      </c>
      <c r="Z11" s="21" t="s">
        <v>513</v>
      </c>
      <c r="AA11" s="21" t="s">
        <v>494</v>
      </c>
      <c r="AB11" s="21">
        <v>10</v>
      </c>
      <c r="AC11" s="21" t="s">
        <v>464</v>
      </c>
      <c r="AD11" s="21">
        <v>58</v>
      </c>
    </row>
    <row r="12" spans="1:30" ht="15.75" customHeight="1" thickBot="1" x14ac:dyDescent="0.25">
      <c r="A12" s="48">
        <v>7</v>
      </c>
      <c r="B12" s="22">
        <v>1.9554425612052735E-2</v>
      </c>
      <c r="C12" s="22">
        <v>3.8140489642184555E-2</v>
      </c>
      <c r="D12" s="22">
        <v>5.7700000000000001E-2</v>
      </c>
      <c r="E12" s="60"/>
      <c r="F12" s="21" t="s">
        <v>481</v>
      </c>
      <c r="G12" s="23">
        <v>48779</v>
      </c>
      <c r="H12" s="21">
        <v>0.92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5272</v>
      </c>
      <c r="Y12" s="24">
        <v>44495</v>
      </c>
      <c r="Z12" s="21" t="s">
        <v>513</v>
      </c>
      <c r="AA12" s="21" t="s">
        <v>493</v>
      </c>
      <c r="AB12" s="21">
        <v>9.9</v>
      </c>
      <c r="AC12" s="21" t="s">
        <v>464</v>
      </c>
      <c r="AD12" s="21">
        <v>61</v>
      </c>
    </row>
    <row r="13" spans="1:30" ht="15.75" customHeight="1" thickBot="1" x14ac:dyDescent="0.25">
      <c r="A13" s="48">
        <v>8</v>
      </c>
      <c r="B13" s="22">
        <v>2.2695291902071563E-2</v>
      </c>
      <c r="C13" s="22">
        <v>3.8781920903954804E-2</v>
      </c>
      <c r="D13" s="22">
        <v>6.1499999999999999E-2</v>
      </c>
      <c r="E13" s="60"/>
      <c r="F13" s="21" t="s">
        <v>482</v>
      </c>
      <c r="G13" s="23">
        <v>50073</v>
      </c>
      <c r="H13" s="21">
        <v>0.94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5253</v>
      </c>
      <c r="Y13" s="24">
        <v>44531</v>
      </c>
      <c r="Z13" s="21" t="s">
        <v>514</v>
      </c>
      <c r="AA13" s="21" t="s">
        <v>494</v>
      </c>
      <c r="AB13" s="21">
        <v>9.9</v>
      </c>
      <c r="AC13" s="21" t="s">
        <v>464</v>
      </c>
      <c r="AD13" s="21">
        <v>58</v>
      </c>
    </row>
    <row r="14" spans="1:30" ht="15.75" customHeight="1" thickBot="1" x14ac:dyDescent="0.25">
      <c r="A14" s="48">
        <v>9</v>
      </c>
      <c r="B14" s="22">
        <v>2.4873634651600751E-2</v>
      </c>
      <c r="C14" s="22">
        <v>3.2861016949152541E-2</v>
      </c>
      <c r="D14" s="22">
        <v>5.7700000000000001E-2</v>
      </c>
      <c r="E14" s="60"/>
      <c r="F14" s="21" t="s">
        <v>483</v>
      </c>
      <c r="G14" s="23">
        <v>53211</v>
      </c>
      <c r="H14" s="21">
        <v>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5240</v>
      </c>
      <c r="Y14" s="24">
        <v>44278</v>
      </c>
      <c r="Z14" s="21" t="s">
        <v>513</v>
      </c>
      <c r="AA14" s="21" t="s">
        <v>493</v>
      </c>
      <c r="AB14" s="21">
        <v>9.9</v>
      </c>
      <c r="AC14" s="21" t="s">
        <v>464</v>
      </c>
      <c r="AD14" s="21">
        <v>57</v>
      </c>
    </row>
    <row r="15" spans="1:30" ht="15.75" customHeight="1" thickBot="1" x14ac:dyDescent="0.25">
      <c r="A15" s="48">
        <v>10</v>
      </c>
      <c r="B15" s="22">
        <v>2.8267796610169493E-2</v>
      </c>
      <c r="C15" s="22">
        <v>3.231826741996234E-2</v>
      </c>
      <c r="D15" s="22">
        <v>6.0600000000000001E-2</v>
      </c>
      <c r="E15" s="60"/>
      <c r="F15" s="21" t="s">
        <v>484</v>
      </c>
      <c r="G15" s="23">
        <v>55249</v>
      </c>
      <c r="H15" s="21">
        <v>1.04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5226</v>
      </c>
      <c r="Y15" s="24">
        <v>44524</v>
      </c>
      <c r="Z15" s="21" t="s">
        <v>514</v>
      </c>
      <c r="AA15" s="21" t="s">
        <v>494</v>
      </c>
      <c r="AB15" s="21">
        <v>9.8000000000000007</v>
      </c>
      <c r="AC15" s="21" t="s">
        <v>464</v>
      </c>
      <c r="AD15" s="21">
        <v>60</v>
      </c>
    </row>
    <row r="16" spans="1:30" ht="15.75" customHeight="1" thickBot="1" x14ac:dyDescent="0.25">
      <c r="A16" s="48">
        <v>11</v>
      </c>
      <c r="B16" s="22">
        <v>3.1915254237288138E-2</v>
      </c>
      <c r="C16" s="22">
        <v>3.3058380414312617E-2</v>
      </c>
      <c r="D16" s="22">
        <v>6.5000000000000002E-2</v>
      </c>
      <c r="E16" s="60"/>
      <c r="F16" s="21" t="s">
        <v>485</v>
      </c>
      <c r="G16" s="23">
        <v>55748</v>
      </c>
      <c r="H16" s="21">
        <v>1.05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5209</v>
      </c>
      <c r="Y16" s="24">
        <v>44298</v>
      </c>
      <c r="Z16" s="21" t="s">
        <v>513</v>
      </c>
      <c r="AA16" s="21" t="s">
        <v>492</v>
      </c>
      <c r="AB16" s="21">
        <v>9.8000000000000007</v>
      </c>
      <c r="AC16" s="21" t="s">
        <v>464</v>
      </c>
      <c r="AD16" s="21">
        <v>60</v>
      </c>
    </row>
    <row r="17" spans="1:30" ht="15.75" customHeight="1" thickBot="1" x14ac:dyDescent="0.25">
      <c r="A17" s="48">
        <v>12</v>
      </c>
      <c r="B17" s="22">
        <v>3.4904143126177026E-2</v>
      </c>
      <c r="C17" s="22">
        <v>3.3749152542372887E-2</v>
      </c>
      <c r="D17" s="22">
        <v>6.8699999999999997E-2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5202</v>
      </c>
      <c r="Y17" s="24">
        <v>44252</v>
      </c>
      <c r="Z17" s="21" t="s">
        <v>513</v>
      </c>
      <c r="AA17" s="21" t="s">
        <v>495</v>
      </c>
      <c r="AB17" s="21">
        <v>9.8000000000000007</v>
      </c>
      <c r="AC17" s="21" t="s">
        <v>464</v>
      </c>
      <c r="AD17" s="21">
        <v>59</v>
      </c>
    </row>
    <row r="18" spans="1:30" ht="15.75" customHeight="1" thickBot="1" x14ac:dyDescent="0.25">
      <c r="A18" s="48">
        <v>13</v>
      </c>
      <c r="B18" s="22">
        <v>3.6018644067796611E-2</v>
      </c>
      <c r="C18" s="22">
        <v>3.350244821092279E-2</v>
      </c>
      <c r="D18" s="22">
        <v>6.9500000000000006E-2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5195</v>
      </c>
      <c r="Y18" s="24">
        <v>44287</v>
      </c>
      <c r="Z18" s="21" t="s">
        <v>513</v>
      </c>
      <c r="AA18" s="21" t="s">
        <v>495</v>
      </c>
      <c r="AB18" s="21">
        <v>9.8000000000000007</v>
      </c>
      <c r="AC18" s="21" t="s">
        <v>464</v>
      </c>
      <c r="AD18" s="21">
        <v>60</v>
      </c>
    </row>
    <row r="19" spans="1:30" ht="15.75" customHeight="1" thickBot="1" x14ac:dyDescent="0.25">
      <c r="A19" s="48">
        <v>14</v>
      </c>
      <c r="B19" s="22">
        <v>3.8450282485875703E-2</v>
      </c>
      <c r="C19" s="22">
        <v>3.2959698681732576E-2</v>
      </c>
      <c r="D19" s="22">
        <v>7.1400000000000005E-2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5144</v>
      </c>
      <c r="Y19" s="24">
        <v>44309</v>
      </c>
      <c r="Z19" s="21" t="s">
        <v>513</v>
      </c>
      <c r="AA19" s="21" t="s">
        <v>496</v>
      </c>
      <c r="AB19" s="21">
        <v>9.6999999999999993</v>
      </c>
      <c r="AC19" s="21" t="s">
        <v>464</v>
      </c>
      <c r="AD19" s="21">
        <v>60</v>
      </c>
    </row>
    <row r="20" spans="1:30" ht="15.75" customHeight="1" thickBot="1" x14ac:dyDescent="0.25">
      <c r="A20" s="48">
        <v>15</v>
      </c>
      <c r="B20" s="22">
        <v>4.2097740112994345E-2</v>
      </c>
      <c r="C20" s="22">
        <v>3.3551789077212811E-2</v>
      </c>
      <c r="D20" s="22">
        <v>7.5700000000000003E-2</v>
      </c>
      <c r="E20" s="60"/>
      <c r="F20" s="21" t="s">
        <v>488</v>
      </c>
      <c r="G20" s="23">
        <v>37476</v>
      </c>
      <c r="H20" s="21">
        <v>0.7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5097</v>
      </c>
      <c r="Y20" s="24">
        <v>44231</v>
      </c>
      <c r="Z20" s="21" t="s">
        <v>513</v>
      </c>
      <c r="AA20" s="21" t="s">
        <v>495</v>
      </c>
      <c r="AB20" s="21">
        <v>9.6</v>
      </c>
      <c r="AC20" s="21" t="s">
        <v>464</v>
      </c>
      <c r="AD20" s="21">
        <v>59</v>
      </c>
    </row>
    <row r="21" spans="1:30" ht="15.75" customHeight="1" thickBot="1" x14ac:dyDescent="0.25">
      <c r="A21" s="48">
        <v>16</v>
      </c>
      <c r="B21" s="22">
        <v>4.5947834274952915E-2</v>
      </c>
      <c r="C21" s="22">
        <v>3.3403766478342749E-2</v>
      </c>
      <c r="D21" s="22">
        <v>7.9399999999999998E-2</v>
      </c>
      <c r="E21" s="60"/>
      <c r="F21" s="21" t="s">
        <v>492</v>
      </c>
      <c r="G21" s="23">
        <v>54950</v>
      </c>
      <c r="H21" s="21">
        <v>1.03</v>
      </c>
      <c r="I21" s="60"/>
      <c r="J21" s="21">
        <v>5</v>
      </c>
      <c r="K21" s="21">
        <f>X6</f>
        <v>5360</v>
      </c>
      <c r="L21" s="24"/>
      <c r="M21" s="21"/>
      <c r="N21" s="64">
        <f>K21/$F$2</f>
        <v>0.10094161958568738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5062</v>
      </c>
      <c r="Y21" s="24">
        <v>44232</v>
      </c>
      <c r="Z21" s="21" t="s">
        <v>514</v>
      </c>
      <c r="AA21" s="21" t="s">
        <v>496</v>
      </c>
      <c r="AB21" s="21">
        <v>9.5</v>
      </c>
      <c r="AC21" s="21" t="s">
        <v>464</v>
      </c>
      <c r="AD21" s="21">
        <v>57</v>
      </c>
    </row>
    <row r="22" spans="1:30" ht="15.75" customHeight="1" thickBot="1" x14ac:dyDescent="0.25">
      <c r="A22" s="48">
        <v>17</v>
      </c>
      <c r="B22" s="22">
        <v>4.70623352165725E-2</v>
      </c>
      <c r="C22" s="22">
        <v>3.3107721280602638E-2</v>
      </c>
      <c r="D22" s="22">
        <v>8.0199999999999994E-2</v>
      </c>
      <c r="E22" s="60"/>
      <c r="F22" s="21" t="s">
        <v>493</v>
      </c>
      <c r="G22" s="23">
        <v>57329</v>
      </c>
      <c r="H22" s="21">
        <v>1.08</v>
      </c>
      <c r="I22" s="60"/>
      <c r="J22" s="21">
        <v>10</v>
      </c>
      <c r="K22" s="21">
        <f>X11</f>
        <v>5325</v>
      </c>
      <c r="L22" s="24"/>
      <c r="M22" s="21"/>
      <c r="N22" s="64">
        <f t="shared" ref="N22:N28" si="0">K22/$F$2</f>
        <v>0.10028248587570622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5022</v>
      </c>
      <c r="Y22" s="24">
        <v>44544</v>
      </c>
      <c r="Z22" s="21" t="s">
        <v>513</v>
      </c>
      <c r="AA22" s="21" t="s">
        <v>493</v>
      </c>
      <c r="AB22" s="21">
        <v>9.5</v>
      </c>
      <c r="AC22" s="21" t="s">
        <v>464</v>
      </c>
      <c r="AD22" s="21">
        <v>59</v>
      </c>
    </row>
    <row r="23" spans="1:30" ht="15.75" customHeight="1" thickBot="1" x14ac:dyDescent="0.25">
      <c r="A23" s="48">
        <v>18</v>
      </c>
      <c r="B23" s="22">
        <v>3.5208097928436918E-2</v>
      </c>
      <c r="C23" s="22">
        <v>2.4522410546139361E-2</v>
      </c>
      <c r="D23" s="22">
        <v>5.9700000000000003E-2</v>
      </c>
      <c r="E23" s="60"/>
      <c r="F23" s="21" t="s">
        <v>494</v>
      </c>
      <c r="G23" s="23">
        <v>58546</v>
      </c>
      <c r="H23" s="21">
        <v>1.1000000000000001</v>
      </c>
      <c r="I23" s="60"/>
      <c r="J23" s="21">
        <v>20</v>
      </c>
      <c r="K23" s="21">
        <f>X12</f>
        <v>5272</v>
      </c>
      <c r="L23" s="24"/>
      <c r="M23" s="21"/>
      <c r="N23" s="64">
        <f t="shared" si="0"/>
        <v>9.9284369114877591E-2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4987</v>
      </c>
      <c r="Y23" s="24">
        <v>44321</v>
      </c>
      <c r="Z23" s="21" t="s">
        <v>513</v>
      </c>
      <c r="AA23" s="21" t="s">
        <v>494</v>
      </c>
      <c r="AB23" s="21">
        <v>9.4</v>
      </c>
      <c r="AC23" s="21" t="s">
        <v>464</v>
      </c>
      <c r="AD23" s="21">
        <v>58</v>
      </c>
    </row>
    <row r="24" spans="1:30" ht="15.75" customHeight="1" thickBot="1" x14ac:dyDescent="0.25">
      <c r="A24" s="48">
        <v>19</v>
      </c>
      <c r="B24" s="22">
        <v>2.3961770244821094E-2</v>
      </c>
      <c r="C24" s="22">
        <v>1.7910734463276835E-2</v>
      </c>
      <c r="D24" s="22">
        <v>4.19E-2</v>
      </c>
      <c r="E24" s="60"/>
      <c r="F24" s="21" t="s">
        <v>495</v>
      </c>
      <c r="G24" s="23">
        <v>57960</v>
      </c>
      <c r="H24" s="21">
        <v>1.0900000000000001</v>
      </c>
      <c r="I24" s="60"/>
      <c r="J24" s="21">
        <v>30</v>
      </c>
      <c r="K24" s="21">
        <f>X14</f>
        <v>5240</v>
      </c>
      <c r="L24" s="24"/>
      <c r="M24" s="21"/>
      <c r="N24" s="64">
        <f t="shared" si="0"/>
        <v>9.8681732580037665E-2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4949</v>
      </c>
      <c r="Y24" s="24">
        <v>44295</v>
      </c>
      <c r="Z24" s="21" t="s">
        <v>513</v>
      </c>
      <c r="AA24" s="21" t="s">
        <v>496</v>
      </c>
      <c r="AB24" s="21">
        <v>9.3000000000000007</v>
      </c>
      <c r="AC24" s="21" t="s">
        <v>464</v>
      </c>
      <c r="AD24" s="21">
        <v>61</v>
      </c>
    </row>
    <row r="25" spans="1:30" ht="15.75" customHeight="1" thickBot="1" x14ac:dyDescent="0.25">
      <c r="A25" s="48">
        <v>20</v>
      </c>
      <c r="B25" s="22">
        <v>1.9301129943502828E-2</v>
      </c>
      <c r="C25" s="22">
        <v>1.3223352165725047E-2</v>
      </c>
      <c r="D25" s="22">
        <v>3.2599999999999997E-2</v>
      </c>
      <c r="E25" s="60"/>
      <c r="F25" s="21" t="s">
        <v>496</v>
      </c>
      <c r="G25" s="23">
        <v>59298</v>
      </c>
      <c r="H25" s="21">
        <v>1.1100000000000001</v>
      </c>
      <c r="I25" s="60"/>
      <c r="J25" s="21">
        <v>50</v>
      </c>
      <c r="K25" s="21">
        <f>X18</f>
        <v>5195</v>
      </c>
      <c r="L25" s="24"/>
      <c r="M25" s="21"/>
      <c r="N25" s="64">
        <f t="shared" si="0"/>
        <v>9.783427495291902E-2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1.5754990583804144E-2</v>
      </c>
      <c r="C26" s="22">
        <v>1.0312241054613935E-2</v>
      </c>
      <c r="D26" s="22">
        <v>2.6100000000000002E-2</v>
      </c>
      <c r="E26" s="60"/>
      <c r="F26" s="21" t="s">
        <v>497</v>
      </c>
      <c r="G26" s="23">
        <v>46443</v>
      </c>
      <c r="H26" s="21">
        <v>0.87</v>
      </c>
      <c r="I26" s="60"/>
      <c r="J26" s="21">
        <v>100</v>
      </c>
      <c r="K26" s="21">
        <f>X20</f>
        <v>5097</v>
      </c>
      <c r="L26" s="24"/>
      <c r="M26" s="21"/>
      <c r="N26" s="64">
        <f t="shared" si="0"/>
        <v>9.5988700564971746E-2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1.1803578154425612E-2</v>
      </c>
      <c r="C27" s="22">
        <v>6.907721280602637E-3</v>
      </c>
      <c r="D27" s="22">
        <v>1.8700000000000001E-2</v>
      </c>
      <c r="E27" s="60"/>
      <c r="F27" s="60"/>
      <c r="G27" s="60"/>
      <c r="H27" s="60"/>
      <c r="I27" s="60"/>
      <c r="J27" s="21">
        <v>150</v>
      </c>
      <c r="K27" s="21">
        <f>X22</f>
        <v>5022</v>
      </c>
      <c r="L27" s="24"/>
      <c r="M27" s="21"/>
      <c r="N27" s="64">
        <f t="shared" si="0"/>
        <v>9.4576271186440672E-2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6.4337099811676082E-3</v>
      </c>
      <c r="C28" s="22">
        <v>4.0459510357815451E-3</v>
      </c>
      <c r="D28" s="22">
        <v>1.0500000000000001E-2</v>
      </c>
      <c r="E28" s="60"/>
      <c r="F28" s="60"/>
      <c r="G28" s="60"/>
      <c r="H28" s="60"/>
      <c r="I28" s="60"/>
      <c r="J28" s="21">
        <v>200</v>
      </c>
      <c r="K28" s="21">
        <f>X24</f>
        <v>4949</v>
      </c>
      <c r="L28" s="24"/>
      <c r="M28" s="21"/>
      <c r="N28" s="64">
        <f t="shared" si="0"/>
        <v>9.3201506591337094E-2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531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4400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669</v>
      </c>
      <c r="Y2" s="24">
        <v>44248</v>
      </c>
      <c r="Z2" s="21" t="s">
        <v>517</v>
      </c>
      <c r="AA2" s="21" t="s">
        <v>488</v>
      </c>
      <c r="AB2" s="21">
        <v>15.2</v>
      </c>
      <c r="AC2" s="21" t="s">
        <v>465</v>
      </c>
      <c r="AD2" s="21">
        <v>61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641</v>
      </c>
      <c r="Y3" s="24">
        <v>44248</v>
      </c>
      <c r="Z3" s="21" t="s">
        <v>518</v>
      </c>
      <c r="AA3" s="21" t="s">
        <v>488</v>
      </c>
      <c r="AB3" s="21">
        <v>14.6</v>
      </c>
      <c r="AC3" s="21" t="s">
        <v>465</v>
      </c>
      <c r="AD3" s="21">
        <v>58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640</v>
      </c>
      <c r="Y4" s="24">
        <v>44227</v>
      </c>
      <c r="Z4" s="21" t="s">
        <v>517</v>
      </c>
      <c r="AA4" s="21" t="s">
        <v>488</v>
      </c>
      <c r="AB4" s="21">
        <v>14.5</v>
      </c>
      <c r="AC4" s="21" t="s">
        <v>465</v>
      </c>
      <c r="AD4" s="21">
        <v>55</v>
      </c>
    </row>
    <row r="5" spans="1:30" ht="15.75" customHeight="1" thickBot="1" x14ac:dyDescent="0.25">
      <c r="A5" s="48">
        <v>0</v>
      </c>
      <c r="B5" s="22">
        <v>1.575E-3</v>
      </c>
      <c r="C5" s="22">
        <v>1.7772727272727272E-3</v>
      </c>
      <c r="D5" s="22">
        <v>3.3E-3</v>
      </c>
      <c r="E5" s="60"/>
      <c r="F5" s="21" t="s">
        <v>471</v>
      </c>
      <c r="G5" s="23">
        <v>5545</v>
      </c>
      <c r="H5" s="21">
        <v>1.24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634</v>
      </c>
      <c r="Y5" s="24">
        <v>44229</v>
      </c>
      <c r="Z5" s="21" t="s">
        <v>518</v>
      </c>
      <c r="AA5" s="21" t="s">
        <v>493</v>
      </c>
      <c r="AB5" s="21">
        <v>14.4</v>
      </c>
      <c r="AC5" s="21" t="s">
        <v>464</v>
      </c>
      <c r="AD5" s="21">
        <v>50</v>
      </c>
    </row>
    <row r="6" spans="1:30" ht="15.75" customHeight="1" thickBot="1" x14ac:dyDescent="0.25">
      <c r="A6" s="48">
        <v>1</v>
      </c>
      <c r="B6" s="22">
        <v>9.5454545454545456E-4</v>
      </c>
      <c r="C6" s="22">
        <v>8.8863636363636358E-4</v>
      </c>
      <c r="D6" s="22">
        <v>1.9E-3</v>
      </c>
      <c r="E6" s="60"/>
      <c r="F6" s="21" t="s">
        <v>473</v>
      </c>
      <c r="G6" s="23">
        <v>5853</v>
      </c>
      <c r="H6" s="21">
        <v>1.31</v>
      </c>
      <c r="I6" s="60"/>
      <c r="J6" s="61" t="s">
        <v>474</v>
      </c>
      <c r="K6" s="62">
        <f>LARGE((K8,K9),1)</f>
        <v>0.69067909454061249</v>
      </c>
      <c r="L6" s="60"/>
      <c r="M6" s="60"/>
      <c r="N6" s="62" t="s">
        <v>464</v>
      </c>
      <c r="O6" s="52"/>
      <c r="P6" s="52"/>
      <c r="Q6" s="52"/>
      <c r="R6" s="52"/>
      <c r="S6" s="52"/>
      <c r="T6" s="52"/>
      <c r="U6" s="71"/>
      <c r="W6" s="21">
        <v>5</v>
      </c>
      <c r="X6" s="21">
        <v>634</v>
      </c>
      <c r="Y6" s="24">
        <v>44246</v>
      </c>
      <c r="Z6" s="21" t="s">
        <v>516</v>
      </c>
      <c r="AA6" s="21" t="s">
        <v>496</v>
      </c>
      <c r="AB6" s="21">
        <v>14.4</v>
      </c>
      <c r="AC6" s="21" t="s">
        <v>465</v>
      </c>
      <c r="AD6" s="21">
        <v>52</v>
      </c>
    </row>
    <row r="7" spans="1:30" ht="15.75" customHeight="1" thickBot="1" x14ac:dyDescent="0.25">
      <c r="A7" s="48">
        <v>2</v>
      </c>
      <c r="B7" s="22">
        <v>5.727272727272726E-4</v>
      </c>
      <c r="C7" s="22">
        <v>6.2727272727272718E-4</v>
      </c>
      <c r="D7" s="22">
        <v>1.1999999999999999E-3</v>
      </c>
      <c r="E7" s="60"/>
      <c r="F7" s="21" t="s">
        <v>475</v>
      </c>
      <c r="G7" s="23">
        <v>4677</v>
      </c>
      <c r="H7" s="21">
        <v>1.05</v>
      </c>
      <c r="I7" s="60"/>
      <c r="J7" s="21" t="s">
        <v>476</v>
      </c>
      <c r="K7" s="62">
        <f>LARGE((K10,K11),1)</f>
        <v>0.55627906976744179</v>
      </c>
      <c r="L7" s="60"/>
      <c r="M7" s="60"/>
      <c r="N7" s="62" t="s">
        <v>465</v>
      </c>
      <c r="O7" s="52"/>
      <c r="P7" s="52"/>
      <c r="Q7" s="52"/>
      <c r="R7" s="52"/>
      <c r="S7" s="52"/>
      <c r="T7" s="52"/>
      <c r="U7" s="71"/>
      <c r="W7" s="21">
        <v>6</v>
      </c>
      <c r="X7" s="21">
        <v>630</v>
      </c>
      <c r="Y7" s="24">
        <v>44240</v>
      </c>
      <c r="Z7" s="21" t="s">
        <v>516</v>
      </c>
      <c r="AA7" s="21" t="s">
        <v>497</v>
      </c>
      <c r="AB7" s="21">
        <v>14.3</v>
      </c>
      <c r="AC7" s="21" t="s">
        <v>464</v>
      </c>
      <c r="AD7" s="21">
        <v>51</v>
      </c>
    </row>
    <row r="8" spans="1:30" ht="15.75" customHeight="1" thickBot="1" x14ac:dyDescent="0.25">
      <c r="A8" s="48">
        <v>3</v>
      </c>
      <c r="B8" s="22">
        <v>7.6363636363636369E-4</v>
      </c>
      <c r="C8" s="22">
        <v>5.750000000000001E-4</v>
      </c>
      <c r="D8" s="22">
        <v>1.2999999999999999E-3</v>
      </c>
      <c r="E8" s="60"/>
      <c r="F8" s="21" t="s">
        <v>477</v>
      </c>
      <c r="G8" s="23">
        <v>4121</v>
      </c>
      <c r="H8" s="21">
        <v>0.92</v>
      </c>
      <c r="I8" s="60"/>
      <c r="J8" s="60"/>
      <c r="K8" s="67">
        <f>LARGE(B11:C11,1)/(B11+C11)</f>
        <v>0.69067909454061249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627</v>
      </c>
      <c r="Y8" s="24">
        <v>44218</v>
      </c>
      <c r="Z8" s="21" t="s">
        <v>518</v>
      </c>
      <c r="AA8" s="21" t="s">
        <v>496</v>
      </c>
      <c r="AB8" s="21">
        <v>14.3</v>
      </c>
      <c r="AC8" s="21" t="s">
        <v>465</v>
      </c>
      <c r="AD8" s="21">
        <v>53</v>
      </c>
    </row>
    <row r="9" spans="1:30" ht="15.75" customHeight="1" thickBot="1" x14ac:dyDescent="0.25">
      <c r="A9" s="48">
        <v>4</v>
      </c>
      <c r="B9" s="22">
        <v>2.0522727272727272E-3</v>
      </c>
      <c r="C9" s="22">
        <v>6.7954545454545448E-4</v>
      </c>
      <c r="D9" s="22">
        <v>2.7000000000000001E-3</v>
      </c>
      <c r="E9" s="60"/>
      <c r="F9" s="21" t="s">
        <v>478</v>
      </c>
      <c r="G9" s="23">
        <v>3460</v>
      </c>
      <c r="H9" s="21">
        <v>0.77</v>
      </c>
      <c r="I9" s="60"/>
      <c r="J9" s="60"/>
      <c r="K9" s="67">
        <f>LARGE(B12:C12,1)/(B12+C12)</f>
        <v>0.5743093922651934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624</v>
      </c>
      <c r="Y9" s="24">
        <v>44250</v>
      </c>
      <c r="Z9" s="21" t="s">
        <v>520</v>
      </c>
      <c r="AA9" s="21" t="s">
        <v>493</v>
      </c>
      <c r="AB9" s="21">
        <v>14.2</v>
      </c>
      <c r="AC9" s="21" t="s">
        <v>465</v>
      </c>
      <c r="AD9" s="21">
        <v>52</v>
      </c>
    </row>
    <row r="10" spans="1:30" ht="15.75" customHeight="1" thickBot="1" x14ac:dyDescent="0.25">
      <c r="A10" s="48">
        <v>5</v>
      </c>
      <c r="B10" s="22">
        <v>5.3454545454545456E-3</v>
      </c>
      <c r="C10" s="22">
        <v>2.0386363636363636E-3</v>
      </c>
      <c r="D10" s="22">
        <v>7.4000000000000003E-3</v>
      </c>
      <c r="E10" s="60"/>
      <c r="F10" s="21" t="s">
        <v>479</v>
      </c>
      <c r="G10" s="23">
        <v>3528</v>
      </c>
      <c r="H10" s="21">
        <v>0.79</v>
      </c>
      <c r="I10" s="60"/>
      <c r="J10" s="60"/>
      <c r="K10" s="67">
        <f>LARGE(B20:C20,1)/(B20+C20)</f>
        <v>0.55627906976744179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620</v>
      </c>
      <c r="Y10" s="24">
        <v>44227</v>
      </c>
      <c r="Z10" s="21" t="s">
        <v>518</v>
      </c>
      <c r="AA10" s="21" t="s">
        <v>488</v>
      </c>
      <c r="AB10" s="21">
        <v>14.1</v>
      </c>
      <c r="AC10" s="21" t="s">
        <v>465</v>
      </c>
      <c r="AD10" s="21">
        <v>60</v>
      </c>
    </row>
    <row r="11" spans="1:30" ht="15.75" customHeight="1" thickBot="1" x14ac:dyDescent="0.25">
      <c r="A11" s="48">
        <v>6</v>
      </c>
      <c r="B11" s="22">
        <v>1.1788636363636362E-2</v>
      </c>
      <c r="C11" s="22">
        <v>5.2795454545454543E-3</v>
      </c>
      <c r="D11" s="22">
        <v>1.7000000000000001E-2</v>
      </c>
      <c r="E11" s="60"/>
      <c r="F11" s="21" t="s">
        <v>480</v>
      </c>
      <c r="G11" s="23">
        <v>3676</v>
      </c>
      <c r="H11" s="21">
        <v>0.82</v>
      </c>
      <c r="I11" s="60"/>
      <c r="J11" s="60"/>
      <c r="K11" s="67">
        <f>LARGE(B21:C21,1)/(B21+C21)</f>
        <v>0.55253216857513865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617</v>
      </c>
      <c r="Y11" s="24">
        <v>44224</v>
      </c>
      <c r="Z11" s="21" t="s">
        <v>518</v>
      </c>
      <c r="AA11" s="21" t="s">
        <v>495</v>
      </c>
      <c r="AB11" s="21">
        <v>14</v>
      </c>
      <c r="AC11" s="21" t="s">
        <v>465</v>
      </c>
      <c r="AD11" s="21">
        <v>52</v>
      </c>
    </row>
    <row r="12" spans="1:30" ht="15.75" customHeight="1" thickBot="1" x14ac:dyDescent="0.25">
      <c r="A12" s="48">
        <v>7</v>
      </c>
      <c r="B12" s="22">
        <v>1.8900000000000004E-2</v>
      </c>
      <c r="C12" s="22">
        <v>1.4009090909090909E-2</v>
      </c>
      <c r="D12" s="22">
        <v>3.2800000000000003E-2</v>
      </c>
      <c r="E12" s="60"/>
      <c r="F12" s="21" t="s">
        <v>481</v>
      </c>
      <c r="G12" s="23">
        <v>3755</v>
      </c>
      <c r="H12" s="21">
        <v>0.84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602</v>
      </c>
      <c r="Y12" s="24">
        <v>44218</v>
      </c>
      <c r="Z12" s="21" t="s">
        <v>516</v>
      </c>
      <c r="AA12" s="21" t="s">
        <v>496</v>
      </c>
      <c r="AB12" s="21">
        <v>13.7</v>
      </c>
      <c r="AC12" s="21" t="s">
        <v>465</v>
      </c>
      <c r="AD12" s="21">
        <v>52</v>
      </c>
    </row>
    <row r="13" spans="1:30" ht="15.75" customHeight="1" thickBot="1" x14ac:dyDescent="0.25">
      <c r="A13" s="48">
        <v>8</v>
      </c>
      <c r="B13" s="22">
        <v>3.0736363636363638E-2</v>
      </c>
      <c r="C13" s="22">
        <v>2.2738636363636364E-2</v>
      </c>
      <c r="D13" s="22">
        <v>5.3400000000000003E-2</v>
      </c>
      <c r="E13" s="60"/>
      <c r="F13" s="21" t="s">
        <v>482</v>
      </c>
      <c r="G13" s="23">
        <v>3893</v>
      </c>
      <c r="H13" s="21">
        <v>0.87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601</v>
      </c>
      <c r="Y13" s="24">
        <v>44247</v>
      </c>
      <c r="Z13" s="21" t="s">
        <v>520</v>
      </c>
      <c r="AA13" s="21" t="s">
        <v>497</v>
      </c>
      <c r="AB13" s="21">
        <v>13.7</v>
      </c>
      <c r="AC13" s="21" t="s">
        <v>465</v>
      </c>
      <c r="AD13" s="21">
        <v>51</v>
      </c>
    </row>
    <row r="14" spans="1:30" ht="15.75" customHeight="1" thickBot="1" x14ac:dyDescent="0.25">
      <c r="A14" s="48">
        <v>9</v>
      </c>
      <c r="B14" s="22">
        <v>3.8850000000000003E-2</v>
      </c>
      <c r="C14" s="22">
        <v>3.0997727272727271E-2</v>
      </c>
      <c r="D14" s="22">
        <v>6.9699999999999998E-2</v>
      </c>
      <c r="E14" s="60"/>
      <c r="F14" s="21" t="s">
        <v>483</v>
      </c>
      <c r="G14" s="23">
        <v>4201</v>
      </c>
      <c r="H14" s="21">
        <v>0.94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594</v>
      </c>
      <c r="Y14" s="24">
        <v>44211</v>
      </c>
      <c r="Z14" s="21" t="s">
        <v>520</v>
      </c>
      <c r="AA14" s="21" t="s">
        <v>496</v>
      </c>
      <c r="AB14" s="21">
        <v>13.5</v>
      </c>
      <c r="AC14" s="21" t="s">
        <v>465</v>
      </c>
      <c r="AD14" s="21">
        <v>51</v>
      </c>
    </row>
    <row r="15" spans="1:30" ht="15.75" customHeight="1" thickBot="1" x14ac:dyDescent="0.25">
      <c r="A15" s="48">
        <v>10</v>
      </c>
      <c r="B15" s="22">
        <v>4.1379545454545454E-2</v>
      </c>
      <c r="C15" s="22">
        <v>3.7688636363636362E-2</v>
      </c>
      <c r="D15" s="22">
        <v>7.9000000000000001E-2</v>
      </c>
      <c r="E15" s="60"/>
      <c r="F15" s="21" t="s">
        <v>484</v>
      </c>
      <c r="G15" s="23">
        <v>4766</v>
      </c>
      <c r="H15" s="21">
        <v>1.07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589</v>
      </c>
      <c r="Y15" s="24">
        <v>44229</v>
      </c>
      <c r="Z15" s="21" t="s">
        <v>520</v>
      </c>
      <c r="AA15" s="21" t="s">
        <v>493</v>
      </c>
      <c r="AB15" s="21">
        <v>13.4</v>
      </c>
      <c r="AC15" s="21" t="s">
        <v>464</v>
      </c>
      <c r="AD15" s="21">
        <v>51</v>
      </c>
    </row>
    <row r="16" spans="1:30" ht="15.75" customHeight="1" thickBot="1" x14ac:dyDescent="0.25">
      <c r="A16" s="48">
        <v>11</v>
      </c>
      <c r="B16" s="22">
        <v>4.095E-2</v>
      </c>
      <c r="C16" s="22">
        <v>4.5686363636363636E-2</v>
      </c>
      <c r="D16" s="22">
        <v>8.6599999999999996E-2</v>
      </c>
      <c r="E16" s="60"/>
      <c r="F16" s="21" t="s">
        <v>485</v>
      </c>
      <c r="G16" s="23">
        <v>5413</v>
      </c>
      <c r="H16" s="21">
        <v>1.21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586</v>
      </c>
      <c r="Y16" s="24">
        <v>44211</v>
      </c>
      <c r="Z16" s="21" t="s">
        <v>518</v>
      </c>
      <c r="AA16" s="21" t="s">
        <v>496</v>
      </c>
      <c r="AB16" s="21">
        <v>13.3</v>
      </c>
      <c r="AC16" s="21" t="s">
        <v>465</v>
      </c>
      <c r="AD16" s="21">
        <v>51</v>
      </c>
    </row>
    <row r="17" spans="1:30" ht="15.75" customHeight="1" thickBot="1" x14ac:dyDescent="0.25">
      <c r="A17" s="48">
        <v>12</v>
      </c>
      <c r="B17" s="22">
        <v>4.1236363636363634E-2</v>
      </c>
      <c r="C17" s="22">
        <v>4.9554545454545455E-2</v>
      </c>
      <c r="D17" s="22">
        <v>9.0800000000000006E-2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584</v>
      </c>
      <c r="Y17" s="24">
        <v>44198</v>
      </c>
      <c r="Z17" s="21" t="s">
        <v>516</v>
      </c>
      <c r="AA17" s="21" t="s">
        <v>497</v>
      </c>
      <c r="AB17" s="21">
        <v>13.3</v>
      </c>
      <c r="AC17" s="21" t="s">
        <v>465</v>
      </c>
      <c r="AD17" s="21">
        <v>55</v>
      </c>
    </row>
    <row r="18" spans="1:30" ht="15.75" customHeight="1" thickBot="1" x14ac:dyDescent="0.25">
      <c r="A18" s="48">
        <v>13</v>
      </c>
      <c r="B18" s="22">
        <v>4.0377272727272727E-2</v>
      </c>
      <c r="C18" s="22">
        <v>4.9450000000000001E-2</v>
      </c>
      <c r="D18" s="22">
        <v>8.9800000000000005E-2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583</v>
      </c>
      <c r="Y18" s="24">
        <v>44232</v>
      </c>
      <c r="Z18" s="21" t="s">
        <v>517</v>
      </c>
      <c r="AA18" s="21" t="s">
        <v>496</v>
      </c>
      <c r="AB18" s="21">
        <v>13.2</v>
      </c>
      <c r="AC18" s="21" t="s">
        <v>465</v>
      </c>
      <c r="AD18" s="21">
        <v>50</v>
      </c>
    </row>
    <row r="19" spans="1:30" ht="15.75" customHeight="1" thickBot="1" x14ac:dyDescent="0.25">
      <c r="A19" s="48">
        <v>14</v>
      </c>
      <c r="B19" s="22">
        <v>3.8611363636363631E-2</v>
      </c>
      <c r="C19" s="22">
        <v>4.8822727272727275E-2</v>
      </c>
      <c r="D19" s="22">
        <v>8.7499999999999994E-2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571</v>
      </c>
      <c r="Y19" s="24">
        <v>44239</v>
      </c>
      <c r="Z19" s="21" t="s">
        <v>515</v>
      </c>
      <c r="AA19" s="21" t="s">
        <v>496</v>
      </c>
      <c r="AB19" s="21">
        <v>13</v>
      </c>
      <c r="AC19" s="21" t="s">
        <v>465</v>
      </c>
      <c r="AD19" s="21">
        <v>52</v>
      </c>
    </row>
    <row r="20" spans="1:30" ht="15.75" customHeight="1" thickBot="1" x14ac:dyDescent="0.25">
      <c r="A20" s="48">
        <v>15</v>
      </c>
      <c r="B20" s="22">
        <v>3.7943181818181813E-2</v>
      </c>
      <c r="C20" s="22">
        <v>4.7568181818181815E-2</v>
      </c>
      <c r="D20" s="22">
        <v>8.5599999999999996E-2</v>
      </c>
      <c r="E20" s="60"/>
      <c r="F20" s="21" t="s">
        <v>488</v>
      </c>
      <c r="G20" s="23">
        <v>3884</v>
      </c>
      <c r="H20" s="21">
        <v>0.87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561</v>
      </c>
      <c r="Y20" s="24">
        <v>44225</v>
      </c>
      <c r="Z20" s="21" t="s">
        <v>516</v>
      </c>
      <c r="AA20" s="21" t="s">
        <v>496</v>
      </c>
      <c r="AB20" s="21">
        <v>12.8</v>
      </c>
      <c r="AC20" s="21" t="s">
        <v>464</v>
      </c>
      <c r="AD20" s="21">
        <v>53</v>
      </c>
    </row>
    <row r="21" spans="1:30" ht="15.75" customHeight="1" thickBot="1" x14ac:dyDescent="0.25">
      <c r="A21" s="48">
        <v>16</v>
      </c>
      <c r="B21" s="22">
        <v>3.4459090909090911E-2</v>
      </c>
      <c r="C21" s="22">
        <v>4.2549999999999998E-2</v>
      </c>
      <c r="D21" s="22">
        <v>7.6999999999999999E-2</v>
      </c>
      <c r="E21" s="60"/>
      <c r="F21" s="21" t="s">
        <v>492</v>
      </c>
      <c r="G21" s="23">
        <v>4477</v>
      </c>
      <c r="H21" s="21">
        <v>1</v>
      </c>
      <c r="I21" s="60"/>
      <c r="J21" s="21">
        <v>5</v>
      </c>
      <c r="K21" s="21">
        <f>X6</f>
        <v>634</v>
      </c>
      <c r="L21" s="24"/>
      <c r="M21" s="21"/>
      <c r="N21" s="64">
        <f>K21/$F$2</f>
        <v>0.1440909090909091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554</v>
      </c>
      <c r="Y21" s="24">
        <v>44211</v>
      </c>
      <c r="Z21" s="21" t="s">
        <v>515</v>
      </c>
      <c r="AA21" s="21" t="s">
        <v>496</v>
      </c>
      <c r="AB21" s="21">
        <v>12.6</v>
      </c>
      <c r="AC21" s="21" t="s">
        <v>465</v>
      </c>
      <c r="AD21" s="21">
        <v>52</v>
      </c>
    </row>
    <row r="22" spans="1:30" ht="15.75" customHeight="1" thickBot="1" x14ac:dyDescent="0.25">
      <c r="A22" s="48">
        <v>17</v>
      </c>
      <c r="B22" s="22">
        <v>3.1547727272727276E-2</v>
      </c>
      <c r="C22" s="22">
        <v>3.7740909090909089E-2</v>
      </c>
      <c r="D22" s="22">
        <v>6.93E-2</v>
      </c>
      <c r="E22" s="60"/>
      <c r="F22" s="21" t="s">
        <v>493</v>
      </c>
      <c r="G22" s="23">
        <v>4561</v>
      </c>
      <c r="H22" s="21">
        <v>1.02</v>
      </c>
      <c r="I22" s="60"/>
      <c r="J22" s="21">
        <v>10</v>
      </c>
      <c r="K22" s="21">
        <f>X11</f>
        <v>617</v>
      </c>
      <c r="L22" s="24"/>
      <c r="M22" s="21"/>
      <c r="N22" s="64">
        <f t="shared" ref="N22:N28" si="0">K22/$F$2</f>
        <v>0.14022727272727273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547</v>
      </c>
      <c r="Y22" s="24">
        <v>44240</v>
      </c>
      <c r="Z22" s="21" t="s">
        <v>515</v>
      </c>
      <c r="AA22" s="21" t="s">
        <v>497</v>
      </c>
      <c r="AB22" s="21">
        <v>12.4</v>
      </c>
      <c r="AC22" s="21" t="s">
        <v>464</v>
      </c>
      <c r="AD22" s="21">
        <v>50</v>
      </c>
    </row>
    <row r="23" spans="1:30" ht="15.75" customHeight="1" thickBot="1" x14ac:dyDescent="0.25">
      <c r="A23" s="48">
        <v>18</v>
      </c>
      <c r="B23" s="22">
        <v>2.0856818181818185E-2</v>
      </c>
      <c r="C23" s="22">
        <v>2.9168181818181819E-2</v>
      </c>
      <c r="D23" s="22">
        <v>5.0099999999999999E-2</v>
      </c>
      <c r="E23" s="60"/>
      <c r="F23" s="21" t="s">
        <v>494</v>
      </c>
      <c r="G23" s="23">
        <v>4553</v>
      </c>
      <c r="H23" s="21">
        <v>1.02</v>
      </c>
      <c r="I23" s="60"/>
      <c r="J23" s="21">
        <v>20</v>
      </c>
      <c r="K23" s="21">
        <f>X12</f>
        <v>602</v>
      </c>
      <c r="L23" s="24"/>
      <c r="M23" s="21"/>
      <c r="N23" s="64">
        <f t="shared" si="0"/>
        <v>0.13681818181818181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540</v>
      </c>
      <c r="Y23" s="24">
        <v>44242</v>
      </c>
      <c r="Z23" s="21" t="s">
        <v>518</v>
      </c>
      <c r="AA23" s="21" t="s">
        <v>492</v>
      </c>
      <c r="AB23" s="21">
        <v>12.3</v>
      </c>
      <c r="AC23" s="21" t="s">
        <v>465</v>
      </c>
      <c r="AD23" s="21">
        <v>52</v>
      </c>
    </row>
    <row r="24" spans="1:30" ht="15.75" customHeight="1" thickBot="1" x14ac:dyDescent="0.25">
      <c r="A24" s="48">
        <v>19</v>
      </c>
      <c r="B24" s="22">
        <v>1.4413636363636365E-2</v>
      </c>
      <c r="C24" s="22">
        <v>2.0752272727272727E-2</v>
      </c>
      <c r="D24" s="22">
        <v>3.5200000000000002E-2</v>
      </c>
      <c r="E24" s="60"/>
      <c r="F24" s="21" t="s">
        <v>495</v>
      </c>
      <c r="G24" s="23">
        <v>4564</v>
      </c>
      <c r="H24" s="21">
        <v>1.02</v>
      </c>
      <c r="I24" s="60"/>
      <c r="J24" s="21">
        <v>30</v>
      </c>
      <c r="K24" s="21">
        <f>X14</f>
        <v>594</v>
      </c>
      <c r="L24" s="24"/>
      <c r="M24" s="21"/>
      <c r="N24" s="64">
        <f t="shared" si="0"/>
        <v>0.13500000000000001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533</v>
      </c>
      <c r="Y24" s="24">
        <v>44231</v>
      </c>
      <c r="Z24" s="21" t="s">
        <v>517</v>
      </c>
      <c r="AA24" s="21" t="s">
        <v>495</v>
      </c>
      <c r="AB24" s="21">
        <v>12.1</v>
      </c>
      <c r="AC24" s="21" t="s">
        <v>465</v>
      </c>
      <c r="AD24" s="21">
        <v>54</v>
      </c>
    </row>
    <row r="25" spans="1:30" ht="15.75" customHeight="1" thickBot="1" x14ac:dyDescent="0.25">
      <c r="A25" s="48">
        <v>20</v>
      </c>
      <c r="B25" s="22">
        <v>9.9272727272727273E-3</v>
      </c>
      <c r="C25" s="22">
        <v>1.5315909090909092E-2</v>
      </c>
      <c r="D25" s="22">
        <v>2.53E-2</v>
      </c>
      <c r="E25" s="60"/>
      <c r="F25" s="21" t="s">
        <v>496</v>
      </c>
      <c r="G25" s="23">
        <v>4866</v>
      </c>
      <c r="H25" s="21">
        <v>1.0900000000000001</v>
      </c>
      <c r="I25" s="60"/>
      <c r="J25" s="21">
        <v>50</v>
      </c>
      <c r="K25" s="21">
        <f>X18</f>
        <v>583</v>
      </c>
      <c r="L25" s="24"/>
      <c r="M25" s="21"/>
      <c r="N25" s="64">
        <f t="shared" si="0"/>
        <v>0.13250000000000001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6.9681818181818178E-3</v>
      </c>
      <c r="C26" s="22">
        <v>9.9840909090909095E-3</v>
      </c>
      <c r="D26" s="22">
        <v>1.6899999999999998E-2</v>
      </c>
      <c r="E26" s="60"/>
      <c r="F26" s="21" t="s">
        <v>497</v>
      </c>
      <c r="G26" s="23">
        <v>4352</v>
      </c>
      <c r="H26" s="21">
        <v>0.97</v>
      </c>
      <c r="I26" s="60"/>
      <c r="J26" s="21">
        <v>100</v>
      </c>
      <c r="K26" s="21">
        <f>X20</f>
        <v>561</v>
      </c>
      <c r="L26" s="24"/>
      <c r="M26" s="21"/>
      <c r="N26" s="64">
        <f t="shared" si="0"/>
        <v>0.1275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4.5818181818181808E-3</v>
      </c>
      <c r="C27" s="22">
        <v>5.749999999999999E-3</v>
      </c>
      <c r="D27" s="22">
        <v>1.03E-2</v>
      </c>
      <c r="E27" s="60"/>
      <c r="F27" s="60"/>
      <c r="G27" s="60"/>
      <c r="H27" s="60"/>
      <c r="I27" s="60"/>
      <c r="J27" s="21">
        <v>150</v>
      </c>
      <c r="K27" s="21">
        <f>X22</f>
        <v>547</v>
      </c>
      <c r="L27" s="24"/>
      <c r="M27" s="21"/>
      <c r="N27" s="64">
        <f t="shared" si="0"/>
        <v>0.12431818181818181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2.4340909090909092E-3</v>
      </c>
      <c r="C28" s="22">
        <v>3.1363636363636364E-3</v>
      </c>
      <c r="D28" s="22">
        <v>5.5999999999999999E-3</v>
      </c>
      <c r="E28" s="60"/>
      <c r="F28" s="60"/>
      <c r="G28" s="60"/>
      <c r="H28" s="60"/>
      <c r="I28" s="60"/>
      <c r="J28" s="21">
        <v>200</v>
      </c>
      <c r="K28" s="21">
        <f>X24</f>
        <v>533</v>
      </c>
      <c r="L28" s="24"/>
      <c r="M28" s="21"/>
      <c r="N28" s="64">
        <f t="shared" si="0"/>
        <v>0.12113636363636364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532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27700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4937</v>
      </c>
      <c r="Y2" s="24">
        <v>44377</v>
      </c>
      <c r="Z2" s="21" t="s">
        <v>513</v>
      </c>
      <c r="AA2" s="21" t="s">
        <v>494</v>
      </c>
      <c r="AB2" s="21">
        <v>17.8</v>
      </c>
      <c r="AC2" s="21" t="s">
        <v>464</v>
      </c>
      <c r="AD2" s="21">
        <v>73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4424</v>
      </c>
      <c r="Y3" s="24">
        <v>44377</v>
      </c>
      <c r="Z3" s="21" t="s">
        <v>515</v>
      </c>
      <c r="AA3" s="21" t="s">
        <v>494</v>
      </c>
      <c r="AB3" s="21">
        <v>16</v>
      </c>
      <c r="AC3" s="21" t="s">
        <v>464</v>
      </c>
      <c r="AD3" s="21">
        <v>72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3963</v>
      </c>
      <c r="Y4" s="24">
        <v>44377</v>
      </c>
      <c r="Z4" s="21" t="s">
        <v>514</v>
      </c>
      <c r="AA4" s="21" t="s">
        <v>494</v>
      </c>
      <c r="AB4" s="21">
        <v>14.3</v>
      </c>
      <c r="AC4" s="21" t="s">
        <v>464</v>
      </c>
      <c r="AD4" s="21">
        <v>67</v>
      </c>
    </row>
    <row r="5" spans="1:30" ht="15.75" customHeight="1" thickBot="1" x14ac:dyDescent="0.25">
      <c r="A5" s="48">
        <v>0</v>
      </c>
      <c r="B5" s="22">
        <v>3.98014440433213E-3</v>
      </c>
      <c r="C5" s="22">
        <v>5.215884476534296E-3</v>
      </c>
      <c r="D5" s="22">
        <v>9.1999999999999998E-3</v>
      </c>
      <c r="E5" s="60"/>
      <c r="F5" s="21" t="s">
        <v>471</v>
      </c>
      <c r="G5" s="23">
        <v>26771</v>
      </c>
      <c r="H5" s="25">
        <v>0.97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3527</v>
      </c>
      <c r="Y5" s="24">
        <v>44385</v>
      </c>
      <c r="Z5" s="21" t="s">
        <v>523</v>
      </c>
      <c r="AA5" s="21" t="s">
        <v>495</v>
      </c>
      <c r="AB5" s="21">
        <v>12.7</v>
      </c>
      <c r="AC5" s="21" t="s">
        <v>464</v>
      </c>
      <c r="AD5" s="21">
        <v>66</v>
      </c>
    </row>
    <row r="6" spans="1:30" ht="15.75" customHeight="1" thickBot="1" x14ac:dyDescent="0.25">
      <c r="A6" s="48">
        <v>1</v>
      </c>
      <c r="B6" s="22">
        <v>2.6913357400722027E-3</v>
      </c>
      <c r="C6" s="22">
        <v>3.7256317689530688E-3</v>
      </c>
      <c r="D6" s="22">
        <v>6.4000000000000003E-3</v>
      </c>
      <c r="E6" s="60"/>
      <c r="F6" s="21" t="s">
        <v>473</v>
      </c>
      <c r="G6" s="23">
        <v>28389</v>
      </c>
      <c r="H6" s="25">
        <v>1.02</v>
      </c>
      <c r="I6" s="60"/>
      <c r="J6" s="61" t="s">
        <v>474</v>
      </c>
      <c r="K6" s="62">
        <f>LARGE((K8,K9),1)</f>
        <v>0.75550997503821671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3001</v>
      </c>
      <c r="Y6" s="24">
        <v>44384</v>
      </c>
      <c r="Z6" s="21" t="s">
        <v>514</v>
      </c>
      <c r="AA6" s="21" t="s">
        <v>494</v>
      </c>
      <c r="AB6" s="21">
        <v>10.8</v>
      </c>
      <c r="AC6" s="21" t="s">
        <v>464</v>
      </c>
      <c r="AD6" s="21">
        <v>61</v>
      </c>
    </row>
    <row r="7" spans="1:30" ht="15.75" customHeight="1" thickBot="1" x14ac:dyDescent="0.25">
      <c r="A7" s="48">
        <v>2</v>
      </c>
      <c r="B7" s="22">
        <v>2.3501805054151623E-3</v>
      </c>
      <c r="C7" s="22">
        <v>3.9119133574007222E-3</v>
      </c>
      <c r="D7" s="22">
        <v>6.1999999999999998E-3</v>
      </c>
      <c r="E7" s="60"/>
      <c r="F7" s="21" t="s">
        <v>475</v>
      </c>
      <c r="G7" s="23">
        <v>30004</v>
      </c>
      <c r="H7" s="25">
        <v>1.08</v>
      </c>
      <c r="I7" s="60"/>
      <c r="J7" s="21" t="s">
        <v>476</v>
      </c>
      <c r="K7" s="62">
        <f>LARGE((K10,K11),1)</f>
        <v>0.58983963126236405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2870</v>
      </c>
      <c r="Y7" s="24">
        <v>44384</v>
      </c>
      <c r="Z7" s="21" t="s">
        <v>517</v>
      </c>
      <c r="AA7" s="21" t="s">
        <v>494</v>
      </c>
      <c r="AB7" s="21">
        <v>10.4</v>
      </c>
      <c r="AC7" s="21" t="s">
        <v>464</v>
      </c>
      <c r="AD7" s="21">
        <v>60</v>
      </c>
    </row>
    <row r="8" spans="1:30" ht="15.75" customHeight="1" thickBot="1" x14ac:dyDescent="0.25">
      <c r="A8" s="48">
        <v>3</v>
      </c>
      <c r="B8" s="22">
        <v>1.5541516245487367E-3</v>
      </c>
      <c r="C8" s="22">
        <v>2.6700361010830323E-3</v>
      </c>
      <c r="D8" s="22">
        <v>4.1999999999999997E-3</v>
      </c>
      <c r="E8" s="60"/>
      <c r="F8" s="21" t="s">
        <v>477</v>
      </c>
      <c r="G8" s="23">
        <v>29149</v>
      </c>
      <c r="H8" s="25">
        <v>1.05</v>
      </c>
      <c r="I8" s="60"/>
      <c r="J8" s="60"/>
      <c r="K8" s="67">
        <f>LARGE(B11:C11,1)/(B11+C11)</f>
        <v>0.71636586704549121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2736</v>
      </c>
      <c r="Y8" s="24">
        <v>44547</v>
      </c>
      <c r="Z8" s="21" t="s">
        <v>514</v>
      </c>
      <c r="AA8" s="21" t="s">
        <v>496</v>
      </c>
      <c r="AB8" s="21">
        <v>9.9</v>
      </c>
      <c r="AC8" s="21" t="s">
        <v>465</v>
      </c>
      <c r="AD8" s="21">
        <v>60</v>
      </c>
    </row>
    <row r="9" spans="1:30" ht="15.75" customHeight="1" thickBot="1" x14ac:dyDescent="0.25">
      <c r="A9" s="48">
        <v>4</v>
      </c>
      <c r="B9" s="22">
        <v>1.6678700361010832E-3</v>
      </c>
      <c r="C9" s="22">
        <v>3.8498194945848375E-3</v>
      </c>
      <c r="D9" s="22">
        <v>5.4999999999999997E-3</v>
      </c>
      <c r="E9" s="60"/>
      <c r="F9" s="21" t="s">
        <v>478</v>
      </c>
      <c r="G9" s="23">
        <v>27509</v>
      </c>
      <c r="H9" s="25">
        <v>0.99</v>
      </c>
      <c r="I9" s="60"/>
      <c r="J9" s="60"/>
      <c r="K9" s="67">
        <f>LARGE(B12:C12,1)/(B12+C12)</f>
        <v>0.75550997503821671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2727</v>
      </c>
      <c r="Y9" s="24">
        <v>44519</v>
      </c>
      <c r="Z9" s="21" t="s">
        <v>514</v>
      </c>
      <c r="AA9" s="21" t="s">
        <v>496</v>
      </c>
      <c r="AB9" s="21">
        <v>9.8000000000000007</v>
      </c>
      <c r="AC9" s="21" t="s">
        <v>465</v>
      </c>
      <c r="AD9" s="21">
        <v>59</v>
      </c>
    </row>
    <row r="10" spans="1:30" ht="15.75" customHeight="1" thickBot="1" x14ac:dyDescent="0.25">
      <c r="A10" s="48">
        <v>5</v>
      </c>
      <c r="B10" s="22">
        <v>3.7527075812274369E-3</v>
      </c>
      <c r="C10" s="22">
        <v>8.879422382671481E-3</v>
      </c>
      <c r="D10" s="22">
        <v>1.2699999999999999E-2</v>
      </c>
      <c r="E10" s="60"/>
      <c r="F10" s="21" t="s">
        <v>479</v>
      </c>
      <c r="G10" s="23">
        <v>28157</v>
      </c>
      <c r="H10" s="25">
        <v>1.02</v>
      </c>
      <c r="I10" s="60"/>
      <c r="J10" s="60"/>
      <c r="K10" s="67">
        <f>LARGE(B20:C20,1)/(B20+C20)</f>
        <v>0.58983963126236405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2705</v>
      </c>
      <c r="Y10" s="24">
        <v>44201</v>
      </c>
      <c r="Z10" s="21" t="s">
        <v>534</v>
      </c>
      <c r="AA10" s="21" t="s">
        <v>493</v>
      </c>
      <c r="AB10" s="21">
        <v>9.8000000000000007</v>
      </c>
      <c r="AC10" s="21" t="s">
        <v>465</v>
      </c>
      <c r="AD10" s="21">
        <v>86</v>
      </c>
    </row>
    <row r="11" spans="1:30" ht="15.75" customHeight="1" thickBot="1" x14ac:dyDescent="0.25">
      <c r="A11" s="48">
        <v>6</v>
      </c>
      <c r="B11" s="22">
        <v>9.5144404332129975E-3</v>
      </c>
      <c r="C11" s="22">
        <v>2.4030324909747294E-2</v>
      </c>
      <c r="D11" s="22">
        <v>3.3599999999999998E-2</v>
      </c>
      <c r="E11" s="60"/>
      <c r="F11" s="21" t="s">
        <v>480</v>
      </c>
      <c r="G11" s="23">
        <v>26963</v>
      </c>
      <c r="H11" s="25">
        <v>0.97</v>
      </c>
      <c r="I11" s="60"/>
      <c r="J11" s="60"/>
      <c r="K11" s="67">
        <f>LARGE(B21:C21,1)/(B21+C21)</f>
        <v>0.57871569639483467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2660</v>
      </c>
      <c r="Y11" s="24">
        <v>44509</v>
      </c>
      <c r="Z11" s="21" t="s">
        <v>513</v>
      </c>
      <c r="AA11" s="21" t="s">
        <v>493</v>
      </c>
      <c r="AB11" s="21">
        <v>9.6</v>
      </c>
      <c r="AC11" s="21" t="s">
        <v>465</v>
      </c>
      <c r="AD11" s="21">
        <v>58</v>
      </c>
    </row>
    <row r="12" spans="1:30" ht="15.75" customHeight="1" thickBot="1" x14ac:dyDescent="0.25">
      <c r="A12" s="48">
        <v>7</v>
      </c>
      <c r="B12" s="22">
        <v>1.3684115523465705E-2</v>
      </c>
      <c r="C12" s="22">
        <v>4.2285920577617327E-2</v>
      </c>
      <c r="D12" s="22">
        <v>5.6000000000000001E-2</v>
      </c>
      <c r="E12" s="60"/>
      <c r="F12" s="21" t="s">
        <v>481</v>
      </c>
      <c r="G12" s="23">
        <v>25897</v>
      </c>
      <c r="H12" s="25">
        <v>0.93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2569</v>
      </c>
      <c r="Y12" s="24">
        <v>44496</v>
      </c>
      <c r="Z12" s="21" t="s">
        <v>513</v>
      </c>
      <c r="AA12" s="21" t="s">
        <v>494</v>
      </c>
      <c r="AB12" s="21">
        <v>9.3000000000000007</v>
      </c>
      <c r="AC12" s="21" t="s">
        <v>465</v>
      </c>
      <c r="AD12" s="21">
        <v>59</v>
      </c>
    </row>
    <row r="13" spans="1:30" ht="15.75" customHeight="1" thickBot="1" x14ac:dyDescent="0.25">
      <c r="A13" s="48">
        <v>8</v>
      </c>
      <c r="B13" s="22">
        <v>1.5844765342960289E-2</v>
      </c>
      <c r="C13" s="22">
        <v>4.2099638989169678E-2</v>
      </c>
      <c r="D13" s="22">
        <v>5.8000000000000003E-2</v>
      </c>
      <c r="E13" s="60"/>
      <c r="F13" s="21" t="s">
        <v>482</v>
      </c>
      <c r="G13" s="23">
        <v>26979</v>
      </c>
      <c r="H13" s="25">
        <v>0.97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2551</v>
      </c>
      <c r="Y13" s="24">
        <v>44512</v>
      </c>
      <c r="Z13" s="21" t="s">
        <v>514</v>
      </c>
      <c r="AA13" s="21" t="s">
        <v>496</v>
      </c>
      <c r="AB13" s="21">
        <v>9.1999999999999993</v>
      </c>
      <c r="AC13" s="21" t="s">
        <v>465</v>
      </c>
      <c r="AD13" s="21">
        <v>60</v>
      </c>
    </row>
    <row r="14" spans="1:30" ht="15.75" customHeight="1" thickBot="1" x14ac:dyDescent="0.25">
      <c r="A14" s="48">
        <v>9</v>
      </c>
      <c r="B14" s="22">
        <v>1.819494584837545E-2</v>
      </c>
      <c r="C14" s="22">
        <v>3.7753068592057765E-2</v>
      </c>
      <c r="D14" s="22">
        <v>5.6000000000000001E-2</v>
      </c>
      <c r="E14" s="60"/>
      <c r="F14" s="21" t="s">
        <v>483</v>
      </c>
      <c r="G14" s="23">
        <v>27534</v>
      </c>
      <c r="H14" s="25">
        <v>0.99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2546</v>
      </c>
      <c r="Y14" s="24">
        <v>44517</v>
      </c>
      <c r="Z14" s="21" t="s">
        <v>513</v>
      </c>
      <c r="AA14" s="21" t="s">
        <v>494</v>
      </c>
      <c r="AB14" s="21">
        <v>9.1999999999999993</v>
      </c>
      <c r="AC14" s="21" t="s">
        <v>465</v>
      </c>
      <c r="AD14" s="21">
        <v>57</v>
      </c>
    </row>
    <row r="15" spans="1:30" ht="15.75" customHeight="1" thickBot="1" x14ac:dyDescent="0.25">
      <c r="A15" s="48">
        <v>10</v>
      </c>
      <c r="B15" s="22">
        <v>2.0772563176895305E-2</v>
      </c>
      <c r="C15" s="22">
        <v>3.8063537906137181E-2</v>
      </c>
      <c r="D15" s="22">
        <v>5.8799999999999998E-2</v>
      </c>
      <c r="E15" s="60"/>
      <c r="F15" s="21" t="s">
        <v>484</v>
      </c>
      <c r="G15" s="23">
        <v>27366</v>
      </c>
      <c r="H15" s="25">
        <v>0.99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2532</v>
      </c>
      <c r="Y15" s="24">
        <v>44252</v>
      </c>
      <c r="Z15" s="21" t="s">
        <v>513</v>
      </c>
      <c r="AA15" s="21" t="s">
        <v>495</v>
      </c>
      <c r="AB15" s="21">
        <v>9.1</v>
      </c>
      <c r="AC15" s="21" t="s">
        <v>465</v>
      </c>
      <c r="AD15" s="21">
        <v>59</v>
      </c>
    </row>
    <row r="16" spans="1:30" ht="15.75" customHeight="1" thickBot="1" x14ac:dyDescent="0.25">
      <c r="A16" s="48">
        <v>11</v>
      </c>
      <c r="B16" s="22">
        <v>2.3577617328519856E-2</v>
      </c>
      <c r="C16" s="22">
        <v>4.0423104693140796E-2</v>
      </c>
      <c r="D16" s="22">
        <v>6.4000000000000001E-2</v>
      </c>
      <c r="E16" s="60"/>
      <c r="F16" s="21" t="s">
        <v>485</v>
      </c>
      <c r="G16" s="23">
        <v>27635</v>
      </c>
      <c r="H16" s="25">
        <v>1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2524</v>
      </c>
      <c r="Y16" s="24">
        <v>44272</v>
      </c>
      <c r="Z16" s="21" t="s">
        <v>513</v>
      </c>
      <c r="AA16" s="21" t="s">
        <v>494</v>
      </c>
      <c r="AB16" s="21">
        <v>9.1</v>
      </c>
      <c r="AC16" s="21" t="s">
        <v>465</v>
      </c>
      <c r="AD16" s="21">
        <v>57</v>
      </c>
    </row>
    <row r="17" spans="1:30" ht="15.75" customHeight="1" thickBot="1" x14ac:dyDescent="0.25">
      <c r="A17" s="48">
        <v>12</v>
      </c>
      <c r="B17" s="22">
        <v>2.7064981949458486E-2</v>
      </c>
      <c r="C17" s="22">
        <v>4.3776173285198554E-2</v>
      </c>
      <c r="D17" s="22">
        <v>7.0800000000000002E-2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2521</v>
      </c>
      <c r="Y17" s="24">
        <v>44288</v>
      </c>
      <c r="Z17" s="21" t="s">
        <v>516</v>
      </c>
      <c r="AA17" s="21" t="s">
        <v>496</v>
      </c>
      <c r="AB17" s="21">
        <v>9.1</v>
      </c>
      <c r="AC17" s="21" t="s">
        <v>465</v>
      </c>
      <c r="AD17" s="21">
        <v>63</v>
      </c>
    </row>
    <row r="18" spans="1:30" ht="15.75" customHeight="1" thickBot="1" x14ac:dyDescent="0.25">
      <c r="A18" s="48">
        <v>13</v>
      </c>
      <c r="B18" s="22">
        <v>2.7709386281588446E-2</v>
      </c>
      <c r="C18" s="22">
        <v>4.2161732851985566E-2</v>
      </c>
      <c r="D18" s="22">
        <v>6.9900000000000004E-2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2519</v>
      </c>
      <c r="Y18" s="24">
        <v>44329</v>
      </c>
      <c r="Z18" s="21" t="s">
        <v>513</v>
      </c>
      <c r="AA18" s="21" t="s">
        <v>495</v>
      </c>
      <c r="AB18" s="21">
        <v>9.1</v>
      </c>
      <c r="AC18" s="21" t="s">
        <v>465</v>
      </c>
      <c r="AD18" s="21">
        <v>59</v>
      </c>
    </row>
    <row r="19" spans="1:30" ht="15.75" customHeight="1" thickBot="1" x14ac:dyDescent="0.25">
      <c r="A19" s="48">
        <v>14</v>
      </c>
      <c r="B19" s="22">
        <v>2.8277978339350179E-2</v>
      </c>
      <c r="C19" s="22">
        <v>4.2410108303249094E-2</v>
      </c>
      <c r="D19" s="22">
        <v>7.0699999999999999E-2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2488</v>
      </c>
      <c r="Y19" s="24">
        <v>44309</v>
      </c>
      <c r="Z19" s="21" t="s">
        <v>515</v>
      </c>
      <c r="AA19" s="21" t="s">
        <v>496</v>
      </c>
      <c r="AB19" s="21">
        <v>9</v>
      </c>
      <c r="AC19" s="21" t="s">
        <v>465</v>
      </c>
      <c r="AD19" s="21">
        <v>60</v>
      </c>
    </row>
    <row r="20" spans="1:30" ht="15.75" customHeight="1" thickBot="1" x14ac:dyDescent="0.25">
      <c r="A20" s="48">
        <v>15</v>
      </c>
      <c r="B20" s="22">
        <v>2.9490974729241875E-2</v>
      </c>
      <c r="C20" s="22">
        <v>4.2410108303249094E-2</v>
      </c>
      <c r="D20" s="22">
        <v>7.1800000000000003E-2</v>
      </c>
      <c r="E20" s="60"/>
      <c r="F20" s="21" t="s">
        <v>488</v>
      </c>
      <c r="G20" s="23">
        <v>17774</v>
      </c>
      <c r="H20" s="21">
        <v>0.64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2469</v>
      </c>
      <c r="Y20" s="24">
        <v>44211</v>
      </c>
      <c r="Z20" s="21" t="s">
        <v>514</v>
      </c>
      <c r="AA20" s="21" t="s">
        <v>496</v>
      </c>
      <c r="AB20" s="21">
        <v>8.9</v>
      </c>
      <c r="AC20" s="21" t="s">
        <v>465</v>
      </c>
      <c r="AD20" s="21">
        <v>58</v>
      </c>
    </row>
    <row r="21" spans="1:30" ht="15.75" customHeight="1" thickBot="1" x14ac:dyDescent="0.25">
      <c r="A21" s="48">
        <v>16</v>
      </c>
      <c r="B21" s="22">
        <v>3.1234657039711192E-2</v>
      </c>
      <c r="C21" s="22">
        <v>4.2906859205776172E-2</v>
      </c>
      <c r="D21" s="22">
        <v>7.4099999999999999E-2</v>
      </c>
      <c r="E21" s="60"/>
      <c r="F21" s="21" t="s">
        <v>492</v>
      </c>
      <c r="G21" s="23">
        <v>28846</v>
      </c>
      <c r="H21" s="21">
        <v>1.04</v>
      </c>
      <c r="I21" s="60"/>
      <c r="J21" s="21">
        <v>5</v>
      </c>
      <c r="K21" s="21">
        <f>X6</f>
        <v>3001</v>
      </c>
      <c r="L21" s="24"/>
      <c r="M21" s="21"/>
      <c r="N21" s="64">
        <f>K21/$F$2</f>
        <v>0.10833935018050542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2452</v>
      </c>
      <c r="Y21" s="24">
        <v>44490</v>
      </c>
      <c r="Z21" s="21" t="s">
        <v>514</v>
      </c>
      <c r="AA21" s="21" t="s">
        <v>495</v>
      </c>
      <c r="AB21" s="21">
        <v>8.9</v>
      </c>
      <c r="AC21" s="21" t="s">
        <v>465</v>
      </c>
      <c r="AD21" s="21">
        <v>60</v>
      </c>
    </row>
    <row r="22" spans="1:30" ht="15.75" customHeight="1" thickBot="1" x14ac:dyDescent="0.25">
      <c r="A22" s="48">
        <v>17</v>
      </c>
      <c r="B22" s="22">
        <v>3.2485559566787003E-2</v>
      </c>
      <c r="C22" s="22">
        <v>4.2161732851985566E-2</v>
      </c>
      <c r="D22" s="22">
        <v>7.46E-2</v>
      </c>
      <c r="E22" s="60"/>
      <c r="F22" s="21" t="s">
        <v>493</v>
      </c>
      <c r="G22" s="23">
        <v>30131</v>
      </c>
      <c r="H22" s="21">
        <v>1.0900000000000001</v>
      </c>
      <c r="I22" s="60"/>
      <c r="J22" s="21">
        <v>10</v>
      </c>
      <c r="K22" s="21">
        <f>X11</f>
        <v>2660</v>
      </c>
      <c r="L22" s="24"/>
      <c r="M22" s="21"/>
      <c r="N22" s="64">
        <f t="shared" ref="N22:N28" si="0">K22/$F$2</f>
        <v>9.6028880866425997E-2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2440</v>
      </c>
      <c r="Y22" s="24">
        <v>44518</v>
      </c>
      <c r="Z22" s="21" t="s">
        <v>513</v>
      </c>
      <c r="AA22" s="21" t="s">
        <v>495</v>
      </c>
      <c r="AB22" s="21">
        <v>8.8000000000000007</v>
      </c>
      <c r="AC22" s="21" t="s">
        <v>465</v>
      </c>
      <c r="AD22" s="21">
        <v>55</v>
      </c>
    </row>
    <row r="23" spans="1:30" ht="15.75" customHeight="1" thickBot="1" x14ac:dyDescent="0.25">
      <c r="A23" s="48">
        <v>18</v>
      </c>
      <c r="B23" s="22">
        <v>2.4942238267148014E-2</v>
      </c>
      <c r="C23" s="22">
        <v>3.1792057761732849E-2</v>
      </c>
      <c r="D23" s="22">
        <v>5.67E-2</v>
      </c>
      <c r="E23" s="60"/>
      <c r="F23" s="21" t="s">
        <v>494</v>
      </c>
      <c r="G23" s="23">
        <v>30955</v>
      </c>
      <c r="H23" s="21">
        <v>1.1200000000000001</v>
      </c>
      <c r="I23" s="60"/>
      <c r="J23" s="21">
        <v>20</v>
      </c>
      <c r="K23" s="21">
        <f>X12</f>
        <v>2569</v>
      </c>
      <c r="L23" s="24"/>
      <c r="M23" s="21"/>
      <c r="N23" s="64">
        <f t="shared" si="0"/>
        <v>9.2743682310469311E-2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2427</v>
      </c>
      <c r="Y23" s="24">
        <v>44364</v>
      </c>
      <c r="Z23" s="21" t="s">
        <v>513</v>
      </c>
      <c r="AA23" s="21" t="s">
        <v>495</v>
      </c>
      <c r="AB23" s="21">
        <v>8.8000000000000007</v>
      </c>
      <c r="AC23" s="21" t="s">
        <v>465</v>
      </c>
      <c r="AD23" s="21">
        <v>57</v>
      </c>
    </row>
    <row r="24" spans="1:30" ht="15.75" customHeight="1" thickBot="1" x14ac:dyDescent="0.25">
      <c r="A24" s="48">
        <v>19</v>
      </c>
      <c r="B24" s="22">
        <v>1.9256317689530685E-2</v>
      </c>
      <c r="C24" s="22">
        <v>2.4651263537906139E-2</v>
      </c>
      <c r="D24" s="22">
        <v>4.3900000000000002E-2</v>
      </c>
      <c r="E24" s="60"/>
      <c r="F24" s="21" t="s">
        <v>495</v>
      </c>
      <c r="G24" s="23">
        <v>30573</v>
      </c>
      <c r="H24" s="21">
        <v>1.1000000000000001</v>
      </c>
      <c r="I24" s="60"/>
      <c r="J24" s="21">
        <v>30</v>
      </c>
      <c r="K24" s="21">
        <f>X14</f>
        <v>2546</v>
      </c>
      <c r="L24" s="24"/>
      <c r="M24" s="21"/>
      <c r="N24" s="64">
        <f t="shared" si="0"/>
        <v>9.1913357400722026E-2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2414</v>
      </c>
      <c r="Y24" s="24">
        <v>44398</v>
      </c>
      <c r="Z24" s="21" t="s">
        <v>513</v>
      </c>
      <c r="AA24" s="21" t="s">
        <v>494</v>
      </c>
      <c r="AB24" s="21">
        <v>8.6999999999999993</v>
      </c>
      <c r="AC24" s="21" t="s">
        <v>465</v>
      </c>
      <c r="AD24" s="21">
        <v>57</v>
      </c>
    </row>
    <row r="25" spans="1:30" ht="15.75" customHeight="1" thickBot="1" x14ac:dyDescent="0.25">
      <c r="A25" s="48">
        <v>20</v>
      </c>
      <c r="B25" s="22">
        <v>1.455595667870036E-2</v>
      </c>
      <c r="C25" s="22">
        <v>1.968375451263538E-2</v>
      </c>
      <c r="D25" s="22">
        <v>3.4200000000000001E-2</v>
      </c>
      <c r="E25" s="60"/>
      <c r="F25" s="21" t="s">
        <v>496</v>
      </c>
      <c r="G25" s="23">
        <v>32108</v>
      </c>
      <c r="H25" s="21">
        <v>1.1599999999999999</v>
      </c>
      <c r="I25" s="60"/>
      <c r="J25" s="21">
        <v>50</v>
      </c>
      <c r="K25" s="21">
        <f>X18</f>
        <v>2519</v>
      </c>
      <c r="L25" s="24"/>
      <c r="M25" s="21"/>
      <c r="N25" s="64">
        <f t="shared" si="0"/>
        <v>9.0938628158844764E-2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1.1523465703971119E-2</v>
      </c>
      <c r="C26" s="22">
        <v>1.608231046931408E-2</v>
      </c>
      <c r="D26" s="22">
        <v>2.76E-2</v>
      </c>
      <c r="E26" s="60"/>
      <c r="F26" s="21" t="s">
        <v>497</v>
      </c>
      <c r="G26" s="23">
        <v>23547</v>
      </c>
      <c r="H26" s="21">
        <v>0.85</v>
      </c>
      <c r="I26" s="60"/>
      <c r="J26" s="21">
        <v>100</v>
      </c>
      <c r="K26" s="21">
        <f>X20</f>
        <v>2469</v>
      </c>
      <c r="L26" s="24"/>
      <c r="M26" s="21"/>
      <c r="N26" s="64">
        <f t="shared" si="0"/>
        <v>8.9133574007220218E-2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8.5667870036101081E-3</v>
      </c>
      <c r="C27" s="22">
        <v>1.1922021660649817E-2</v>
      </c>
      <c r="D27" s="22">
        <v>2.0500000000000001E-2</v>
      </c>
      <c r="E27" s="60"/>
      <c r="F27" s="60"/>
      <c r="G27" s="60"/>
      <c r="H27" s="60"/>
      <c r="I27" s="60"/>
      <c r="J27" s="21">
        <v>150</v>
      </c>
      <c r="K27" s="21">
        <f>X22</f>
        <v>2440</v>
      </c>
      <c r="L27" s="24"/>
      <c r="M27" s="21"/>
      <c r="N27" s="64">
        <f t="shared" si="0"/>
        <v>8.8086642599277981E-2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6.3682310469314069E-3</v>
      </c>
      <c r="C28" s="22">
        <v>8.1342960288808674E-3</v>
      </c>
      <c r="D28" s="22">
        <v>1.4500000000000001E-2</v>
      </c>
      <c r="E28" s="60"/>
      <c r="F28" s="60"/>
      <c r="G28" s="60"/>
      <c r="H28" s="60"/>
      <c r="I28" s="60"/>
      <c r="J28" s="21">
        <v>200</v>
      </c>
      <c r="K28" s="21">
        <f>X24</f>
        <v>2414</v>
      </c>
      <c r="L28" s="24"/>
      <c r="M28" s="21"/>
      <c r="N28" s="64">
        <f t="shared" si="0"/>
        <v>8.7148014440433214E-2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D50"/>
  <sheetViews>
    <sheetView zoomScaleNormal="100" zoomScaleSheetLayoutView="100" workbookViewId="0">
      <selection activeCell="AE25" sqref="AE25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535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128"/>
      <c r="B2" s="129"/>
      <c r="C2" s="129"/>
      <c r="D2" s="69" t="s">
        <v>625</v>
      </c>
      <c r="E2" s="129"/>
      <c r="F2" s="45">
        <v>13300</v>
      </c>
      <c r="G2" s="129"/>
      <c r="H2" s="70" t="s">
        <v>462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30"/>
      <c r="W2" s="21">
        <v>1</v>
      </c>
      <c r="X2" s="21">
        <v>3351</v>
      </c>
      <c r="Y2" s="24">
        <v>44204</v>
      </c>
      <c r="Z2" s="21" t="s">
        <v>518</v>
      </c>
      <c r="AA2" s="21" t="s">
        <v>496</v>
      </c>
      <c r="AB2" s="21">
        <v>25.2</v>
      </c>
      <c r="AC2" s="21" t="s">
        <v>465</v>
      </c>
      <c r="AD2" s="21">
        <v>84</v>
      </c>
    </row>
    <row r="3" spans="1:30" ht="15.75" customHeight="1" thickBot="1" x14ac:dyDescent="0.25">
      <c r="A3" s="128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30"/>
      <c r="W3" s="21">
        <v>2</v>
      </c>
      <c r="X3" s="21">
        <v>2604</v>
      </c>
      <c r="Y3" s="24">
        <v>44204</v>
      </c>
      <c r="Z3" s="21" t="s">
        <v>517</v>
      </c>
      <c r="AA3" s="21" t="s">
        <v>496</v>
      </c>
      <c r="AB3" s="21">
        <v>19.600000000000001</v>
      </c>
      <c r="AC3" s="21" t="s">
        <v>465</v>
      </c>
      <c r="AD3" s="21">
        <v>79</v>
      </c>
    </row>
    <row r="4" spans="1:30" ht="15.75" customHeight="1" thickBot="1" x14ac:dyDescent="0.25">
      <c r="A4" s="47" t="s">
        <v>463</v>
      </c>
      <c r="B4" s="126" t="s">
        <v>464</v>
      </c>
      <c r="C4" s="138" t="s">
        <v>465</v>
      </c>
      <c r="D4" s="10" t="s">
        <v>466</v>
      </c>
      <c r="E4" s="131"/>
      <c r="F4" s="11" t="s">
        <v>467</v>
      </c>
      <c r="G4" s="11" t="s">
        <v>468</v>
      </c>
      <c r="H4" s="11" t="s">
        <v>469</v>
      </c>
      <c r="I4" s="131"/>
      <c r="J4" s="153" t="s">
        <v>470</v>
      </c>
      <c r="K4" s="154"/>
      <c r="L4" s="154"/>
      <c r="M4" s="154"/>
      <c r="N4" s="155"/>
      <c r="O4" s="129"/>
      <c r="P4" s="129"/>
      <c r="Q4" s="129"/>
      <c r="R4" s="129"/>
      <c r="S4" s="129"/>
      <c r="T4" s="129"/>
      <c r="U4" s="130"/>
      <c r="W4" s="21">
        <v>3</v>
      </c>
      <c r="X4" s="21">
        <v>2590</v>
      </c>
      <c r="Y4" s="24">
        <v>44204</v>
      </c>
      <c r="Z4" s="21" t="s">
        <v>516</v>
      </c>
      <c r="AA4" s="21" t="s">
        <v>496</v>
      </c>
      <c r="AB4" s="21">
        <v>19.5</v>
      </c>
      <c r="AC4" s="21" t="s">
        <v>465</v>
      </c>
      <c r="AD4" s="21">
        <v>78</v>
      </c>
    </row>
    <row r="5" spans="1:30" ht="15.75" customHeight="1" thickBot="1" x14ac:dyDescent="0.25">
      <c r="A5" s="48">
        <v>0</v>
      </c>
      <c r="B5" s="22">
        <v>5.9428571428571421E-3</v>
      </c>
      <c r="C5" s="22">
        <v>4.5428571428571428E-3</v>
      </c>
      <c r="D5" s="22">
        <v>1.0500000000000001E-2</v>
      </c>
      <c r="E5" s="131"/>
      <c r="F5" s="21" t="s">
        <v>471</v>
      </c>
      <c r="G5" s="23">
        <v>11442</v>
      </c>
      <c r="H5" s="21">
        <v>0.91</v>
      </c>
      <c r="I5" s="131"/>
      <c r="J5" s="146" t="s">
        <v>472</v>
      </c>
      <c r="K5" s="147"/>
      <c r="L5" s="147"/>
      <c r="M5" s="147"/>
      <c r="N5" s="148"/>
      <c r="O5" s="129"/>
      <c r="P5" s="129"/>
      <c r="Q5" s="129"/>
      <c r="R5" s="129"/>
      <c r="S5" s="129"/>
      <c r="T5" s="129"/>
      <c r="U5" s="130"/>
      <c r="W5" s="21">
        <v>4</v>
      </c>
      <c r="X5" s="21">
        <v>2489</v>
      </c>
      <c r="Y5" s="24">
        <v>44535</v>
      </c>
      <c r="Z5" s="21" t="s">
        <v>518</v>
      </c>
      <c r="AA5" s="21" t="s">
        <v>488</v>
      </c>
      <c r="AB5" s="21">
        <v>18.7</v>
      </c>
      <c r="AC5" s="21" t="s">
        <v>464</v>
      </c>
      <c r="AD5" s="21">
        <v>59</v>
      </c>
    </row>
    <row r="6" spans="1:30" ht="15.75" customHeight="1" thickBot="1" x14ac:dyDescent="0.25">
      <c r="A6" s="48">
        <v>1</v>
      </c>
      <c r="B6" s="22">
        <v>3.4285714285714288E-3</v>
      </c>
      <c r="C6" s="22">
        <v>3.2142857142857142E-3</v>
      </c>
      <c r="D6" s="22">
        <v>6.6E-3</v>
      </c>
      <c r="E6" s="131"/>
      <c r="F6" s="21" t="s">
        <v>473</v>
      </c>
      <c r="G6" s="23">
        <v>11906</v>
      </c>
      <c r="H6" s="21">
        <v>0.94</v>
      </c>
      <c r="I6" s="131"/>
      <c r="J6" s="61" t="s">
        <v>474</v>
      </c>
      <c r="K6" s="62">
        <f>LARGE((K8,K9),1)</f>
        <v>0.56043603719140744</v>
      </c>
      <c r="L6" s="131"/>
      <c r="M6" s="131"/>
      <c r="N6" s="62" t="s">
        <v>464</v>
      </c>
      <c r="O6" s="129"/>
      <c r="P6" s="129"/>
      <c r="Q6" s="129"/>
      <c r="R6" s="129"/>
      <c r="S6" s="129"/>
      <c r="T6" s="129"/>
      <c r="U6" s="130"/>
      <c r="W6" s="21">
        <v>5</v>
      </c>
      <c r="X6" s="21">
        <v>2242</v>
      </c>
      <c r="Y6" s="24">
        <v>44535</v>
      </c>
      <c r="Z6" s="21" t="s">
        <v>516</v>
      </c>
      <c r="AA6" s="21" t="s">
        <v>488</v>
      </c>
      <c r="AB6" s="21">
        <v>16.899999999999999</v>
      </c>
      <c r="AC6" s="21" t="s">
        <v>464</v>
      </c>
      <c r="AD6" s="21">
        <v>51</v>
      </c>
    </row>
    <row r="7" spans="1:30" ht="15.75" customHeight="1" thickBot="1" x14ac:dyDescent="0.25">
      <c r="A7" s="48">
        <v>2</v>
      </c>
      <c r="B7" s="22">
        <v>2.2285714285714283E-3</v>
      </c>
      <c r="C7" s="22">
        <v>2.6142857142857144E-3</v>
      </c>
      <c r="D7" s="22">
        <v>4.7999999999999996E-3</v>
      </c>
      <c r="E7" s="131"/>
      <c r="F7" s="21" t="s">
        <v>475</v>
      </c>
      <c r="G7" s="23">
        <v>12168</v>
      </c>
      <c r="H7" s="21">
        <v>0.97</v>
      </c>
      <c r="I7" s="131"/>
      <c r="J7" s="21" t="s">
        <v>476</v>
      </c>
      <c r="K7" s="62">
        <f>LARGE((K10,K11),1)</f>
        <v>0.58415841584158423</v>
      </c>
      <c r="L7" s="131"/>
      <c r="M7" s="131"/>
      <c r="N7" s="62" t="s">
        <v>465</v>
      </c>
      <c r="O7" s="129"/>
      <c r="P7" s="129"/>
      <c r="Q7" s="129"/>
      <c r="R7" s="129"/>
      <c r="S7" s="129"/>
      <c r="T7" s="129"/>
      <c r="U7" s="130"/>
      <c r="W7" s="21">
        <v>6</v>
      </c>
      <c r="X7" s="21">
        <v>2170</v>
      </c>
      <c r="Y7" s="24">
        <v>44535</v>
      </c>
      <c r="Z7" s="21" t="s">
        <v>517</v>
      </c>
      <c r="AA7" s="21" t="s">
        <v>488</v>
      </c>
      <c r="AB7" s="21">
        <v>16.3</v>
      </c>
      <c r="AC7" s="21" t="s">
        <v>464</v>
      </c>
      <c r="AD7" s="21">
        <v>59</v>
      </c>
    </row>
    <row r="8" spans="1:30" ht="15.75" customHeight="1" thickBot="1" x14ac:dyDescent="0.25">
      <c r="A8" s="48">
        <v>3</v>
      </c>
      <c r="B8" s="22">
        <v>1.5428571428571429E-3</v>
      </c>
      <c r="C8" s="22">
        <v>2.2714285714285714E-3</v>
      </c>
      <c r="D8" s="22">
        <v>3.7000000000000002E-3</v>
      </c>
      <c r="E8" s="131"/>
      <c r="F8" s="21" t="s">
        <v>477</v>
      </c>
      <c r="G8" s="23">
        <v>12112</v>
      </c>
      <c r="H8" s="21">
        <v>0.96</v>
      </c>
      <c r="I8" s="131"/>
      <c r="J8" s="131"/>
      <c r="K8" s="67">
        <f>LARGE(B11:C11,1)/(B11+C11)</f>
        <v>0.52587412587412585</v>
      </c>
      <c r="L8" s="131"/>
      <c r="M8" s="131"/>
      <c r="N8" s="131"/>
      <c r="O8" s="129"/>
      <c r="P8" s="129"/>
      <c r="Q8" s="129"/>
      <c r="R8" s="129"/>
      <c r="S8" s="129"/>
      <c r="T8" s="129"/>
      <c r="U8" s="130"/>
      <c r="W8" s="21">
        <v>7</v>
      </c>
      <c r="X8" s="21">
        <v>2044</v>
      </c>
      <c r="Y8" s="24">
        <v>44388</v>
      </c>
      <c r="Z8" s="21" t="s">
        <v>521</v>
      </c>
      <c r="AA8" s="21" t="s">
        <v>488</v>
      </c>
      <c r="AB8" s="21">
        <v>15.4</v>
      </c>
      <c r="AC8" s="21" t="s">
        <v>465</v>
      </c>
      <c r="AD8" s="21">
        <v>83</v>
      </c>
    </row>
    <row r="9" spans="1:30" ht="15.75" customHeight="1" thickBot="1" x14ac:dyDescent="0.25">
      <c r="A9" s="48">
        <v>4</v>
      </c>
      <c r="B9" s="22">
        <v>1.4285714285714286E-3</v>
      </c>
      <c r="C9" s="22">
        <v>1.9714285714285715E-3</v>
      </c>
      <c r="D9" s="22">
        <v>3.3999999999999998E-3</v>
      </c>
      <c r="E9" s="131"/>
      <c r="F9" s="21" t="s">
        <v>478</v>
      </c>
      <c r="G9" s="23">
        <v>13185</v>
      </c>
      <c r="H9" s="21">
        <v>1.05</v>
      </c>
      <c r="I9" s="131"/>
      <c r="J9" s="131"/>
      <c r="K9" s="67">
        <f>LARGE(B12:C12,1)/(B12+C12)</f>
        <v>0.56043603719140744</v>
      </c>
      <c r="L9" s="131"/>
      <c r="M9" s="131"/>
      <c r="N9" s="131"/>
      <c r="O9" s="129"/>
      <c r="P9" s="129"/>
      <c r="Q9" s="129"/>
      <c r="R9" s="129"/>
      <c r="S9" s="129"/>
      <c r="T9" s="129"/>
      <c r="U9" s="130"/>
      <c r="W9" s="21">
        <v>8</v>
      </c>
      <c r="X9" s="21">
        <v>2011</v>
      </c>
      <c r="Y9" s="24">
        <v>44204</v>
      </c>
      <c r="Z9" s="21" t="s">
        <v>520</v>
      </c>
      <c r="AA9" s="21" t="s">
        <v>496</v>
      </c>
      <c r="AB9" s="21">
        <v>15.1</v>
      </c>
      <c r="AC9" s="21" t="s">
        <v>465</v>
      </c>
      <c r="AD9" s="21">
        <v>78</v>
      </c>
    </row>
    <row r="10" spans="1:30" ht="15.75" customHeight="1" thickBot="1" x14ac:dyDescent="0.25">
      <c r="A10" s="48">
        <v>5</v>
      </c>
      <c r="B10" s="22">
        <v>3.5428571428571427E-3</v>
      </c>
      <c r="C10" s="22">
        <v>3.2142857142857142E-3</v>
      </c>
      <c r="D10" s="22">
        <v>6.7000000000000002E-3</v>
      </c>
      <c r="E10" s="131"/>
      <c r="F10" s="21" t="s">
        <v>479</v>
      </c>
      <c r="G10" s="23">
        <v>12636</v>
      </c>
      <c r="H10" s="21">
        <v>1</v>
      </c>
      <c r="I10" s="131"/>
      <c r="J10" s="131"/>
      <c r="K10" s="67">
        <f>LARGE(B20:C20,1)/(B20+C20)</f>
        <v>0.58178887993553585</v>
      </c>
      <c r="L10" s="131"/>
      <c r="M10" s="131"/>
      <c r="N10" s="131"/>
      <c r="O10" s="129"/>
      <c r="P10" s="129"/>
      <c r="Q10" s="129"/>
      <c r="R10" s="129"/>
      <c r="S10" s="129"/>
      <c r="T10" s="129"/>
      <c r="U10" s="130"/>
      <c r="W10" s="21">
        <v>9</v>
      </c>
      <c r="X10" s="21">
        <v>1766</v>
      </c>
      <c r="Y10" s="24">
        <v>44337</v>
      </c>
      <c r="Z10" s="21" t="s">
        <v>521</v>
      </c>
      <c r="AA10" s="21" t="s">
        <v>496</v>
      </c>
      <c r="AB10" s="21">
        <v>13.3</v>
      </c>
      <c r="AC10" s="21" t="s">
        <v>465</v>
      </c>
      <c r="AD10" s="21">
        <v>58</v>
      </c>
    </row>
    <row r="11" spans="1:30" ht="15.75" customHeight="1" thickBot="1" x14ac:dyDescent="0.25">
      <c r="A11" s="48">
        <v>6</v>
      </c>
      <c r="B11" s="22">
        <v>1.0742857142857143E-2</v>
      </c>
      <c r="C11" s="22">
        <v>9.6857142857142853E-3</v>
      </c>
      <c r="D11" s="22">
        <v>2.0299999999999999E-2</v>
      </c>
      <c r="E11" s="131"/>
      <c r="F11" s="21" t="s">
        <v>480</v>
      </c>
      <c r="G11" s="23">
        <v>12745</v>
      </c>
      <c r="H11" s="21">
        <v>1.01</v>
      </c>
      <c r="I11" s="131"/>
      <c r="J11" s="131"/>
      <c r="K11" s="67">
        <f>LARGE(B21:C21,1)/(B21+C21)</f>
        <v>0.58415841584158423</v>
      </c>
      <c r="L11" s="131"/>
      <c r="M11" s="131"/>
      <c r="N11" s="131"/>
      <c r="O11" s="129"/>
      <c r="P11" s="129"/>
      <c r="Q11" s="129"/>
      <c r="R11" s="129"/>
      <c r="S11" s="129"/>
      <c r="T11" s="129"/>
      <c r="U11" s="130"/>
      <c r="W11" s="21">
        <v>10</v>
      </c>
      <c r="X11" s="21">
        <v>1723</v>
      </c>
      <c r="Y11" s="24">
        <v>44385</v>
      </c>
      <c r="Z11" s="21" t="s">
        <v>521</v>
      </c>
      <c r="AA11" s="21" t="s">
        <v>495</v>
      </c>
      <c r="AB11" s="21">
        <v>13</v>
      </c>
      <c r="AC11" s="21" t="s">
        <v>465</v>
      </c>
      <c r="AD11" s="21">
        <v>60</v>
      </c>
    </row>
    <row r="12" spans="1:30" ht="15.75" customHeight="1" thickBot="1" x14ac:dyDescent="0.25">
      <c r="A12" s="48">
        <v>7</v>
      </c>
      <c r="B12" s="22">
        <v>2.4971428571428572E-2</v>
      </c>
      <c r="C12" s="22">
        <v>1.9585714285714286E-2</v>
      </c>
      <c r="D12" s="22">
        <v>4.4499999999999998E-2</v>
      </c>
      <c r="E12" s="131"/>
      <c r="F12" s="21" t="s">
        <v>481</v>
      </c>
      <c r="G12" s="23">
        <v>10623</v>
      </c>
      <c r="H12" s="21">
        <v>0.84</v>
      </c>
      <c r="I12" s="131"/>
      <c r="J12" s="131"/>
      <c r="K12" s="131"/>
      <c r="L12" s="131"/>
      <c r="M12" s="131"/>
      <c r="N12" s="131"/>
      <c r="O12" s="129"/>
      <c r="P12" s="129"/>
      <c r="Q12" s="129"/>
      <c r="R12" s="129"/>
      <c r="S12" s="129"/>
      <c r="T12" s="129"/>
      <c r="U12" s="130"/>
      <c r="W12" s="21">
        <v>20</v>
      </c>
      <c r="X12" s="21">
        <v>1584</v>
      </c>
      <c r="Y12" s="24">
        <v>44388</v>
      </c>
      <c r="Z12" s="21" t="s">
        <v>513</v>
      </c>
      <c r="AA12" s="21" t="s">
        <v>488</v>
      </c>
      <c r="AB12" s="21">
        <v>11.9</v>
      </c>
      <c r="AC12" s="21" t="s">
        <v>465</v>
      </c>
      <c r="AD12" s="21">
        <v>77</v>
      </c>
    </row>
    <row r="13" spans="1:30" ht="15.75" customHeight="1" thickBot="1" x14ac:dyDescent="0.25">
      <c r="A13" s="48">
        <v>8</v>
      </c>
      <c r="B13" s="22">
        <v>3.3714285714285711E-2</v>
      </c>
      <c r="C13" s="22">
        <v>2.5157142857142861E-2</v>
      </c>
      <c r="D13" s="22">
        <v>5.8900000000000001E-2</v>
      </c>
      <c r="E13" s="131"/>
      <c r="F13" s="21" t="s">
        <v>482</v>
      </c>
      <c r="G13" s="23">
        <v>10983</v>
      </c>
      <c r="H13" s="21">
        <v>0.87</v>
      </c>
      <c r="I13" s="131"/>
      <c r="J13" s="131"/>
      <c r="K13" s="131"/>
      <c r="L13" s="131"/>
      <c r="M13" s="131"/>
      <c r="N13" s="131"/>
      <c r="O13" s="129"/>
      <c r="P13" s="129"/>
      <c r="Q13" s="129"/>
      <c r="R13" s="129"/>
      <c r="S13" s="129"/>
      <c r="T13" s="129"/>
      <c r="U13" s="130"/>
      <c r="W13" s="21">
        <v>25</v>
      </c>
      <c r="X13" s="21">
        <v>1529</v>
      </c>
      <c r="Y13" s="24">
        <v>44516</v>
      </c>
      <c r="Z13" s="21" t="s">
        <v>513</v>
      </c>
      <c r="AA13" s="21" t="s">
        <v>493</v>
      </c>
      <c r="AB13" s="21">
        <v>11.5</v>
      </c>
      <c r="AC13" s="21" t="s">
        <v>465</v>
      </c>
      <c r="AD13" s="21">
        <v>54</v>
      </c>
    </row>
    <row r="14" spans="1:30" ht="15.75" customHeight="1" thickBot="1" x14ac:dyDescent="0.25">
      <c r="A14" s="48">
        <v>9</v>
      </c>
      <c r="B14" s="22">
        <v>3.32E-2</v>
      </c>
      <c r="C14" s="22">
        <v>2.4900000000000002E-2</v>
      </c>
      <c r="D14" s="22">
        <v>5.8099999999999999E-2</v>
      </c>
      <c r="E14" s="131"/>
      <c r="F14" s="21" t="s">
        <v>483</v>
      </c>
      <c r="G14" s="23">
        <v>15769</v>
      </c>
      <c r="H14" s="21">
        <v>1.25</v>
      </c>
      <c r="I14" s="131"/>
      <c r="J14" s="131"/>
      <c r="K14" s="131"/>
      <c r="L14" s="131"/>
      <c r="M14" s="131"/>
      <c r="N14" s="131"/>
      <c r="O14" s="129"/>
      <c r="P14" s="129"/>
      <c r="Q14" s="129"/>
      <c r="R14" s="129"/>
      <c r="S14" s="129"/>
      <c r="T14" s="129"/>
      <c r="U14" s="130"/>
      <c r="W14" s="21">
        <v>30</v>
      </c>
      <c r="X14" s="21">
        <v>1503</v>
      </c>
      <c r="Y14" s="24">
        <v>44532</v>
      </c>
      <c r="Z14" s="21" t="s">
        <v>513</v>
      </c>
      <c r="AA14" s="21" t="s">
        <v>495</v>
      </c>
      <c r="AB14" s="21">
        <v>11.3</v>
      </c>
      <c r="AC14" s="21" t="s">
        <v>465</v>
      </c>
      <c r="AD14" s="21">
        <v>52</v>
      </c>
    </row>
    <row r="15" spans="1:30" ht="15.75" customHeight="1" thickBot="1" x14ac:dyDescent="0.25">
      <c r="A15" s="48">
        <v>10</v>
      </c>
      <c r="B15" s="22">
        <v>3.3371428571428573E-2</v>
      </c>
      <c r="C15" s="22">
        <v>2.4942857142857145E-2</v>
      </c>
      <c r="D15" s="22">
        <v>5.8299999999999998E-2</v>
      </c>
      <c r="E15" s="131"/>
      <c r="F15" s="21" t="s">
        <v>484</v>
      </c>
      <c r="G15" s="23">
        <v>15766</v>
      </c>
      <c r="H15" s="21">
        <v>1.25</v>
      </c>
      <c r="I15" s="131"/>
      <c r="J15" s="131"/>
      <c r="K15" s="131"/>
      <c r="L15" s="131"/>
      <c r="M15" s="131"/>
      <c r="N15" s="131"/>
      <c r="O15" s="129"/>
      <c r="P15" s="129"/>
      <c r="Q15" s="129"/>
      <c r="R15" s="129"/>
      <c r="S15" s="129"/>
      <c r="T15" s="129"/>
      <c r="U15" s="130"/>
      <c r="W15" s="21">
        <v>35</v>
      </c>
      <c r="X15" s="21">
        <v>1496</v>
      </c>
      <c r="Y15" s="24">
        <v>44518</v>
      </c>
      <c r="Z15" s="21" t="s">
        <v>513</v>
      </c>
      <c r="AA15" s="21" t="s">
        <v>495</v>
      </c>
      <c r="AB15" s="21">
        <v>11.2</v>
      </c>
      <c r="AC15" s="21" t="s">
        <v>465</v>
      </c>
      <c r="AD15" s="21">
        <v>55</v>
      </c>
    </row>
    <row r="16" spans="1:30" ht="15.75" customHeight="1" thickBot="1" x14ac:dyDescent="0.25">
      <c r="A16" s="48">
        <v>11</v>
      </c>
      <c r="B16" s="22">
        <v>3.5942857142857138E-2</v>
      </c>
      <c r="C16" s="22">
        <v>2.6485714285714286E-2</v>
      </c>
      <c r="D16" s="22">
        <v>6.25E-2</v>
      </c>
      <c r="E16" s="131"/>
      <c r="F16" s="21" t="s">
        <v>485</v>
      </c>
      <c r="G16" s="23">
        <v>17499</v>
      </c>
      <c r="H16" s="21">
        <v>1.39</v>
      </c>
      <c r="I16" s="131"/>
      <c r="J16" s="131"/>
      <c r="K16" s="131"/>
      <c r="L16" s="131"/>
      <c r="M16" s="131"/>
      <c r="N16" s="131"/>
      <c r="O16" s="129"/>
      <c r="P16" s="129"/>
      <c r="Q16" s="129"/>
      <c r="R16" s="129"/>
      <c r="S16" s="129"/>
      <c r="T16" s="129"/>
      <c r="U16" s="130"/>
      <c r="W16" s="21">
        <v>40</v>
      </c>
      <c r="X16" s="21">
        <v>1484</v>
      </c>
      <c r="Y16" s="24">
        <v>44334</v>
      </c>
      <c r="Z16" s="21" t="s">
        <v>521</v>
      </c>
      <c r="AA16" s="21" t="s">
        <v>493</v>
      </c>
      <c r="AB16" s="21">
        <v>11.2</v>
      </c>
      <c r="AC16" s="21" t="s">
        <v>465</v>
      </c>
      <c r="AD16" s="21">
        <v>54</v>
      </c>
    </row>
    <row r="17" spans="1:30" ht="15.75" customHeight="1" thickBot="1" x14ac:dyDescent="0.25">
      <c r="A17" s="48">
        <v>12</v>
      </c>
      <c r="B17" s="22">
        <v>3.8114285714285712E-2</v>
      </c>
      <c r="C17" s="22">
        <v>2.8542857142857148E-2</v>
      </c>
      <c r="D17" s="22">
        <v>6.6699999999999995E-2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29"/>
      <c r="P17" s="129"/>
      <c r="Q17" s="129"/>
      <c r="R17" s="129"/>
      <c r="S17" s="129"/>
      <c r="T17" s="129"/>
      <c r="U17" s="130"/>
      <c r="W17" s="21">
        <v>45</v>
      </c>
      <c r="X17" s="21">
        <v>1469</v>
      </c>
      <c r="Y17" s="24">
        <v>44509</v>
      </c>
      <c r="Z17" s="21" t="s">
        <v>514</v>
      </c>
      <c r="AA17" s="21" t="s">
        <v>493</v>
      </c>
      <c r="AB17" s="21">
        <v>11</v>
      </c>
      <c r="AC17" s="21" t="s">
        <v>464</v>
      </c>
      <c r="AD17" s="21">
        <v>50</v>
      </c>
    </row>
    <row r="18" spans="1:30" ht="15.75" customHeight="1" thickBot="1" x14ac:dyDescent="0.25">
      <c r="A18" s="48">
        <v>13</v>
      </c>
      <c r="B18" s="22">
        <v>4.0342857142857139E-2</v>
      </c>
      <c r="C18" s="22">
        <v>2.9571428571428571E-2</v>
      </c>
      <c r="D18" s="22">
        <v>7.0000000000000007E-2</v>
      </c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29"/>
      <c r="P18" s="129"/>
      <c r="Q18" s="129"/>
      <c r="R18" s="129"/>
      <c r="S18" s="129"/>
      <c r="T18" s="129"/>
      <c r="U18" s="130"/>
      <c r="W18" s="21">
        <v>50</v>
      </c>
      <c r="X18" s="21">
        <v>1452</v>
      </c>
      <c r="Y18" s="24">
        <v>44522</v>
      </c>
      <c r="Z18" s="21" t="s">
        <v>513</v>
      </c>
      <c r="AA18" s="21" t="s">
        <v>492</v>
      </c>
      <c r="AB18" s="21">
        <v>10.9</v>
      </c>
      <c r="AC18" s="21" t="s">
        <v>465</v>
      </c>
      <c r="AD18" s="21">
        <v>51</v>
      </c>
    </row>
    <row r="19" spans="1:30" ht="15.75" customHeight="1" thickBot="1" x14ac:dyDescent="0.25">
      <c r="A19" s="48">
        <v>14</v>
      </c>
      <c r="B19" s="22">
        <v>4.0685714285714283E-2</v>
      </c>
      <c r="C19" s="22">
        <v>2.9314285714285713E-2</v>
      </c>
      <c r="D19" s="22">
        <v>7.0099999999999996E-2</v>
      </c>
      <c r="E19" s="131"/>
      <c r="F19" s="11" t="s">
        <v>486</v>
      </c>
      <c r="G19" s="11" t="s">
        <v>468</v>
      </c>
      <c r="H19" s="11" t="s">
        <v>469</v>
      </c>
      <c r="I19" s="131"/>
      <c r="J19" s="156" t="s">
        <v>487</v>
      </c>
      <c r="K19" s="157"/>
      <c r="L19" s="157"/>
      <c r="M19" s="157"/>
      <c r="N19" s="158"/>
      <c r="O19" s="129"/>
      <c r="P19" s="129"/>
      <c r="Q19" s="129"/>
      <c r="R19" s="129"/>
      <c r="S19" s="129"/>
      <c r="T19" s="129"/>
      <c r="U19" s="130"/>
      <c r="W19" s="21">
        <v>75</v>
      </c>
      <c r="X19" s="21">
        <v>1409</v>
      </c>
      <c r="Y19" s="24">
        <v>44501</v>
      </c>
      <c r="Z19" s="21" t="s">
        <v>514</v>
      </c>
      <c r="AA19" s="21" t="s">
        <v>492</v>
      </c>
      <c r="AB19" s="21">
        <v>10.6</v>
      </c>
      <c r="AC19" s="21" t="s">
        <v>464</v>
      </c>
      <c r="AD19" s="21">
        <v>52</v>
      </c>
    </row>
    <row r="20" spans="1:30" ht="15.75" customHeight="1" thickBot="1" x14ac:dyDescent="0.25">
      <c r="A20" s="48">
        <v>15</v>
      </c>
      <c r="B20" s="22">
        <v>4.125714285714286E-2</v>
      </c>
      <c r="C20" s="22">
        <v>2.9657142857142858E-2</v>
      </c>
      <c r="D20" s="22">
        <v>7.0999999999999994E-2</v>
      </c>
      <c r="E20" s="131"/>
      <c r="F20" s="21" t="s">
        <v>488</v>
      </c>
      <c r="G20" s="23">
        <v>9989</v>
      </c>
      <c r="H20" s="21">
        <v>0.79</v>
      </c>
      <c r="I20" s="131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129"/>
      <c r="P20" s="129"/>
      <c r="Q20" s="129"/>
      <c r="R20" s="129"/>
      <c r="S20" s="129"/>
      <c r="T20" s="129"/>
      <c r="U20" s="130"/>
      <c r="W20" s="21">
        <v>100</v>
      </c>
      <c r="X20" s="21">
        <v>1364</v>
      </c>
      <c r="Y20" s="24">
        <v>44505</v>
      </c>
      <c r="Z20" s="21" t="s">
        <v>514</v>
      </c>
      <c r="AA20" s="21" t="s">
        <v>496</v>
      </c>
      <c r="AB20" s="21">
        <v>10.3</v>
      </c>
      <c r="AC20" s="21" t="s">
        <v>465</v>
      </c>
      <c r="AD20" s="21">
        <v>52</v>
      </c>
    </row>
    <row r="21" spans="1:30" ht="15.75" customHeight="1" thickBot="1" x14ac:dyDescent="0.25">
      <c r="A21" s="48">
        <v>16</v>
      </c>
      <c r="B21" s="22">
        <v>4.3828571428571432E-2</v>
      </c>
      <c r="C21" s="22">
        <v>3.1200000000000002E-2</v>
      </c>
      <c r="D21" s="22">
        <v>7.51E-2</v>
      </c>
      <c r="E21" s="131"/>
      <c r="F21" s="21" t="s">
        <v>492</v>
      </c>
      <c r="G21" s="23">
        <v>12222</v>
      </c>
      <c r="H21" s="21">
        <v>0.97</v>
      </c>
      <c r="I21" s="131"/>
      <c r="J21" s="21">
        <v>5</v>
      </c>
      <c r="K21" s="21">
        <f>X6</f>
        <v>2242</v>
      </c>
      <c r="L21" s="24"/>
      <c r="M21" s="21"/>
      <c r="N21" s="64">
        <f>K21/$F$2</f>
        <v>0.16857142857142857</v>
      </c>
      <c r="O21" s="129"/>
      <c r="P21" s="129"/>
      <c r="Q21" s="129"/>
      <c r="R21" s="129"/>
      <c r="S21" s="129"/>
      <c r="T21" s="129"/>
      <c r="U21" s="130"/>
      <c r="W21" s="21">
        <v>125</v>
      </c>
      <c r="X21" s="21">
        <v>1303</v>
      </c>
      <c r="Y21" s="24">
        <v>44369</v>
      </c>
      <c r="Z21" s="21" t="s">
        <v>514</v>
      </c>
      <c r="AA21" s="21" t="s">
        <v>493</v>
      </c>
      <c r="AB21" s="21">
        <v>9.8000000000000007</v>
      </c>
      <c r="AC21" s="21" t="s">
        <v>465</v>
      </c>
      <c r="AD21" s="21">
        <v>54</v>
      </c>
    </row>
    <row r="22" spans="1:30" ht="15.75" customHeight="1" thickBot="1" x14ac:dyDescent="0.25">
      <c r="A22" s="48">
        <v>17</v>
      </c>
      <c r="B22" s="22">
        <v>4.48E-2</v>
      </c>
      <c r="C22" s="22">
        <v>3.3814285714285713E-2</v>
      </c>
      <c r="D22" s="22">
        <v>7.8600000000000003E-2</v>
      </c>
      <c r="E22" s="131"/>
      <c r="F22" s="21" t="s">
        <v>493</v>
      </c>
      <c r="G22" s="23">
        <v>13205</v>
      </c>
      <c r="H22" s="21">
        <v>1.05</v>
      </c>
      <c r="I22" s="131"/>
      <c r="J22" s="21">
        <v>10</v>
      </c>
      <c r="K22" s="21">
        <f>X11</f>
        <v>1723</v>
      </c>
      <c r="L22" s="24"/>
      <c r="M22" s="21"/>
      <c r="N22" s="64">
        <f t="shared" ref="N22:N28" si="0">K22/$F$2</f>
        <v>0.12954887218045114</v>
      </c>
      <c r="O22" s="129"/>
      <c r="P22" s="129"/>
      <c r="Q22" s="129"/>
      <c r="R22" s="129"/>
      <c r="S22" s="129"/>
      <c r="T22" s="129"/>
      <c r="U22" s="130"/>
      <c r="W22" s="21">
        <v>150</v>
      </c>
      <c r="X22" s="21">
        <v>1271</v>
      </c>
      <c r="Y22" s="24">
        <v>44375</v>
      </c>
      <c r="Z22" s="21" t="s">
        <v>513</v>
      </c>
      <c r="AA22" s="21" t="s">
        <v>492</v>
      </c>
      <c r="AB22" s="21">
        <v>9.6</v>
      </c>
      <c r="AC22" s="21" t="s">
        <v>464</v>
      </c>
      <c r="AD22" s="21">
        <v>52</v>
      </c>
    </row>
    <row r="23" spans="1:30" ht="15.75" customHeight="1" thickBot="1" x14ac:dyDescent="0.25">
      <c r="A23" s="48">
        <v>18</v>
      </c>
      <c r="B23" s="22">
        <v>4.0114285714285713E-2</v>
      </c>
      <c r="C23" s="22">
        <v>3.0042857142857142E-2</v>
      </c>
      <c r="D23" s="22">
        <v>7.0099999999999996E-2</v>
      </c>
      <c r="E23" s="131"/>
      <c r="F23" s="21" t="s">
        <v>494</v>
      </c>
      <c r="G23" s="23">
        <v>13711</v>
      </c>
      <c r="H23" s="21">
        <v>1.0900000000000001</v>
      </c>
      <c r="I23" s="131"/>
      <c r="J23" s="21">
        <v>20</v>
      </c>
      <c r="K23" s="21">
        <f>X12</f>
        <v>1584</v>
      </c>
      <c r="L23" s="24"/>
      <c r="M23" s="21"/>
      <c r="N23" s="64">
        <f t="shared" si="0"/>
        <v>0.11909774436090226</v>
      </c>
      <c r="O23" s="129"/>
      <c r="P23" s="129"/>
      <c r="Q23" s="129"/>
      <c r="R23" s="129"/>
      <c r="S23" s="129"/>
      <c r="T23" s="129"/>
      <c r="U23" s="130"/>
      <c r="W23" s="21">
        <v>175</v>
      </c>
      <c r="X23" s="21">
        <v>1245</v>
      </c>
      <c r="Y23" s="24">
        <v>44202</v>
      </c>
      <c r="Z23" s="21" t="s">
        <v>521</v>
      </c>
      <c r="AA23" s="21" t="s">
        <v>494</v>
      </c>
      <c r="AB23" s="21">
        <v>9.4</v>
      </c>
      <c r="AC23" s="21" t="s">
        <v>465</v>
      </c>
      <c r="AD23" s="21">
        <v>65</v>
      </c>
    </row>
    <row r="24" spans="1:30" ht="15.75" customHeight="1" thickBot="1" x14ac:dyDescent="0.25">
      <c r="A24" s="48">
        <v>19</v>
      </c>
      <c r="B24" s="22">
        <v>2.977142857142857E-2</v>
      </c>
      <c r="C24" s="22">
        <v>2.0828571428571429E-2</v>
      </c>
      <c r="D24" s="22">
        <v>5.0700000000000002E-2</v>
      </c>
      <c r="E24" s="131"/>
      <c r="F24" s="21" t="s">
        <v>495</v>
      </c>
      <c r="G24" s="23">
        <v>13269</v>
      </c>
      <c r="H24" s="21">
        <v>1.05</v>
      </c>
      <c r="I24" s="131"/>
      <c r="J24" s="21">
        <v>30</v>
      </c>
      <c r="K24" s="21">
        <f>X14</f>
        <v>1503</v>
      </c>
      <c r="L24" s="24"/>
      <c r="M24" s="21"/>
      <c r="N24" s="64">
        <f t="shared" si="0"/>
        <v>0.11300751879699249</v>
      </c>
      <c r="O24" s="129"/>
      <c r="P24" s="129"/>
      <c r="Q24" s="129"/>
      <c r="R24" s="129"/>
      <c r="S24" s="129"/>
      <c r="T24" s="129"/>
      <c r="U24" s="130"/>
      <c r="W24" s="21">
        <v>200</v>
      </c>
      <c r="X24" s="21">
        <v>1222</v>
      </c>
      <c r="Y24" s="24">
        <v>44509</v>
      </c>
      <c r="Z24" s="21" t="s">
        <v>518</v>
      </c>
      <c r="AA24" s="21" t="s">
        <v>493</v>
      </c>
      <c r="AB24" s="21">
        <v>9.1999999999999993</v>
      </c>
      <c r="AC24" s="21" t="s">
        <v>464</v>
      </c>
      <c r="AD24" s="21">
        <v>54</v>
      </c>
    </row>
    <row r="25" spans="1:30" ht="15.75" customHeight="1" thickBot="1" x14ac:dyDescent="0.25">
      <c r="A25" s="48">
        <v>20</v>
      </c>
      <c r="B25" s="22">
        <v>2.2457142857142856E-2</v>
      </c>
      <c r="C25" s="22">
        <v>1.6714285714285716E-2</v>
      </c>
      <c r="D25" s="22">
        <v>3.9199999999999999E-2</v>
      </c>
      <c r="E25" s="131"/>
      <c r="F25" s="21" t="s">
        <v>496</v>
      </c>
      <c r="G25" s="23">
        <v>14291</v>
      </c>
      <c r="H25" s="21">
        <v>1.1299999999999999</v>
      </c>
      <c r="I25" s="131"/>
      <c r="J25" s="21">
        <v>50</v>
      </c>
      <c r="K25" s="21">
        <f>X18</f>
        <v>1452</v>
      </c>
      <c r="L25" s="24"/>
      <c r="M25" s="21"/>
      <c r="N25" s="64">
        <f t="shared" si="0"/>
        <v>0.10917293233082707</v>
      </c>
      <c r="O25" s="129"/>
      <c r="P25" s="129"/>
      <c r="Q25" s="129"/>
      <c r="R25" s="129"/>
      <c r="S25" s="129"/>
      <c r="T25" s="129"/>
      <c r="U25" s="130"/>
    </row>
    <row r="26" spans="1:30" ht="15.75" customHeight="1" thickBot="1" x14ac:dyDescent="0.25">
      <c r="A26" s="48">
        <v>21</v>
      </c>
      <c r="B26" s="22">
        <v>1.7542857142857145E-2</v>
      </c>
      <c r="C26" s="22">
        <v>1.3585714285714286E-2</v>
      </c>
      <c r="D26" s="22">
        <v>3.1099999999999999E-2</v>
      </c>
      <c r="E26" s="131"/>
      <c r="F26" s="21" t="s">
        <v>497</v>
      </c>
      <c r="G26" s="23">
        <v>11550</v>
      </c>
      <c r="H26" s="21">
        <v>0.92</v>
      </c>
      <c r="I26" s="131"/>
      <c r="J26" s="21">
        <v>100</v>
      </c>
      <c r="K26" s="21">
        <f>X20</f>
        <v>1364</v>
      </c>
      <c r="L26" s="24"/>
      <c r="M26" s="21"/>
      <c r="N26" s="64">
        <f t="shared" si="0"/>
        <v>0.10255639097744361</v>
      </c>
      <c r="O26" s="129"/>
      <c r="P26" s="129"/>
      <c r="Q26" s="129"/>
      <c r="R26" s="129"/>
      <c r="S26" s="129"/>
      <c r="T26" s="129"/>
      <c r="U26" s="130"/>
    </row>
    <row r="27" spans="1:30" ht="15.75" customHeight="1" thickBot="1" x14ac:dyDescent="0.25">
      <c r="A27" s="48">
        <v>22</v>
      </c>
      <c r="B27" s="22">
        <v>1.3371428571428572E-2</v>
      </c>
      <c r="C27" s="22">
        <v>9.9428571428571422E-3</v>
      </c>
      <c r="D27" s="22">
        <v>2.3300000000000001E-2</v>
      </c>
      <c r="E27" s="131"/>
      <c r="F27" s="131"/>
      <c r="G27" s="131"/>
      <c r="H27" s="131"/>
      <c r="I27" s="131"/>
      <c r="J27" s="21">
        <v>150</v>
      </c>
      <c r="K27" s="21">
        <f>X22</f>
        <v>1271</v>
      </c>
      <c r="L27" s="24"/>
      <c r="M27" s="21"/>
      <c r="N27" s="64">
        <f t="shared" si="0"/>
        <v>9.5563909774436087E-2</v>
      </c>
      <c r="O27" s="129"/>
      <c r="P27" s="129"/>
      <c r="Q27" s="129"/>
      <c r="R27" s="129"/>
      <c r="S27" s="129"/>
      <c r="T27" s="129"/>
      <c r="U27" s="130"/>
    </row>
    <row r="28" spans="1:30" ht="15.75" customHeight="1" thickBot="1" x14ac:dyDescent="0.25">
      <c r="A28" s="48">
        <v>23</v>
      </c>
      <c r="B28" s="22">
        <v>9.1999999999999998E-3</v>
      </c>
      <c r="C28" s="22">
        <v>6.7285714285714284E-3</v>
      </c>
      <c r="D28" s="22">
        <v>1.5900000000000001E-2</v>
      </c>
      <c r="E28" s="131"/>
      <c r="F28" s="131"/>
      <c r="G28" s="131"/>
      <c r="H28" s="131"/>
      <c r="I28" s="131"/>
      <c r="J28" s="21">
        <v>200</v>
      </c>
      <c r="K28" s="21">
        <f>X24</f>
        <v>1222</v>
      </c>
      <c r="L28" s="24"/>
      <c r="M28" s="21"/>
      <c r="N28" s="64">
        <f t="shared" si="0"/>
        <v>9.1879699248120297E-2</v>
      </c>
      <c r="O28" s="129"/>
      <c r="P28" s="129"/>
      <c r="Q28" s="129"/>
      <c r="R28" s="129"/>
      <c r="S28" s="129"/>
      <c r="T28" s="129"/>
      <c r="U28" s="130"/>
    </row>
    <row r="29" spans="1:30" ht="15.75" customHeight="1" thickBot="1" x14ac:dyDescent="0.25">
      <c r="A29" s="132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505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49300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7310</v>
      </c>
      <c r="Y2" s="24">
        <v>44378</v>
      </c>
      <c r="Z2" s="21" t="s">
        <v>521</v>
      </c>
      <c r="AA2" s="21" t="s">
        <v>495</v>
      </c>
      <c r="AB2" s="21">
        <v>14.8</v>
      </c>
      <c r="AC2" s="21" t="s">
        <v>499</v>
      </c>
      <c r="AD2" s="21">
        <v>52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6416</v>
      </c>
      <c r="Y3" s="24">
        <v>44381</v>
      </c>
      <c r="Z3" s="21" t="s">
        <v>513</v>
      </c>
      <c r="AA3" s="21" t="s">
        <v>488</v>
      </c>
      <c r="AB3" s="21">
        <v>13</v>
      </c>
      <c r="AC3" s="21" t="s">
        <v>498</v>
      </c>
      <c r="AD3" s="21">
        <v>50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5880</v>
      </c>
      <c r="Y4" s="24">
        <v>44378</v>
      </c>
      <c r="Z4" s="21" t="s">
        <v>517</v>
      </c>
      <c r="AA4" s="21" t="s">
        <v>495</v>
      </c>
      <c r="AB4" s="21">
        <v>11.9</v>
      </c>
      <c r="AC4" s="21" t="s">
        <v>498</v>
      </c>
      <c r="AD4" s="21">
        <v>50</v>
      </c>
    </row>
    <row r="5" spans="1:30" ht="15.75" customHeight="1" thickBot="1" x14ac:dyDescent="0.25">
      <c r="A5" s="48">
        <v>0</v>
      </c>
      <c r="B5" s="22">
        <v>4.422920892494929E-3</v>
      </c>
      <c r="C5" s="22">
        <v>4.6782961460446245E-3</v>
      </c>
      <c r="D5" s="22">
        <v>9.1000000000000004E-3</v>
      </c>
      <c r="E5" s="60"/>
      <c r="F5" s="21" t="s">
        <v>471</v>
      </c>
      <c r="G5" s="23">
        <v>47626</v>
      </c>
      <c r="H5" s="21">
        <v>0.96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5550</v>
      </c>
      <c r="Y5" s="24">
        <v>44379</v>
      </c>
      <c r="Z5" s="21" t="s">
        <v>518</v>
      </c>
      <c r="AA5" s="21" t="s">
        <v>496</v>
      </c>
      <c r="AB5" s="21">
        <v>11.3</v>
      </c>
      <c r="AC5" s="21" t="s">
        <v>498</v>
      </c>
      <c r="AD5" s="21">
        <v>51</v>
      </c>
    </row>
    <row r="6" spans="1:30" ht="15.75" customHeight="1" thickBot="1" x14ac:dyDescent="0.25">
      <c r="A6" s="48">
        <v>1</v>
      </c>
      <c r="B6" s="22">
        <v>2.4847870182555781E-3</v>
      </c>
      <c r="C6" s="22">
        <v>2.8673427991886412E-3</v>
      </c>
      <c r="D6" s="22">
        <v>5.3E-3</v>
      </c>
      <c r="E6" s="60"/>
      <c r="F6" s="21" t="s">
        <v>473</v>
      </c>
      <c r="G6" s="23">
        <v>50611</v>
      </c>
      <c r="H6" s="21">
        <v>1.02</v>
      </c>
      <c r="I6" s="60"/>
      <c r="J6" s="61" t="s">
        <v>474</v>
      </c>
      <c r="K6" s="62">
        <f>LARGE((K8,K9),1)</f>
        <v>0.59823441021788115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5253</v>
      </c>
      <c r="Y6" s="24">
        <v>44379</v>
      </c>
      <c r="Z6" s="21" t="s">
        <v>516</v>
      </c>
      <c r="AA6" s="21" t="s">
        <v>496</v>
      </c>
      <c r="AB6" s="21">
        <v>10.7</v>
      </c>
      <c r="AC6" s="21" t="s">
        <v>498</v>
      </c>
      <c r="AD6" s="21">
        <v>51</v>
      </c>
    </row>
    <row r="7" spans="1:30" ht="15.75" customHeight="1" thickBot="1" x14ac:dyDescent="0.25">
      <c r="A7" s="48">
        <v>2</v>
      </c>
      <c r="B7" s="22">
        <v>1.6896551724137931E-3</v>
      </c>
      <c r="C7" s="22">
        <v>1.8612576064908723E-3</v>
      </c>
      <c r="D7" s="22">
        <v>3.5000000000000001E-3</v>
      </c>
      <c r="E7" s="60"/>
      <c r="F7" s="21" t="s">
        <v>475</v>
      </c>
      <c r="G7" s="23">
        <v>52554</v>
      </c>
      <c r="H7" s="21">
        <v>1.06</v>
      </c>
      <c r="I7" s="60"/>
      <c r="J7" s="21" t="s">
        <v>476</v>
      </c>
      <c r="K7" s="62">
        <f>LARGE((K10,K11),1)</f>
        <v>0.50764743088489228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5209</v>
      </c>
      <c r="Y7" s="24">
        <v>44381</v>
      </c>
      <c r="Z7" s="21" t="s">
        <v>521</v>
      </c>
      <c r="AA7" s="21" t="s">
        <v>488</v>
      </c>
      <c r="AB7" s="21">
        <v>10.6</v>
      </c>
      <c r="AC7" s="21" t="s">
        <v>499</v>
      </c>
      <c r="AD7" s="21">
        <v>50</v>
      </c>
    </row>
    <row r="8" spans="1:30" ht="15.75" customHeight="1" thickBot="1" x14ac:dyDescent="0.25">
      <c r="A8" s="48">
        <v>3</v>
      </c>
      <c r="B8" s="22">
        <v>1.6399594320486814E-3</v>
      </c>
      <c r="C8" s="22">
        <v>1.4588235294117648E-3</v>
      </c>
      <c r="D8" s="22">
        <v>3.0999999999999999E-3</v>
      </c>
      <c r="E8" s="60"/>
      <c r="F8" s="21" t="s">
        <v>477</v>
      </c>
      <c r="G8" s="23">
        <v>52218</v>
      </c>
      <c r="H8" s="21">
        <v>1.06</v>
      </c>
      <c r="I8" s="60"/>
      <c r="J8" s="60"/>
      <c r="K8" s="67">
        <f>LARGE(B11:C11,1)/(B11+C11)</f>
        <v>0.59823441021788115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5202</v>
      </c>
      <c r="Y8" s="24">
        <v>44381</v>
      </c>
      <c r="Z8" s="21" t="s">
        <v>628</v>
      </c>
      <c r="AA8" s="21" t="s">
        <v>488</v>
      </c>
      <c r="AB8" s="21">
        <v>10.6</v>
      </c>
      <c r="AC8" s="21" t="s">
        <v>499</v>
      </c>
      <c r="AD8" s="21">
        <v>50</v>
      </c>
    </row>
    <row r="9" spans="1:30" ht="15.75" customHeight="1" thickBot="1" x14ac:dyDescent="0.25">
      <c r="A9" s="48">
        <v>4</v>
      </c>
      <c r="B9" s="22">
        <v>1.9878296146044624E-3</v>
      </c>
      <c r="C9" s="22">
        <v>1.4085192697768762E-3</v>
      </c>
      <c r="D9" s="22">
        <v>3.3999999999999998E-3</v>
      </c>
      <c r="E9" s="60"/>
      <c r="F9" s="21" t="s">
        <v>478</v>
      </c>
      <c r="G9" s="23">
        <v>47563</v>
      </c>
      <c r="H9" s="21">
        <v>0.96</v>
      </c>
      <c r="I9" s="60"/>
      <c r="J9" s="60"/>
      <c r="K9" s="67">
        <f>LARGE(B12:C12,1)/(B12+C12)</f>
        <v>0.55622658390650337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5196</v>
      </c>
      <c r="Y9" s="24">
        <v>44381</v>
      </c>
      <c r="Z9" s="21" t="s">
        <v>519</v>
      </c>
      <c r="AA9" s="21" t="s">
        <v>488</v>
      </c>
      <c r="AB9" s="21">
        <v>10.5</v>
      </c>
      <c r="AC9" s="21" t="s">
        <v>498</v>
      </c>
      <c r="AD9" s="21">
        <v>51</v>
      </c>
    </row>
    <row r="10" spans="1:30" ht="15.75" customHeight="1" thickBot="1" x14ac:dyDescent="0.25">
      <c r="A10" s="48">
        <v>5</v>
      </c>
      <c r="B10" s="22">
        <v>4.373225152129818E-3</v>
      </c>
      <c r="C10" s="22">
        <v>2.5655172413793104E-3</v>
      </c>
      <c r="D10" s="22">
        <v>7.0000000000000001E-3</v>
      </c>
      <c r="E10" s="60"/>
      <c r="F10" s="21" t="s">
        <v>479</v>
      </c>
      <c r="G10" s="23">
        <v>47932</v>
      </c>
      <c r="H10" s="21">
        <v>0.97</v>
      </c>
      <c r="I10" s="60"/>
      <c r="J10" s="60"/>
      <c r="K10" s="67">
        <f>LARGE(B20:C20,1)/(B20+C20)</f>
        <v>0.50096279103778307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5155</v>
      </c>
      <c r="Y10" s="24">
        <v>44382</v>
      </c>
      <c r="Z10" s="21" t="s">
        <v>521</v>
      </c>
      <c r="AA10" s="21" t="s">
        <v>492</v>
      </c>
      <c r="AB10" s="21">
        <v>10.5</v>
      </c>
      <c r="AC10" s="21" t="s">
        <v>498</v>
      </c>
      <c r="AD10" s="21">
        <v>52</v>
      </c>
    </row>
    <row r="11" spans="1:30" ht="15.75" customHeight="1" thickBot="1" x14ac:dyDescent="0.25">
      <c r="A11" s="48">
        <v>6</v>
      </c>
      <c r="B11" s="22">
        <v>1.0336713995943204E-2</v>
      </c>
      <c r="C11" s="22">
        <v>6.9419878296146046E-3</v>
      </c>
      <c r="D11" s="22">
        <v>1.72E-2</v>
      </c>
      <c r="E11" s="60"/>
      <c r="F11" s="21" t="s">
        <v>480</v>
      </c>
      <c r="G11" s="23">
        <v>48965</v>
      </c>
      <c r="H11" s="21">
        <v>0.99</v>
      </c>
      <c r="I11" s="60"/>
      <c r="J11" s="60"/>
      <c r="K11" s="67">
        <f>LARGE(B21:C21,1)/(B21+C21)</f>
        <v>0.50764743088489228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4931</v>
      </c>
      <c r="Y11" s="24">
        <v>44380</v>
      </c>
      <c r="Z11" s="21" t="s">
        <v>521</v>
      </c>
      <c r="AA11" s="21" t="s">
        <v>497</v>
      </c>
      <c r="AB11" s="21">
        <v>10</v>
      </c>
      <c r="AC11" s="21" t="s">
        <v>499</v>
      </c>
      <c r="AD11" s="21">
        <v>54</v>
      </c>
    </row>
    <row r="12" spans="1:30" ht="15.75" customHeight="1" thickBot="1" x14ac:dyDescent="0.25">
      <c r="A12" s="48">
        <v>7</v>
      </c>
      <c r="B12" s="22">
        <v>2.0176470588235292E-2</v>
      </c>
      <c r="C12" s="22">
        <v>1.6097363083164302E-2</v>
      </c>
      <c r="D12" s="22">
        <v>3.6200000000000003E-2</v>
      </c>
      <c r="E12" s="60"/>
      <c r="F12" s="21" t="s">
        <v>481</v>
      </c>
      <c r="G12" s="23">
        <v>44475</v>
      </c>
      <c r="H12" s="21">
        <v>0.9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4697</v>
      </c>
      <c r="Y12" s="24">
        <v>44504</v>
      </c>
      <c r="Z12" s="21" t="s">
        <v>514</v>
      </c>
      <c r="AA12" s="21" t="s">
        <v>495</v>
      </c>
      <c r="AB12" s="21">
        <v>9.5</v>
      </c>
      <c r="AC12" s="21" t="s">
        <v>499</v>
      </c>
      <c r="AD12" s="21">
        <v>51</v>
      </c>
    </row>
    <row r="13" spans="1:30" ht="15.75" customHeight="1" thickBot="1" x14ac:dyDescent="0.25">
      <c r="A13" s="48">
        <v>8</v>
      </c>
      <c r="B13" s="22">
        <v>2.6885395537525357E-2</v>
      </c>
      <c r="C13" s="22">
        <v>2.5856389452332658E-2</v>
      </c>
      <c r="D13" s="22">
        <v>5.2699999999999997E-2</v>
      </c>
      <c r="E13" s="60"/>
      <c r="F13" s="21" t="s">
        <v>482</v>
      </c>
      <c r="G13" s="23">
        <v>47216</v>
      </c>
      <c r="H13" s="21">
        <v>0.96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4659</v>
      </c>
      <c r="Y13" s="24">
        <v>44512</v>
      </c>
      <c r="Z13" s="21" t="s">
        <v>513</v>
      </c>
      <c r="AA13" s="21" t="s">
        <v>496</v>
      </c>
      <c r="AB13" s="21">
        <v>9.5</v>
      </c>
      <c r="AC13" s="21" t="s">
        <v>499</v>
      </c>
      <c r="AD13" s="21">
        <v>52</v>
      </c>
    </row>
    <row r="14" spans="1:30" ht="15.75" customHeight="1" thickBot="1" x14ac:dyDescent="0.25">
      <c r="A14" s="48">
        <v>9</v>
      </c>
      <c r="B14" s="22">
        <v>2.7481744421906696E-2</v>
      </c>
      <c r="C14" s="22">
        <v>3.0031643002028402E-2</v>
      </c>
      <c r="D14" s="22">
        <v>5.7500000000000002E-2</v>
      </c>
      <c r="E14" s="60"/>
      <c r="F14" s="21" t="s">
        <v>483</v>
      </c>
      <c r="G14" s="23">
        <v>49539</v>
      </c>
      <c r="H14" s="21">
        <v>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4639</v>
      </c>
      <c r="Y14" s="24">
        <v>44531</v>
      </c>
      <c r="Z14" s="21" t="s">
        <v>514</v>
      </c>
      <c r="AA14" s="21" t="s">
        <v>494</v>
      </c>
      <c r="AB14" s="21">
        <v>9.4</v>
      </c>
      <c r="AC14" s="21" t="s">
        <v>498</v>
      </c>
      <c r="AD14" s="21">
        <v>50</v>
      </c>
    </row>
    <row r="15" spans="1:30" ht="15.75" customHeight="1" thickBot="1" x14ac:dyDescent="0.25">
      <c r="A15" s="48">
        <v>10</v>
      </c>
      <c r="B15" s="22">
        <v>2.8475659229208923E-2</v>
      </c>
      <c r="C15" s="22">
        <v>3.1691683569979714E-2</v>
      </c>
      <c r="D15" s="22">
        <v>6.0100000000000001E-2</v>
      </c>
      <c r="E15" s="60"/>
      <c r="F15" s="21" t="s">
        <v>484</v>
      </c>
      <c r="G15" s="23">
        <v>51531</v>
      </c>
      <c r="H15" s="21">
        <v>1.04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4619</v>
      </c>
      <c r="Y15" s="24">
        <v>44481</v>
      </c>
      <c r="Z15" s="21" t="s">
        <v>521</v>
      </c>
      <c r="AA15" s="21" t="s">
        <v>493</v>
      </c>
      <c r="AB15" s="21">
        <v>9.4</v>
      </c>
      <c r="AC15" s="21" t="s">
        <v>499</v>
      </c>
      <c r="AD15" s="21">
        <v>51</v>
      </c>
    </row>
    <row r="16" spans="1:30" ht="15.75" customHeight="1" thickBot="1" x14ac:dyDescent="0.25">
      <c r="A16" s="48">
        <v>11</v>
      </c>
      <c r="B16" s="22">
        <v>3.1507099391480727E-2</v>
      </c>
      <c r="C16" s="22">
        <v>3.4408113590263696E-2</v>
      </c>
      <c r="D16" s="22">
        <v>6.6000000000000003E-2</v>
      </c>
      <c r="E16" s="60"/>
      <c r="F16" s="21" t="s">
        <v>485</v>
      </c>
      <c r="G16" s="23">
        <v>51693</v>
      </c>
      <c r="H16" s="21">
        <v>1.05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4609</v>
      </c>
      <c r="Y16" s="24">
        <v>44552</v>
      </c>
      <c r="Z16" s="21" t="s">
        <v>515</v>
      </c>
      <c r="AA16" s="21" t="s">
        <v>494</v>
      </c>
      <c r="AB16" s="21">
        <v>9.3000000000000007</v>
      </c>
      <c r="AC16" s="21" t="s">
        <v>499</v>
      </c>
      <c r="AD16" s="21">
        <v>50</v>
      </c>
    </row>
    <row r="17" spans="1:30" ht="15.75" customHeight="1" thickBot="1" x14ac:dyDescent="0.25">
      <c r="A17" s="48">
        <v>12</v>
      </c>
      <c r="B17" s="22">
        <v>3.4140973630831642E-2</v>
      </c>
      <c r="C17" s="22">
        <v>3.7174847870182555E-2</v>
      </c>
      <c r="D17" s="22">
        <v>7.1300000000000002E-2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4595</v>
      </c>
      <c r="Y17" s="24">
        <v>44286</v>
      </c>
      <c r="Z17" s="21" t="s">
        <v>515</v>
      </c>
      <c r="AA17" s="21" t="s">
        <v>494</v>
      </c>
      <c r="AB17" s="21">
        <v>9.3000000000000007</v>
      </c>
      <c r="AC17" s="21" t="s">
        <v>499</v>
      </c>
      <c r="AD17" s="21">
        <v>50</v>
      </c>
    </row>
    <row r="18" spans="1:30" ht="15.75" customHeight="1" thickBot="1" x14ac:dyDescent="0.25">
      <c r="A18" s="48">
        <v>13</v>
      </c>
      <c r="B18" s="22">
        <v>3.632758620689655E-2</v>
      </c>
      <c r="C18" s="22">
        <v>3.8482758620689658E-2</v>
      </c>
      <c r="D18" s="22">
        <v>7.4800000000000005E-2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4585</v>
      </c>
      <c r="Y18" s="24">
        <v>44523</v>
      </c>
      <c r="Z18" s="21" t="s">
        <v>513</v>
      </c>
      <c r="AA18" s="21" t="s">
        <v>493</v>
      </c>
      <c r="AB18" s="21">
        <v>9.3000000000000007</v>
      </c>
      <c r="AC18" s="21" t="s">
        <v>499</v>
      </c>
      <c r="AD18" s="21">
        <v>51</v>
      </c>
    </row>
    <row r="19" spans="1:30" ht="15.75" customHeight="1" thickBot="1" x14ac:dyDescent="0.25">
      <c r="A19" s="48">
        <v>14</v>
      </c>
      <c r="B19" s="22">
        <v>3.7023326572008117E-2</v>
      </c>
      <c r="C19" s="22">
        <v>3.7476673427991887E-2</v>
      </c>
      <c r="D19" s="22">
        <v>7.4499999999999997E-2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4536</v>
      </c>
      <c r="Y19" s="24">
        <v>44547</v>
      </c>
      <c r="Z19" s="21" t="s">
        <v>518</v>
      </c>
      <c r="AA19" s="21" t="s">
        <v>496</v>
      </c>
      <c r="AB19" s="21">
        <v>9.1999999999999993</v>
      </c>
      <c r="AC19" s="21" t="s">
        <v>499</v>
      </c>
      <c r="AD19" s="21">
        <v>53</v>
      </c>
    </row>
    <row r="20" spans="1:30" ht="15.75" customHeight="1" thickBot="1" x14ac:dyDescent="0.25">
      <c r="A20" s="48">
        <v>15</v>
      </c>
      <c r="B20" s="22">
        <v>3.7520283975659229E-2</v>
      </c>
      <c r="C20" s="22">
        <v>3.7376064908722112E-2</v>
      </c>
      <c r="D20" s="22">
        <v>7.4899999999999994E-2</v>
      </c>
      <c r="E20" s="60"/>
      <c r="F20" s="21" t="s">
        <v>488</v>
      </c>
      <c r="G20" s="23">
        <v>35114</v>
      </c>
      <c r="H20" s="21">
        <v>0.71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4493</v>
      </c>
      <c r="Y20" s="24">
        <v>44509</v>
      </c>
      <c r="Z20" s="21" t="s">
        <v>514</v>
      </c>
      <c r="AA20" s="21" t="s">
        <v>493</v>
      </c>
      <c r="AB20" s="21">
        <v>9.1</v>
      </c>
      <c r="AC20" s="21" t="s">
        <v>499</v>
      </c>
      <c r="AD20" s="21">
        <v>50</v>
      </c>
    </row>
    <row r="21" spans="1:30" ht="15.75" customHeight="1" thickBot="1" x14ac:dyDescent="0.25">
      <c r="A21" s="48">
        <v>16</v>
      </c>
      <c r="B21" s="22">
        <v>3.7420892494929012E-2</v>
      </c>
      <c r="C21" s="22">
        <v>3.8583367139959433E-2</v>
      </c>
      <c r="D21" s="22">
        <v>7.5999999999999998E-2</v>
      </c>
      <c r="E21" s="60"/>
      <c r="F21" s="21" t="s">
        <v>492</v>
      </c>
      <c r="G21" s="23">
        <v>50784</v>
      </c>
      <c r="H21" s="21">
        <v>1.03</v>
      </c>
      <c r="I21" s="60"/>
      <c r="J21" s="21">
        <v>5</v>
      </c>
      <c r="K21" s="21">
        <f>X6</f>
        <v>5253</v>
      </c>
      <c r="L21" s="24"/>
      <c r="M21" s="21"/>
      <c r="N21" s="64">
        <f>K21/$F$2</f>
        <v>0.10655172413793103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4457</v>
      </c>
      <c r="Y21" s="24">
        <v>44239</v>
      </c>
      <c r="Z21" s="21" t="s">
        <v>515</v>
      </c>
      <c r="AA21" s="21" t="s">
        <v>496</v>
      </c>
      <c r="AB21" s="21">
        <v>9</v>
      </c>
      <c r="AC21" s="21" t="s">
        <v>498</v>
      </c>
      <c r="AD21" s="21">
        <v>50</v>
      </c>
    </row>
    <row r="22" spans="1:30" ht="15.75" customHeight="1" thickBot="1" x14ac:dyDescent="0.25">
      <c r="A22" s="48">
        <v>17</v>
      </c>
      <c r="B22" s="22">
        <v>3.73711967545639E-2</v>
      </c>
      <c r="C22" s="22">
        <v>3.8834888438133874E-2</v>
      </c>
      <c r="D22" s="22">
        <v>7.6200000000000004E-2</v>
      </c>
      <c r="E22" s="60"/>
      <c r="F22" s="21" t="s">
        <v>493</v>
      </c>
      <c r="G22" s="23">
        <v>53071</v>
      </c>
      <c r="H22" s="21">
        <v>1.07</v>
      </c>
      <c r="I22" s="60"/>
      <c r="J22" s="21">
        <v>10</v>
      </c>
      <c r="K22" s="21">
        <f>X11</f>
        <v>4931</v>
      </c>
      <c r="L22" s="24"/>
      <c r="M22" s="21"/>
      <c r="N22" s="64">
        <f t="shared" ref="N22:N28" si="0">K22/$F$2</f>
        <v>0.10002028397565924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4429</v>
      </c>
      <c r="Y22" s="24">
        <v>44238</v>
      </c>
      <c r="Z22" s="21" t="s">
        <v>514</v>
      </c>
      <c r="AA22" s="21" t="s">
        <v>495</v>
      </c>
      <c r="AB22" s="21">
        <v>9</v>
      </c>
      <c r="AC22" s="21" t="s">
        <v>498</v>
      </c>
      <c r="AD22" s="21">
        <v>51</v>
      </c>
    </row>
    <row r="23" spans="1:30" ht="15.75" customHeight="1" thickBot="1" x14ac:dyDescent="0.25">
      <c r="A23" s="48">
        <v>18</v>
      </c>
      <c r="B23" s="22">
        <v>3.3842799188640971E-2</v>
      </c>
      <c r="C23" s="22">
        <v>3.6017849898580118E-2</v>
      </c>
      <c r="D23" s="22">
        <v>6.9900000000000004E-2</v>
      </c>
      <c r="E23" s="60"/>
      <c r="F23" s="21" t="s">
        <v>494</v>
      </c>
      <c r="G23" s="23">
        <v>54327</v>
      </c>
      <c r="H23" s="21">
        <v>1.1000000000000001</v>
      </c>
      <c r="I23" s="60"/>
      <c r="J23" s="21">
        <v>20</v>
      </c>
      <c r="K23" s="21">
        <f>X12</f>
        <v>4697</v>
      </c>
      <c r="L23" s="24"/>
      <c r="M23" s="21"/>
      <c r="N23" s="64">
        <f t="shared" si="0"/>
        <v>9.5273833671399591E-2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4407</v>
      </c>
      <c r="Y23" s="24">
        <v>44231</v>
      </c>
      <c r="Z23" s="21" t="s">
        <v>514</v>
      </c>
      <c r="AA23" s="21" t="s">
        <v>495</v>
      </c>
      <c r="AB23" s="21">
        <v>8.9</v>
      </c>
      <c r="AC23" s="21" t="s">
        <v>499</v>
      </c>
      <c r="AD23" s="21">
        <v>51</v>
      </c>
    </row>
    <row r="24" spans="1:30" ht="15.75" customHeight="1" thickBot="1" x14ac:dyDescent="0.25">
      <c r="A24" s="48">
        <v>19</v>
      </c>
      <c r="B24" s="22">
        <v>2.6189655172413791E-2</v>
      </c>
      <c r="C24" s="22">
        <v>2.711399594320487E-2</v>
      </c>
      <c r="D24" s="22">
        <v>5.33E-2</v>
      </c>
      <c r="E24" s="60"/>
      <c r="F24" s="21" t="s">
        <v>495</v>
      </c>
      <c r="G24" s="23">
        <v>54400</v>
      </c>
      <c r="H24" s="21">
        <v>1.1000000000000001</v>
      </c>
      <c r="I24" s="60"/>
      <c r="J24" s="21">
        <v>30</v>
      </c>
      <c r="K24" s="21">
        <f>X14</f>
        <v>4639</v>
      </c>
      <c r="L24" s="24"/>
      <c r="M24" s="21"/>
      <c r="N24" s="64">
        <f t="shared" si="0"/>
        <v>9.4097363083164298E-2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4378</v>
      </c>
      <c r="Y24" s="24">
        <v>44544</v>
      </c>
      <c r="Z24" s="21" t="s">
        <v>515</v>
      </c>
      <c r="AA24" s="21" t="s">
        <v>493</v>
      </c>
      <c r="AB24" s="21">
        <v>8.9</v>
      </c>
      <c r="AC24" s="21" t="s">
        <v>498</v>
      </c>
      <c r="AD24" s="21">
        <v>51</v>
      </c>
    </row>
    <row r="25" spans="1:30" ht="15.75" customHeight="1" thickBot="1" x14ac:dyDescent="0.25">
      <c r="A25" s="48">
        <v>20</v>
      </c>
      <c r="B25" s="22">
        <v>2.0226166328600404E-2</v>
      </c>
      <c r="C25" s="22">
        <v>2.0423529411764705E-2</v>
      </c>
      <c r="D25" s="22">
        <v>4.0599999999999997E-2</v>
      </c>
      <c r="E25" s="60"/>
      <c r="F25" s="21" t="s">
        <v>496</v>
      </c>
      <c r="G25" s="23">
        <v>55056</v>
      </c>
      <c r="H25" s="21">
        <v>1.1100000000000001</v>
      </c>
      <c r="I25" s="60"/>
      <c r="J25" s="21">
        <v>50</v>
      </c>
      <c r="K25" s="21">
        <f>X18</f>
        <v>4585</v>
      </c>
      <c r="L25" s="24"/>
      <c r="M25" s="21"/>
      <c r="N25" s="64">
        <f t="shared" si="0"/>
        <v>9.3002028397565925E-2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1.6002028397565923E-2</v>
      </c>
      <c r="C26" s="22">
        <v>1.4387018255578093E-2</v>
      </c>
      <c r="D26" s="22">
        <v>3.04E-2</v>
      </c>
      <c r="E26" s="60"/>
      <c r="F26" s="21" t="s">
        <v>497</v>
      </c>
      <c r="G26" s="23">
        <v>42905</v>
      </c>
      <c r="H26" s="21">
        <v>0.87</v>
      </c>
      <c r="I26" s="60"/>
      <c r="J26" s="21">
        <v>100</v>
      </c>
      <c r="K26" s="21">
        <f>X20</f>
        <v>4493</v>
      </c>
      <c r="L26" s="24"/>
      <c r="M26" s="21"/>
      <c r="N26" s="64">
        <f t="shared" si="0"/>
        <v>9.113590263691683E-2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1.1579107505070994E-2</v>
      </c>
      <c r="C27" s="22">
        <v>1.0412981744421908E-2</v>
      </c>
      <c r="D27" s="22">
        <v>2.1999999999999999E-2</v>
      </c>
      <c r="E27" s="60"/>
      <c r="F27" s="60"/>
      <c r="G27" s="60"/>
      <c r="H27" s="60"/>
      <c r="I27" s="60"/>
      <c r="J27" s="21">
        <v>150</v>
      </c>
      <c r="K27" s="21">
        <f>X22</f>
        <v>4429</v>
      </c>
      <c r="L27" s="24"/>
      <c r="M27" s="21"/>
      <c r="N27" s="64">
        <f t="shared" si="0"/>
        <v>8.9837728194726171E-2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7.7525354969574037E-3</v>
      </c>
      <c r="C28" s="22">
        <v>7.0425963488843814E-3</v>
      </c>
      <c r="D28" s="22">
        <v>1.4800000000000001E-2</v>
      </c>
      <c r="E28" s="60"/>
      <c r="F28" s="60"/>
      <c r="G28" s="60"/>
      <c r="H28" s="60"/>
      <c r="I28" s="60"/>
      <c r="J28" s="21">
        <v>200</v>
      </c>
      <c r="K28" s="21">
        <f>X24</f>
        <v>4378</v>
      </c>
      <c r="L28" s="24"/>
      <c r="M28" s="21"/>
      <c r="N28" s="64">
        <f t="shared" si="0"/>
        <v>8.8803245436105474E-2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563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63100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5740</v>
      </c>
      <c r="Y2" s="24">
        <v>44265</v>
      </c>
      <c r="Z2" s="21" t="s">
        <v>514</v>
      </c>
      <c r="AA2" s="21" t="s">
        <v>494</v>
      </c>
      <c r="AB2" s="21">
        <v>9.1</v>
      </c>
      <c r="AC2" s="21" t="s">
        <v>498</v>
      </c>
      <c r="AD2" s="21">
        <v>53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5736</v>
      </c>
      <c r="Y3" s="24">
        <v>44327</v>
      </c>
      <c r="Z3" s="21" t="s">
        <v>524</v>
      </c>
      <c r="AA3" s="21" t="s">
        <v>493</v>
      </c>
      <c r="AB3" s="21">
        <v>9.1</v>
      </c>
      <c r="AC3" s="21" t="s">
        <v>499</v>
      </c>
      <c r="AD3" s="21">
        <v>58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5730</v>
      </c>
      <c r="Y4" s="24">
        <v>44496</v>
      </c>
      <c r="Z4" s="21" t="s">
        <v>513</v>
      </c>
      <c r="AA4" s="21" t="s">
        <v>494</v>
      </c>
      <c r="AB4" s="21">
        <v>9.1</v>
      </c>
      <c r="AC4" s="21" t="s">
        <v>498</v>
      </c>
      <c r="AD4" s="21">
        <v>54</v>
      </c>
    </row>
    <row r="5" spans="1:30" ht="15.75" customHeight="1" thickBot="1" x14ac:dyDescent="0.25">
      <c r="A5" s="48">
        <v>0</v>
      </c>
      <c r="B5" s="22">
        <v>3.1049128367670363E-3</v>
      </c>
      <c r="C5" s="22">
        <v>3.1949286846275756E-3</v>
      </c>
      <c r="D5" s="22">
        <v>6.3E-3</v>
      </c>
      <c r="E5" s="60"/>
      <c r="F5" s="21" t="s">
        <v>471</v>
      </c>
      <c r="G5" s="23">
        <v>61357</v>
      </c>
      <c r="H5" s="21">
        <v>0.97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5729</v>
      </c>
      <c r="Y5" s="24">
        <v>44503</v>
      </c>
      <c r="Z5" s="21" t="s">
        <v>513</v>
      </c>
      <c r="AA5" s="21" t="s">
        <v>494</v>
      </c>
      <c r="AB5" s="21">
        <v>9.1</v>
      </c>
      <c r="AC5" s="21" t="s">
        <v>498</v>
      </c>
      <c r="AD5" s="21">
        <v>55</v>
      </c>
    </row>
    <row r="6" spans="1:30" ht="15.75" customHeight="1" thickBot="1" x14ac:dyDescent="0.25">
      <c r="A6" s="48">
        <v>1</v>
      </c>
      <c r="B6" s="22">
        <v>2.0532488114104598E-3</v>
      </c>
      <c r="C6" s="22">
        <v>1.8969889064976229E-3</v>
      </c>
      <c r="D6" s="22">
        <v>3.8999999999999998E-3</v>
      </c>
      <c r="E6" s="60"/>
      <c r="F6" s="21" t="s">
        <v>473</v>
      </c>
      <c r="G6" s="23">
        <v>65830</v>
      </c>
      <c r="H6" s="21">
        <v>1.04</v>
      </c>
      <c r="I6" s="60"/>
      <c r="J6" s="61" t="s">
        <v>474</v>
      </c>
      <c r="K6" s="62">
        <f>LARGE((K8,K9),1)</f>
        <v>0.59787766370459838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5718</v>
      </c>
      <c r="Y6" s="24">
        <v>44294</v>
      </c>
      <c r="Z6" s="21" t="s">
        <v>514</v>
      </c>
      <c r="AA6" s="21" t="s">
        <v>495</v>
      </c>
      <c r="AB6" s="21">
        <v>9.1</v>
      </c>
      <c r="AC6" s="21" t="s">
        <v>498</v>
      </c>
      <c r="AD6" s="21">
        <v>56</v>
      </c>
    </row>
    <row r="7" spans="1:30" ht="15.75" customHeight="1" thickBot="1" x14ac:dyDescent="0.25">
      <c r="A7" s="48">
        <v>2</v>
      </c>
      <c r="B7" s="22">
        <v>1.8529318541996831E-3</v>
      </c>
      <c r="C7" s="22">
        <v>1.44770206022187E-3</v>
      </c>
      <c r="D7" s="22">
        <v>3.3E-3</v>
      </c>
      <c r="E7" s="60"/>
      <c r="F7" s="21" t="s">
        <v>475</v>
      </c>
      <c r="G7" s="23">
        <v>68958</v>
      </c>
      <c r="H7" s="21">
        <v>1.0900000000000001</v>
      </c>
      <c r="I7" s="60"/>
      <c r="J7" s="21" t="s">
        <v>476</v>
      </c>
      <c r="K7" s="62">
        <f>LARGE((K10,K11),1)</f>
        <v>0.55401777992273871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5718</v>
      </c>
      <c r="Y7" s="24">
        <v>44531</v>
      </c>
      <c r="Z7" s="21" t="s">
        <v>514</v>
      </c>
      <c r="AA7" s="21" t="s">
        <v>494</v>
      </c>
      <c r="AB7" s="21">
        <v>9.1</v>
      </c>
      <c r="AC7" s="21" t="s">
        <v>498</v>
      </c>
      <c r="AD7" s="21">
        <v>57</v>
      </c>
    </row>
    <row r="8" spans="1:30" ht="15.75" customHeight="1" thickBot="1" x14ac:dyDescent="0.25">
      <c r="A8" s="48">
        <v>3</v>
      </c>
      <c r="B8" s="22">
        <v>1.9530903328050713E-3</v>
      </c>
      <c r="C8" s="22">
        <v>1.4976228209191758E-3</v>
      </c>
      <c r="D8" s="22">
        <v>3.3999999999999998E-3</v>
      </c>
      <c r="E8" s="60"/>
      <c r="F8" s="21" t="s">
        <v>477</v>
      </c>
      <c r="G8" s="23">
        <v>67343</v>
      </c>
      <c r="H8" s="21">
        <v>1.07</v>
      </c>
      <c r="I8" s="60"/>
      <c r="J8" s="60"/>
      <c r="K8" s="67">
        <f>LARGE(B11:C11,1)/(B11+C11)</f>
        <v>0.59787766370459838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5706</v>
      </c>
      <c r="Y8" s="24">
        <v>44288</v>
      </c>
      <c r="Z8" s="21" t="s">
        <v>514</v>
      </c>
      <c r="AA8" s="21" t="s">
        <v>496</v>
      </c>
      <c r="AB8" s="21">
        <v>9</v>
      </c>
      <c r="AC8" s="21" t="s">
        <v>498</v>
      </c>
      <c r="AD8" s="21">
        <v>54</v>
      </c>
    </row>
    <row r="9" spans="1:30" ht="15.75" customHeight="1" thickBot="1" x14ac:dyDescent="0.25">
      <c r="A9" s="48">
        <v>4</v>
      </c>
      <c r="B9" s="22">
        <v>3.6057052297939775E-3</v>
      </c>
      <c r="C9" s="22">
        <v>3.0950871632329634E-3</v>
      </c>
      <c r="D9" s="22">
        <v>6.7000000000000002E-3</v>
      </c>
      <c r="E9" s="60"/>
      <c r="F9" s="21" t="s">
        <v>478</v>
      </c>
      <c r="G9" s="23">
        <v>62200</v>
      </c>
      <c r="H9" s="21">
        <v>0.99</v>
      </c>
      <c r="I9" s="60"/>
      <c r="J9" s="60"/>
      <c r="K9" s="67">
        <f>LARGE(B12:C12,1)/(B12+C12)</f>
        <v>0.57103228471935308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5687</v>
      </c>
      <c r="Y9" s="24">
        <v>44510</v>
      </c>
      <c r="Z9" s="21" t="s">
        <v>514</v>
      </c>
      <c r="AA9" s="21" t="s">
        <v>494</v>
      </c>
      <c r="AB9" s="21">
        <v>9</v>
      </c>
      <c r="AC9" s="21" t="s">
        <v>498</v>
      </c>
      <c r="AD9" s="21">
        <v>56</v>
      </c>
    </row>
    <row r="10" spans="1:30" ht="15.75" customHeight="1" thickBot="1" x14ac:dyDescent="0.25">
      <c r="A10" s="48">
        <v>5</v>
      </c>
      <c r="B10" s="22">
        <v>7.2614896988906505E-3</v>
      </c>
      <c r="C10" s="22">
        <v>8.4366085578446888E-3</v>
      </c>
      <c r="D10" s="22">
        <v>1.5699999999999999E-2</v>
      </c>
      <c r="E10" s="60"/>
      <c r="F10" s="21" t="s">
        <v>479</v>
      </c>
      <c r="G10" s="23">
        <v>61447</v>
      </c>
      <c r="H10" s="21">
        <v>0.97</v>
      </c>
      <c r="I10" s="60"/>
      <c r="J10" s="60"/>
      <c r="K10" s="67">
        <f>LARGE(B20:C20,1)/(B20+C20)</f>
        <v>0.54040480571490424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5669</v>
      </c>
      <c r="Y10" s="24">
        <v>44504</v>
      </c>
      <c r="Z10" s="21" t="s">
        <v>514</v>
      </c>
      <c r="AA10" s="21" t="s">
        <v>495</v>
      </c>
      <c r="AB10" s="21">
        <v>9</v>
      </c>
      <c r="AC10" s="21" t="s">
        <v>498</v>
      </c>
      <c r="AD10" s="21">
        <v>55</v>
      </c>
    </row>
    <row r="11" spans="1:30" ht="15.75" customHeight="1" thickBot="1" x14ac:dyDescent="0.25">
      <c r="A11" s="48">
        <v>6</v>
      </c>
      <c r="B11" s="22">
        <v>1.477337559429477E-2</v>
      </c>
      <c r="C11" s="22">
        <v>2.196513470681458E-2</v>
      </c>
      <c r="D11" s="22">
        <v>3.6700000000000003E-2</v>
      </c>
      <c r="E11" s="60"/>
      <c r="F11" s="21" t="s">
        <v>480</v>
      </c>
      <c r="G11" s="23">
        <v>59225</v>
      </c>
      <c r="H11" s="21">
        <v>0.94</v>
      </c>
      <c r="I11" s="60"/>
      <c r="J11" s="60"/>
      <c r="K11" s="67">
        <f>LARGE(B21:C21,1)/(B21+C21)</f>
        <v>0.55401777992273871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5667</v>
      </c>
      <c r="Y11" s="24">
        <v>44540</v>
      </c>
      <c r="Z11" s="21" t="s">
        <v>514</v>
      </c>
      <c r="AA11" s="21" t="s">
        <v>496</v>
      </c>
      <c r="AB11" s="21">
        <v>9</v>
      </c>
      <c r="AC11" s="21" t="s">
        <v>498</v>
      </c>
      <c r="AD11" s="21">
        <v>56</v>
      </c>
    </row>
    <row r="12" spans="1:30" ht="15.75" customHeight="1" thickBot="1" x14ac:dyDescent="0.25">
      <c r="A12" s="48">
        <v>7</v>
      </c>
      <c r="B12" s="22">
        <v>2.4188272583201269E-2</v>
      </c>
      <c r="C12" s="22">
        <v>3.219889064976228E-2</v>
      </c>
      <c r="D12" s="22">
        <v>5.6399999999999999E-2</v>
      </c>
      <c r="E12" s="60"/>
      <c r="F12" s="21" t="s">
        <v>481</v>
      </c>
      <c r="G12" s="23">
        <v>58660</v>
      </c>
      <c r="H12" s="21">
        <v>0.93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5616</v>
      </c>
      <c r="Y12" s="24">
        <v>44252</v>
      </c>
      <c r="Z12" s="21" t="s">
        <v>515</v>
      </c>
      <c r="AA12" s="21" t="s">
        <v>495</v>
      </c>
      <c r="AB12" s="21">
        <v>8.9</v>
      </c>
      <c r="AC12" s="21" t="s">
        <v>498</v>
      </c>
      <c r="AD12" s="21">
        <v>54</v>
      </c>
    </row>
    <row r="13" spans="1:30" ht="15.75" customHeight="1" thickBot="1" x14ac:dyDescent="0.25">
      <c r="A13" s="48">
        <v>8</v>
      </c>
      <c r="B13" s="22">
        <v>2.639175911251981E-2</v>
      </c>
      <c r="C13" s="22">
        <v>3.434548335974643E-2</v>
      </c>
      <c r="D13" s="22">
        <v>6.08E-2</v>
      </c>
      <c r="E13" s="60"/>
      <c r="F13" s="21" t="s">
        <v>482</v>
      </c>
      <c r="G13" s="23">
        <v>59713</v>
      </c>
      <c r="H13" s="21">
        <v>0.95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5596</v>
      </c>
      <c r="Y13" s="24">
        <v>44260</v>
      </c>
      <c r="Z13" s="21" t="s">
        <v>515</v>
      </c>
      <c r="AA13" s="21" t="s">
        <v>496</v>
      </c>
      <c r="AB13" s="21">
        <v>8.9</v>
      </c>
      <c r="AC13" s="21" t="s">
        <v>498</v>
      </c>
      <c r="AD13" s="21">
        <v>52</v>
      </c>
    </row>
    <row r="14" spans="1:30" ht="15.75" customHeight="1" thickBot="1" x14ac:dyDescent="0.25">
      <c r="A14" s="48">
        <v>9</v>
      </c>
      <c r="B14" s="22">
        <v>2.6992709984152138E-2</v>
      </c>
      <c r="C14" s="22">
        <v>3.249841521394612E-2</v>
      </c>
      <c r="D14" s="22">
        <v>5.9499999999999997E-2</v>
      </c>
      <c r="E14" s="60"/>
      <c r="F14" s="21" t="s">
        <v>483</v>
      </c>
      <c r="G14" s="23">
        <v>63887</v>
      </c>
      <c r="H14" s="21">
        <v>1.01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5564</v>
      </c>
      <c r="Y14" s="24">
        <v>44502</v>
      </c>
      <c r="Z14" s="21" t="s">
        <v>514</v>
      </c>
      <c r="AA14" s="21" t="s">
        <v>493</v>
      </c>
      <c r="AB14" s="21">
        <v>8.8000000000000007</v>
      </c>
      <c r="AC14" s="21" t="s">
        <v>498</v>
      </c>
      <c r="AD14" s="21">
        <v>56</v>
      </c>
    </row>
    <row r="15" spans="1:30" ht="15.75" customHeight="1" thickBot="1" x14ac:dyDescent="0.25">
      <c r="A15" s="48">
        <v>10</v>
      </c>
      <c r="B15" s="22">
        <v>2.9696988906497621E-2</v>
      </c>
      <c r="C15" s="22">
        <v>3.3396988906497622E-2</v>
      </c>
      <c r="D15" s="22">
        <v>6.3100000000000003E-2</v>
      </c>
      <c r="E15" s="60"/>
      <c r="F15" s="21" t="s">
        <v>484</v>
      </c>
      <c r="G15" s="23">
        <v>65552</v>
      </c>
      <c r="H15" s="21">
        <v>1.04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5555</v>
      </c>
      <c r="Y15" s="24">
        <v>44258</v>
      </c>
      <c r="Z15" s="21" t="s">
        <v>515</v>
      </c>
      <c r="AA15" s="21" t="s">
        <v>494</v>
      </c>
      <c r="AB15" s="21">
        <v>8.8000000000000007</v>
      </c>
      <c r="AC15" s="21" t="s">
        <v>498</v>
      </c>
      <c r="AD15" s="21">
        <v>53</v>
      </c>
    </row>
    <row r="16" spans="1:30" ht="15.75" customHeight="1" thickBot="1" x14ac:dyDescent="0.25">
      <c r="A16" s="48">
        <v>11</v>
      </c>
      <c r="B16" s="22">
        <v>3.2651664025356575E-2</v>
      </c>
      <c r="C16" s="22">
        <v>3.3696513470681456E-2</v>
      </c>
      <c r="D16" s="22">
        <v>6.6299999999999998E-2</v>
      </c>
      <c r="E16" s="60"/>
      <c r="F16" s="21" t="s">
        <v>485</v>
      </c>
      <c r="G16" s="23">
        <v>65086</v>
      </c>
      <c r="H16" s="21">
        <v>1.03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5550</v>
      </c>
      <c r="Y16" s="24">
        <v>44531</v>
      </c>
      <c r="Z16" s="21" t="s">
        <v>513</v>
      </c>
      <c r="AA16" s="21" t="s">
        <v>494</v>
      </c>
      <c r="AB16" s="21">
        <v>8.8000000000000007</v>
      </c>
      <c r="AC16" s="21" t="s">
        <v>498</v>
      </c>
      <c r="AD16" s="21">
        <v>56</v>
      </c>
    </row>
    <row r="17" spans="1:30" ht="15.75" customHeight="1" thickBot="1" x14ac:dyDescent="0.25">
      <c r="A17" s="48">
        <v>12</v>
      </c>
      <c r="B17" s="22">
        <v>3.3853565768621231E-2</v>
      </c>
      <c r="C17" s="22">
        <v>3.5793185419968308E-2</v>
      </c>
      <c r="D17" s="22">
        <v>6.9599999999999995E-2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5544</v>
      </c>
      <c r="Y17" s="24">
        <v>44511</v>
      </c>
      <c r="Z17" s="21" t="s">
        <v>514</v>
      </c>
      <c r="AA17" s="21" t="s">
        <v>495</v>
      </c>
      <c r="AB17" s="21">
        <v>8.8000000000000007</v>
      </c>
      <c r="AC17" s="21" t="s">
        <v>498</v>
      </c>
      <c r="AD17" s="21">
        <v>56</v>
      </c>
    </row>
    <row r="18" spans="1:30" ht="15.75" customHeight="1" thickBot="1" x14ac:dyDescent="0.25">
      <c r="A18" s="48">
        <v>13</v>
      </c>
      <c r="B18" s="22">
        <v>3.3953724247226626E-2</v>
      </c>
      <c r="C18" s="22">
        <v>3.5044374009508709E-2</v>
      </c>
      <c r="D18" s="22">
        <v>6.9000000000000006E-2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5537</v>
      </c>
      <c r="Y18" s="24">
        <v>44523</v>
      </c>
      <c r="Z18" s="21" t="s">
        <v>514</v>
      </c>
      <c r="AA18" s="21" t="s">
        <v>493</v>
      </c>
      <c r="AB18" s="21">
        <v>8.8000000000000007</v>
      </c>
      <c r="AC18" s="21" t="s">
        <v>498</v>
      </c>
      <c r="AD18" s="21">
        <v>56</v>
      </c>
    </row>
    <row r="19" spans="1:30" ht="15.75" customHeight="1" thickBot="1" x14ac:dyDescent="0.25">
      <c r="A19" s="48">
        <v>14</v>
      </c>
      <c r="B19" s="22">
        <v>3.6357527733755939E-2</v>
      </c>
      <c r="C19" s="22">
        <v>3.4894611727416799E-2</v>
      </c>
      <c r="D19" s="22">
        <v>7.1300000000000002E-2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5484</v>
      </c>
      <c r="Y19" s="24">
        <v>44307</v>
      </c>
      <c r="Z19" s="21" t="s">
        <v>513</v>
      </c>
      <c r="AA19" s="21" t="s">
        <v>494</v>
      </c>
      <c r="AB19" s="21">
        <v>8.6999999999999993</v>
      </c>
      <c r="AC19" s="21" t="s">
        <v>498</v>
      </c>
      <c r="AD19" s="21">
        <v>56</v>
      </c>
    </row>
    <row r="20" spans="1:30" ht="15.75" customHeight="1" thickBot="1" x14ac:dyDescent="0.25">
      <c r="A20" s="48">
        <v>15</v>
      </c>
      <c r="B20" s="22">
        <v>3.9562599049128372E-2</v>
      </c>
      <c r="C20" s="22">
        <v>3.3646592709984151E-2</v>
      </c>
      <c r="D20" s="22">
        <v>7.3200000000000001E-2</v>
      </c>
      <c r="E20" s="60"/>
      <c r="F20" s="21" t="s">
        <v>488</v>
      </c>
      <c r="G20" s="23">
        <v>46262</v>
      </c>
      <c r="H20" s="21">
        <v>0.73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5455</v>
      </c>
      <c r="Y20" s="24">
        <v>44505</v>
      </c>
      <c r="Z20" s="21" t="s">
        <v>513</v>
      </c>
      <c r="AA20" s="21" t="s">
        <v>496</v>
      </c>
      <c r="AB20" s="21">
        <v>8.6</v>
      </c>
      <c r="AC20" s="21" t="s">
        <v>498</v>
      </c>
      <c r="AD20" s="21">
        <v>55</v>
      </c>
    </row>
    <row r="21" spans="1:30" ht="15.75" customHeight="1" thickBot="1" x14ac:dyDescent="0.25">
      <c r="A21" s="48">
        <v>16</v>
      </c>
      <c r="B21" s="22">
        <v>4.1115055467511888E-2</v>
      </c>
      <c r="C21" s="22">
        <v>3.3097464342313782E-2</v>
      </c>
      <c r="D21" s="22">
        <v>7.4200000000000002E-2</v>
      </c>
      <c r="E21" s="60"/>
      <c r="F21" s="21" t="s">
        <v>492</v>
      </c>
      <c r="G21" s="23">
        <v>64670</v>
      </c>
      <c r="H21" s="21">
        <v>1.02</v>
      </c>
      <c r="I21" s="60"/>
      <c r="J21" s="21">
        <v>5</v>
      </c>
      <c r="K21" s="21">
        <f>X6</f>
        <v>5718</v>
      </c>
      <c r="L21" s="24"/>
      <c r="M21" s="21"/>
      <c r="N21" s="64">
        <f>K21/$F$2</f>
        <v>9.061806656101426E-2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5421</v>
      </c>
      <c r="Y21" s="24">
        <v>44538</v>
      </c>
      <c r="Z21" s="21" t="s">
        <v>515</v>
      </c>
      <c r="AA21" s="21" t="s">
        <v>494</v>
      </c>
      <c r="AB21" s="21">
        <v>8.6</v>
      </c>
      <c r="AC21" s="21" t="s">
        <v>498</v>
      </c>
      <c r="AD21" s="21">
        <v>55</v>
      </c>
    </row>
    <row r="22" spans="1:30" ht="15.75" customHeight="1" thickBot="1" x14ac:dyDescent="0.25">
      <c r="A22" s="48">
        <v>17</v>
      </c>
      <c r="B22" s="22">
        <v>3.9412361331220287E-2</v>
      </c>
      <c r="C22" s="22">
        <v>3.2748019017432649E-2</v>
      </c>
      <c r="D22" s="22">
        <v>7.22E-2</v>
      </c>
      <c r="E22" s="60"/>
      <c r="F22" s="21" t="s">
        <v>493</v>
      </c>
      <c r="G22" s="23">
        <v>67085</v>
      </c>
      <c r="H22" s="21">
        <v>1.06</v>
      </c>
      <c r="I22" s="60"/>
      <c r="J22" s="21">
        <v>10</v>
      </c>
      <c r="K22" s="21">
        <f>X11</f>
        <v>5667</v>
      </c>
      <c r="L22" s="24"/>
      <c r="M22" s="21"/>
      <c r="N22" s="64">
        <f t="shared" ref="N22:N28" si="0">K22/$F$2</f>
        <v>8.9809825673534072E-2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5390</v>
      </c>
      <c r="Y22" s="24">
        <v>44529</v>
      </c>
      <c r="Z22" s="21" t="s">
        <v>514</v>
      </c>
      <c r="AA22" s="21" t="s">
        <v>492</v>
      </c>
      <c r="AB22" s="21">
        <v>8.5</v>
      </c>
      <c r="AC22" s="21" t="s">
        <v>498</v>
      </c>
      <c r="AD22" s="21">
        <v>57</v>
      </c>
    </row>
    <row r="23" spans="1:30" ht="15.75" customHeight="1" thickBot="1" x14ac:dyDescent="0.25">
      <c r="A23" s="48">
        <v>18</v>
      </c>
      <c r="B23" s="22">
        <v>2.9696988906497621E-2</v>
      </c>
      <c r="C23" s="22">
        <v>2.7955625990491284E-2</v>
      </c>
      <c r="D23" s="22">
        <v>5.7599999999999998E-2</v>
      </c>
      <c r="E23" s="60"/>
      <c r="F23" s="21" t="s">
        <v>494</v>
      </c>
      <c r="G23" s="23">
        <v>68237</v>
      </c>
      <c r="H23" s="21">
        <v>1.08</v>
      </c>
      <c r="I23" s="60"/>
      <c r="J23" s="21">
        <v>20</v>
      </c>
      <c r="K23" s="21">
        <f>X12</f>
        <v>5616</v>
      </c>
      <c r="L23" s="24"/>
      <c r="M23" s="21"/>
      <c r="N23" s="64">
        <f t="shared" si="0"/>
        <v>8.9001584786053883E-2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5361</v>
      </c>
      <c r="Y23" s="24">
        <v>44288</v>
      </c>
      <c r="Z23" s="21" t="s">
        <v>515</v>
      </c>
      <c r="AA23" s="21" t="s">
        <v>496</v>
      </c>
      <c r="AB23" s="21">
        <v>8.5</v>
      </c>
      <c r="AC23" s="21" t="s">
        <v>498</v>
      </c>
      <c r="AD23" s="21">
        <v>54</v>
      </c>
    </row>
    <row r="24" spans="1:30" ht="15.75" customHeight="1" thickBot="1" x14ac:dyDescent="0.25">
      <c r="A24" s="48">
        <v>19</v>
      </c>
      <c r="B24" s="22">
        <v>2.4238351822503963E-2</v>
      </c>
      <c r="C24" s="22">
        <v>1.9069730586370841E-2</v>
      </c>
      <c r="D24" s="22">
        <v>4.3299999999999998E-2</v>
      </c>
      <c r="E24" s="60"/>
      <c r="F24" s="21" t="s">
        <v>495</v>
      </c>
      <c r="G24" s="23">
        <v>68827</v>
      </c>
      <c r="H24" s="21">
        <v>1.0900000000000001</v>
      </c>
      <c r="I24" s="60"/>
      <c r="J24" s="21">
        <v>30</v>
      </c>
      <c r="K24" s="21">
        <f>X14</f>
        <v>5564</v>
      </c>
      <c r="L24" s="24"/>
      <c r="M24" s="21"/>
      <c r="N24" s="64">
        <f t="shared" si="0"/>
        <v>8.8177496038034861E-2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5334</v>
      </c>
      <c r="Y24" s="24">
        <v>44200</v>
      </c>
      <c r="Z24" s="21" t="s">
        <v>514</v>
      </c>
      <c r="AA24" s="21" t="s">
        <v>492</v>
      </c>
      <c r="AB24" s="21">
        <v>8.5</v>
      </c>
      <c r="AC24" s="21" t="s">
        <v>498</v>
      </c>
      <c r="AD24" s="21">
        <v>59</v>
      </c>
    </row>
    <row r="25" spans="1:30" ht="15.75" customHeight="1" thickBot="1" x14ac:dyDescent="0.25">
      <c r="A25" s="48">
        <v>20</v>
      </c>
      <c r="B25" s="22">
        <v>1.8128684627575279E-2</v>
      </c>
      <c r="C25" s="22">
        <v>1.4526941362916006E-2</v>
      </c>
      <c r="D25" s="22">
        <v>3.27E-2</v>
      </c>
      <c r="E25" s="60"/>
      <c r="F25" s="21" t="s">
        <v>496</v>
      </c>
      <c r="G25" s="23">
        <v>69847</v>
      </c>
      <c r="H25" s="21">
        <v>1.1100000000000001</v>
      </c>
      <c r="I25" s="60"/>
      <c r="J25" s="21">
        <v>50</v>
      </c>
      <c r="K25" s="21">
        <f>X18</f>
        <v>5537</v>
      </c>
      <c r="L25" s="24"/>
      <c r="M25" s="21"/>
      <c r="N25" s="64">
        <f t="shared" si="0"/>
        <v>8.7749603803486523E-2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1.3321077654516639E-2</v>
      </c>
      <c r="C26" s="22">
        <v>1.123217115689382E-2</v>
      </c>
      <c r="D26" s="22">
        <v>2.4500000000000001E-2</v>
      </c>
      <c r="E26" s="60"/>
      <c r="F26" s="21" t="s">
        <v>497</v>
      </c>
      <c r="G26" s="23">
        <v>56266</v>
      </c>
      <c r="H26" s="21">
        <v>0.89</v>
      </c>
      <c r="I26" s="60"/>
      <c r="J26" s="21">
        <v>100</v>
      </c>
      <c r="K26" s="21">
        <f>X20</f>
        <v>5455</v>
      </c>
      <c r="L26" s="24"/>
      <c r="M26" s="21"/>
      <c r="N26" s="64">
        <f t="shared" si="0"/>
        <v>8.6450079239302688E-2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1.0015847860538827E-2</v>
      </c>
      <c r="C27" s="22">
        <v>8.2369255150554679E-3</v>
      </c>
      <c r="D27" s="22">
        <v>1.83E-2</v>
      </c>
      <c r="E27" s="60"/>
      <c r="F27" s="60"/>
      <c r="G27" s="60"/>
      <c r="H27" s="60"/>
      <c r="I27" s="60"/>
      <c r="J27" s="21">
        <v>150</v>
      </c>
      <c r="K27" s="21">
        <f>X22</f>
        <v>5390</v>
      </c>
      <c r="L27" s="24"/>
      <c r="M27" s="21"/>
      <c r="N27" s="64">
        <f t="shared" si="0"/>
        <v>8.541996830427892E-2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6.6605388272583197E-3</v>
      </c>
      <c r="C28" s="22">
        <v>5.3415213946117271E-3</v>
      </c>
      <c r="D28" s="22">
        <v>1.2E-2</v>
      </c>
      <c r="E28" s="60"/>
      <c r="F28" s="60"/>
      <c r="G28" s="60"/>
      <c r="H28" s="60"/>
      <c r="I28" s="60"/>
      <c r="J28" s="21">
        <v>200</v>
      </c>
      <c r="K28" s="21">
        <f>X24</f>
        <v>5334</v>
      </c>
      <c r="L28" s="24"/>
      <c r="M28" s="21"/>
      <c r="N28" s="64">
        <f t="shared" si="0"/>
        <v>8.453248811410459E-2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style="59" customWidth="1"/>
    <col min="12" max="13" width="6.375" hidden="1" customWidth="1"/>
    <col min="14" max="14" width="5.75" style="59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536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23600</v>
      </c>
      <c r="G2" s="52"/>
      <c r="H2" s="70" t="s">
        <v>462</v>
      </c>
      <c r="I2" s="52"/>
      <c r="J2" s="52"/>
      <c r="K2" s="53"/>
      <c r="L2" s="52"/>
      <c r="M2" s="52"/>
      <c r="N2" s="53"/>
      <c r="O2" s="52"/>
      <c r="P2" s="52"/>
      <c r="Q2" s="52"/>
      <c r="R2" s="52"/>
      <c r="S2" s="52"/>
      <c r="T2" s="52"/>
      <c r="U2" s="71"/>
      <c r="W2" s="21">
        <v>1</v>
      </c>
      <c r="X2" s="21">
        <v>2546</v>
      </c>
      <c r="Y2" s="24">
        <v>44530</v>
      </c>
      <c r="Z2" s="21" t="s">
        <v>524</v>
      </c>
      <c r="AA2" s="21" t="s">
        <v>493</v>
      </c>
      <c r="AB2" s="21">
        <v>10.8</v>
      </c>
      <c r="AC2" s="21" t="s">
        <v>498</v>
      </c>
      <c r="AD2" s="21">
        <v>57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3"/>
      <c r="L3" s="52"/>
      <c r="M3" s="52"/>
      <c r="N3" s="53"/>
      <c r="O3" s="52"/>
      <c r="P3" s="52"/>
      <c r="Q3" s="52"/>
      <c r="R3" s="52"/>
      <c r="S3" s="52"/>
      <c r="T3" s="52"/>
      <c r="U3" s="71"/>
      <c r="W3" s="21">
        <v>2</v>
      </c>
      <c r="X3" s="21">
        <v>2502</v>
      </c>
      <c r="Y3" s="24">
        <v>44504</v>
      </c>
      <c r="Z3" s="21" t="s">
        <v>513</v>
      </c>
      <c r="AA3" s="21" t="s">
        <v>495</v>
      </c>
      <c r="AB3" s="21">
        <v>10.6</v>
      </c>
      <c r="AC3" s="21" t="s">
        <v>499</v>
      </c>
      <c r="AD3" s="21">
        <v>64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2458</v>
      </c>
      <c r="Y4" s="24">
        <v>44546</v>
      </c>
      <c r="Z4" s="21" t="s">
        <v>513</v>
      </c>
      <c r="AA4" s="21" t="s">
        <v>495</v>
      </c>
      <c r="AB4" s="21">
        <v>10.4</v>
      </c>
      <c r="AC4" s="21" t="s">
        <v>499</v>
      </c>
      <c r="AD4" s="21">
        <v>63</v>
      </c>
    </row>
    <row r="5" spans="1:30" ht="15.75" customHeight="1" thickBot="1" x14ac:dyDescent="0.25">
      <c r="A5" s="48">
        <v>0</v>
      </c>
      <c r="B5" s="22">
        <v>2.7499999999999998E-3</v>
      </c>
      <c r="C5" s="22">
        <v>4.7516949152542377E-3</v>
      </c>
      <c r="D5" s="22">
        <v>7.4999999999999997E-3</v>
      </c>
      <c r="E5" s="60"/>
      <c r="F5" s="21" t="s">
        <v>471</v>
      </c>
      <c r="G5" s="23">
        <v>21920</v>
      </c>
      <c r="H5" s="26">
        <v>0.93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2413</v>
      </c>
      <c r="Y5" s="24">
        <v>44516</v>
      </c>
      <c r="Z5" s="21" t="s">
        <v>513</v>
      </c>
      <c r="AA5" s="21" t="s">
        <v>493</v>
      </c>
      <c r="AB5" s="21">
        <v>10.199999999999999</v>
      </c>
      <c r="AC5" s="21" t="s">
        <v>499</v>
      </c>
      <c r="AD5" s="21">
        <v>64</v>
      </c>
    </row>
    <row r="6" spans="1:30" ht="15.75" customHeight="1" thickBot="1" x14ac:dyDescent="0.25">
      <c r="A6" s="48">
        <v>1</v>
      </c>
      <c r="B6" s="22">
        <v>1.771186440677966E-3</v>
      </c>
      <c r="C6" s="22">
        <v>3.043220338983051E-3</v>
      </c>
      <c r="D6" s="22">
        <v>4.7999999999999996E-3</v>
      </c>
      <c r="E6" s="60"/>
      <c r="F6" s="21" t="s">
        <v>473</v>
      </c>
      <c r="G6" s="23">
        <v>23681</v>
      </c>
      <c r="H6" s="26">
        <v>1</v>
      </c>
      <c r="I6" s="60"/>
      <c r="J6" s="61" t="s">
        <v>474</v>
      </c>
      <c r="K6" s="62">
        <f>LARGE((K8,K9),1)</f>
        <v>0.62597220781914342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2403</v>
      </c>
      <c r="Y6" s="24">
        <v>44489</v>
      </c>
      <c r="Z6" s="21" t="s">
        <v>513</v>
      </c>
      <c r="AA6" s="21" t="s">
        <v>494</v>
      </c>
      <c r="AB6" s="21">
        <v>10.199999999999999</v>
      </c>
      <c r="AC6" s="21" t="s">
        <v>499</v>
      </c>
      <c r="AD6" s="21">
        <v>64</v>
      </c>
    </row>
    <row r="7" spans="1:30" ht="15.75" customHeight="1" thickBot="1" x14ac:dyDescent="0.25">
      <c r="A7" s="48">
        <v>2</v>
      </c>
      <c r="B7" s="22">
        <v>1.771186440677966E-3</v>
      </c>
      <c r="C7" s="22">
        <v>2.4559322033898307E-3</v>
      </c>
      <c r="D7" s="22">
        <v>4.1999999999999997E-3</v>
      </c>
      <c r="E7" s="60"/>
      <c r="F7" s="21" t="s">
        <v>475</v>
      </c>
      <c r="G7" s="23">
        <v>25195</v>
      </c>
      <c r="H7" s="26">
        <v>1.07</v>
      </c>
      <c r="I7" s="60"/>
      <c r="J7" s="21" t="s">
        <v>476</v>
      </c>
      <c r="K7" s="62">
        <f>LARGE((K10,K11),1)</f>
        <v>0.61826516447686986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2402</v>
      </c>
      <c r="Y7" s="24">
        <v>44509</v>
      </c>
      <c r="Z7" s="21" t="s">
        <v>513</v>
      </c>
      <c r="AA7" s="21" t="s">
        <v>493</v>
      </c>
      <c r="AB7" s="21">
        <v>10.199999999999999</v>
      </c>
      <c r="AC7" s="21" t="s">
        <v>499</v>
      </c>
      <c r="AD7" s="21">
        <v>65</v>
      </c>
    </row>
    <row r="8" spans="1:30" ht="15.75" customHeight="1" thickBot="1" x14ac:dyDescent="0.25">
      <c r="A8" s="48">
        <v>3</v>
      </c>
      <c r="B8" s="22">
        <v>2.4703389830508472E-3</v>
      </c>
      <c r="C8" s="22">
        <v>1.7618644067796609E-3</v>
      </c>
      <c r="D8" s="22">
        <v>4.1999999999999997E-3</v>
      </c>
      <c r="E8" s="60"/>
      <c r="F8" s="21" t="s">
        <v>477</v>
      </c>
      <c r="G8" s="23">
        <v>24628</v>
      </c>
      <c r="H8" s="26">
        <v>1.04</v>
      </c>
      <c r="I8" s="60"/>
      <c r="J8" s="60"/>
      <c r="K8" s="67">
        <f>LARGE(B11:C11,1)/(B11+C11)</f>
        <v>0.60876712328767124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2394</v>
      </c>
      <c r="Y8" s="24">
        <v>44294</v>
      </c>
      <c r="Z8" s="21" t="s">
        <v>513</v>
      </c>
      <c r="AA8" s="21" t="s">
        <v>495</v>
      </c>
      <c r="AB8" s="21">
        <v>10.1</v>
      </c>
      <c r="AC8" s="21" t="s">
        <v>499</v>
      </c>
      <c r="AD8" s="21">
        <v>65</v>
      </c>
    </row>
    <row r="9" spans="1:30" ht="15.75" customHeight="1" thickBot="1" x14ac:dyDescent="0.25">
      <c r="A9" s="48">
        <v>4</v>
      </c>
      <c r="B9" s="22">
        <v>4.7542372881355932E-3</v>
      </c>
      <c r="C9" s="22">
        <v>2.3491525423728816E-3</v>
      </c>
      <c r="D9" s="22">
        <v>7.1000000000000004E-3</v>
      </c>
      <c r="E9" s="60"/>
      <c r="F9" s="21" t="s">
        <v>478</v>
      </c>
      <c r="G9" s="23">
        <v>23530</v>
      </c>
      <c r="H9" s="26">
        <v>1</v>
      </c>
      <c r="I9" s="60"/>
      <c r="J9" s="60"/>
      <c r="K9" s="67">
        <f>LARGE(B12:C12,1)/(B12+C12)</f>
        <v>0.62597220781914342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2390</v>
      </c>
      <c r="Y9" s="24">
        <v>44550</v>
      </c>
      <c r="Z9" s="21" t="s">
        <v>513</v>
      </c>
      <c r="AA9" s="21" t="s">
        <v>492</v>
      </c>
      <c r="AB9" s="21">
        <v>10.1</v>
      </c>
      <c r="AC9" s="21" t="s">
        <v>499</v>
      </c>
      <c r="AD9" s="21">
        <v>64</v>
      </c>
    </row>
    <row r="10" spans="1:30" ht="15.75" customHeight="1" thickBot="1" x14ac:dyDescent="0.25">
      <c r="A10" s="48">
        <v>5</v>
      </c>
      <c r="B10" s="22">
        <v>1.2491525423728814E-2</v>
      </c>
      <c r="C10" s="22">
        <v>5.7127118644067793E-3</v>
      </c>
      <c r="D10" s="22">
        <v>1.8200000000000001E-2</v>
      </c>
      <c r="E10" s="60"/>
      <c r="F10" s="21" t="s">
        <v>479</v>
      </c>
      <c r="G10" s="23">
        <v>23810</v>
      </c>
      <c r="H10" s="26">
        <v>1.01</v>
      </c>
      <c r="I10" s="60"/>
      <c r="J10" s="60"/>
      <c r="K10" s="67">
        <f>LARGE(B20:C20,1)/(B20+C20)</f>
        <v>0.58680216195848012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2389</v>
      </c>
      <c r="Y10" s="24">
        <v>44259</v>
      </c>
      <c r="Z10" s="21" t="s">
        <v>513</v>
      </c>
      <c r="AA10" s="21" t="s">
        <v>495</v>
      </c>
      <c r="AB10" s="21">
        <v>10.1</v>
      </c>
      <c r="AC10" s="21" t="s">
        <v>499</v>
      </c>
      <c r="AD10" s="21">
        <v>67</v>
      </c>
    </row>
    <row r="11" spans="1:30" ht="15.75" customHeight="1" thickBot="1" x14ac:dyDescent="0.25">
      <c r="A11" s="48">
        <v>6</v>
      </c>
      <c r="B11" s="22">
        <v>2.8245762711864408E-2</v>
      </c>
      <c r="C11" s="22">
        <v>1.8152542372881358E-2</v>
      </c>
      <c r="D11" s="22">
        <v>4.6399999999999997E-2</v>
      </c>
      <c r="E11" s="60"/>
      <c r="F11" s="21" t="s">
        <v>480</v>
      </c>
      <c r="G11" s="23">
        <v>22931</v>
      </c>
      <c r="H11" s="26">
        <v>0.97</v>
      </c>
      <c r="I11" s="60"/>
      <c r="J11" s="60"/>
      <c r="K11" s="67">
        <f>LARGE(B21:C21,1)/(B21+C21)</f>
        <v>0.61826516447686986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2388</v>
      </c>
      <c r="Y11" s="24">
        <v>44533</v>
      </c>
      <c r="Z11" s="21" t="s">
        <v>513</v>
      </c>
      <c r="AA11" s="21" t="s">
        <v>496</v>
      </c>
      <c r="AB11" s="21">
        <v>10.1</v>
      </c>
      <c r="AC11" s="21" t="s">
        <v>499</v>
      </c>
      <c r="AD11" s="21">
        <v>64</v>
      </c>
    </row>
    <row r="12" spans="1:30" ht="15.75" customHeight="1" thickBot="1" x14ac:dyDescent="0.25">
      <c r="A12" s="48">
        <v>7</v>
      </c>
      <c r="B12" s="22">
        <v>4.0923728813559324E-2</v>
      </c>
      <c r="C12" s="22">
        <v>2.4452542372881358E-2</v>
      </c>
      <c r="D12" s="22">
        <v>6.54E-2</v>
      </c>
      <c r="E12" s="60"/>
      <c r="F12" s="21" t="s">
        <v>481</v>
      </c>
      <c r="G12" s="23">
        <v>22666</v>
      </c>
      <c r="H12" s="26">
        <v>0.96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2351</v>
      </c>
      <c r="Y12" s="24">
        <v>44481</v>
      </c>
      <c r="Z12" s="21" t="s">
        <v>513</v>
      </c>
      <c r="AA12" s="21" t="s">
        <v>493</v>
      </c>
      <c r="AB12" s="21">
        <v>10</v>
      </c>
      <c r="AC12" s="21" t="s">
        <v>499</v>
      </c>
      <c r="AD12" s="21">
        <v>65</v>
      </c>
    </row>
    <row r="13" spans="1:30" ht="15.75" customHeight="1" thickBot="1" x14ac:dyDescent="0.25">
      <c r="A13" s="48">
        <v>8</v>
      </c>
      <c r="B13" s="22">
        <v>3.4258474576271188E-2</v>
      </c>
      <c r="C13" s="22">
        <v>2.5146610169491528E-2</v>
      </c>
      <c r="D13" s="22">
        <v>5.9400000000000001E-2</v>
      </c>
      <c r="E13" s="60"/>
      <c r="F13" s="21" t="s">
        <v>482</v>
      </c>
      <c r="G13" s="23">
        <v>22401</v>
      </c>
      <c r="H13" s="26">
        <v>0.95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2342</v>
      </c>
      <c r="Y13" s="24">
        <v>44545</v>
      </c>
      <c r="Z13" s="21" t="s">
        <v>513</v>
      </c>
      <c r="AA13" s="21" t="s">
        <v>494</v>
      </c>
      <c r="AB13" s="21">
        <v>9.9</v>
      </c>
      <c r="AC13" s="21" t="s">
        <v>499</v>
      </c>
      <c r="AD13" s="21">
        <v>66</v>
      </c>
    </row>
    <row r="14" spans="1:30" ht="15.75" customHeight="1" thickBot="1" x14ac:dyDescent="0.25">
      <c r="A14" s="48">
        <v>9</v>
      </c>
      <c r="B14" s="22">
        <v>2.8478813559322035E-2</v>
      </c>
      <c r="C14" s="22">
        <v>2.4933050847457627E-2</v>
      </c>
      <c r="D14" s="22">
        <v>5.3400000000000003E-2</v>
      </c>
      <c r="E14" s="60"/>
      <c r="F14" s="21" t="s">
        <v>483</v>
      </c>
      <c r="G14" s="23">
        <v>24415</v>
      </c>
      <c r="H14" s="26">
        <v>1.04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2336</v>
      </c>
      <c r="Y14" s="24">
        <v>44532</v>
      </c>
      <c r="Z14" s="21" t="s">
        <v>513</v>
      </c>
      <c r="AA14" s="21" t="s">
        <v>495</v>
      </c>
      <c r="AB14" s="21">
        <v>9.9</v>
      </c>
      <c r="AC14" s="21" t="s">
        <v>499</v>
      </c>
      <c r="AD14" s="21">
        <v>65</v>
      </c>
    </row>
    <row r="15" spans="1:30" ht="15.75" customHeight="1" thickBot="1" x14ac:dyDescent="0.25">
      <c r="A15" s="48">
        <v>10</v>
      </c>
      <c r="B15" s="22">
        <v>2.7639830508474576E-2</v>
      </c>
      <c r="C15" s="22">
        <v>2.7388983050847457E-2</v>
      </c>
      <c r="D15" s="22">
        <v>5.5E-2</v>
      </c>
      <c r="E15" s="60"/>
      <c r="F15" s="21" t="s">
        <v>484</v>
      </c>
      <c r="G15" s="23">
        <v>24324</v>
      </c>
      <c r="H15" s="26">
        <v>1.03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2328</v>
      </c>
      <c r="Y15" s="24">
        <v>44341</v>
      </c>
      <c r="Z15" s="21" t="s">
        <v>513</v>
      </c>
      <c r="AA15" s="21" t="s">
        <v>493</v>
      </c>
      <c r="AB15" s="21">
        <v>9.9</v>
      </c>
      <c r="AC15" s="21" t="s">
        <v>499</v>
      </c>
      <c r="AD15" s="21">
        <v>67</v>
      </c>
    </row>
    <row r="16" spans="1:30" ht="15.75" customHeight="1" thickBot="1" x14ac:dyDescent="0.25">
      <c r="A16" s="48">
        <v>11</v>
      </c>
      <c r="B16" s="22">
        <v>2.8199152542372881E-2</v>
      </c>
      <c r="C16" s="22">
        <v>3.043220338983051E-2</v>
      </c>
      <c r="D16" s="22">
        <v>5.8599999999999999E-2</v>
      </c>
      <c r="E16" s="60"/>
      <c r="F16" s="21" t="s">
        <v>485</v>
      </c>
      <c r="G16" s="23">
        <v>23853</v>
      </c>
      <c r="H16" s="26">
        <v>1.01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2321</v>
      </c>
      <c r="Y16" s="24">
        <v>44503</v>
      </c>
      <c r="Z16" s="21" t="s">
        <v>514</v>
      </c>
      <c r="AA16" s="21" t="s">
        <v>494</v>
      </c>
      <c r="AB16" s="21">
        <v>9.8000000000000007</v>
      </c>
      <c r="AC16" s="21" t="s">
        <v>499</v>
      </c>
      <c r="AD16" s="21">
        <v>63</v>
      </c>
    </row>
    <row r="17" spans="1:30" ht="15.75" customHeight="1" thickBot="1" x14ac:dyDescent="0.25">
      <c r="A17" s="48">
        <v>12</v>
      </c>
      <c r="B17" s="22">
        <v>2.880508474576271E-2</v>
      </c>
      <c r="C17" s="22">
        <v>3.3422033898305087E-2</v>
      </c>
      <c r="D17" s="22">
        <v>6.2199999999999998E-2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2312</v>
      </c>
      <c r="Y17" s="24">
        <v>44489</v>
      </c>
      <c r="Z17" s="21" t="s">
        <v>514</v>
      </c>
      <c r="AA17" s="21" t="s">
        <v>494</v>
      </c>
      <c r="AB17" s="21">
        <v>9.8000000000000007</v>
      </c>
      <c r="AC17" s="21" t="s">
        <v>499</v>
      </c>
      <c r="AD17" s="21">
        <v>63</v>
      </c>
    </row>
    <row r="18" spans="1:30" ht="15.75" customHeight="1" thickBot="1" x14ac:dyDescent="0.25">
      <c r="A18" s="48">
        <v>13</v>
      </c>
      <c r="B18" s="22">
        <v>2.9038135593220341E-2</v>
      </c>
      <c r="C18" s="22">
        <v>3.4596610169491525E-2</v>
      </c>
      <c r="D18" s="22">
        <v>6.3600000000000004E-2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2306</v>
      </c>
      <c r="Y18" s="24">
        <v>44497</v>
      </c>
      <c r="Z18" s="21" t="s">
        <v>514</v>
      </c>
      <c r="AA18" s="21" t="s">
        <v>495</v>
      </c>
      <c r="AB18" s="21">
        <v>9.8000000000000007</v>
      </c>
      <c r="AC18" s="21" t="s">
        <v>499</v>
      </c>
      <c r="AD18" s="21">
        <v>63</v>
      </c>
    </row>
    <row r="19" spans="1:30" ht="15.75" customHeight="1" thickBot="1" x14ac:dyDescent="0.25">
      <c r="A19" s="48">
        <v>14</v>
      </c>
      <c r="B19" s="22">
        <v>2.9504237288135591E-2</v>
      </c>
      <c r="C19" s="22">
        <v>3.6785593220338982E-2</v>
      </c>
      <c r="D19" s="22">
        <v>6.6299999999999998E-2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2285</v>
      </c>
      <c r="Y19" s="24">
        <v>44545</v>
      </c>
      <c r="Z19" s="21" t="s">
        <v>514</v>
      </c>
      <c r="AA19" s="21" t="s">
        <v>494</v>
      </c>
      <c r="AB19" s="21">
        <v>9.6999999999999993</v>
      </c>
      <c r="AC19" s="21" t="s">
        <v>499</v>
      </c>
      <c r="AD19" s="21">
        <v>64</v>
      </c>
    </row>
    <row r="20" spans="1:30" ht="15.75" customHeight="1" thickBot="1" x14ac:dyDescent="0.25">
      <c r="A20" s="48">
        <v>15</v>
      </c>
      <c r="B20" s="22">
        <v>2.9737288135593218E-2</v>
      </c>
      <c r="C20" s="22">
        <v>4.2231355932203396E-2</v>
      </c>
      <c r="D20" s="22">
        <v>7.1999999999999995E-2</v>
      </c>
      <c r="E20" s="60"/>
      <c r="F20" s="21" t="s">
        <v>488</v>
      </c>
      <c r="G20" s="23">
        <v>15398</v>
      </c>
      <c r="H20" s="21">
        <v>0.65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2261</v>
      </c>
      <c r="Y20" s="24">
        <v>44285</v>
      </c>
      <c r="Z20" s="21" t="s">
        <v>513</v>
      </c>
      <c r="AA20" s="21" t="s">
        <v>493</v>
      </c>
      <c r="AB20" s="21">
        <v>9.6</v>
      </c>
      <c r="AC20" s="21" t="s">
        <v>499</v>
      </c>
      <c r="AD20" s="21">
        <v>67</v>
      </c>
    </row>
    <row r="21" spans="1:30" ht="15.75" customHeight="1" thickBot="1" x14ac:dyDescent="0.25">
      <c r="A21" s="48">
        <v>16</v>
      </c>
      <c r="B21" s="22">
        <v>3.00635593220339E-2</v>
      </c>
      <c r="C21" s="22">
        <v>4.8691525423728815E-2</v>
      </c>
      <c r="D21" s="22">
        <v>7.8799999999999995E-2</v>
      </c>
      <c r="E21" s="60"/>
      <c r="F21" s="21" t="s">
        <v>492</v>
      </c>
      <c r="G21" s="23">
        <v>24619</v>
      </c>
      <c r="H21" s="21">
        <v>1.04</v>
      </c>
      <c r="I21" s="60"/>
      <c r="J21" s="21">
        <v>5</v>
      </c>
      <c r="K21" s="21">
        <f>X6</f>
        <v>2403</v>
      </c>
      <c r="L21" s="24"/>
      <c r="M21" s="21"/>
      <c r="N21" s="64">
        <f>K21/$F$2</f>
        <v>0.10182203389830509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2241</v>
      </c>
      <c r="Y21" s="24">
        <v>44483</v>
      </c>
      <c r="Z21" s="21" t="s">
        <v>513</v>
      </c>
      <c r="AA21" s="21" t="s">
        <v>495</v>
      </c>
      <c r="AB21" s="21">
        <v>9.5</v>
      </c>
      <c r="AC21" s="21" t="s">
        <v>499</v>
      </c>
      <c r="AD21" s="21">
        <v>64</v>
      </c>
    </row>
    <row r="22" spans="1:30" ht="15.75" customHeight="1" thickBot="1" x14ac:dyDescent="0.25">
      <c r="A22" s="48">
        <v>17</v>
      </c>
      <c r="B22" s="22">
        <v>2.880508474576271E-2</v>
      </c>
      <c r="C22" s="22">
        <v>5.0827118644067797E-2</v>
      </c>
      <c r="D22" s="22">
        <v>7.9699999999999993E-2</v>
      </c>
      <c r="E22" s="60"/>
      <c r="F22" s="21" t="s">
        <v>493</v>
      </c>
      <c r="G22" s="23">
        <v>25723</v>
      </c>
      <c r="H22" s="21">
        <v>1.0900000000000001</v>
      </c>
      <c r="I22" s="60"/>
      <c r="J22" s="21">
        <v>10</v>
      </c>
      <c r="K22" s="21">
        <f>X11</f>
        <v>2388</v>
      </c>
      <c r="L22" s="24"/>
      <c r="M22" s="21"/>
      <c r="N22" s="64">
        <f t="shared" ref="N22:N28" si="0">K22/$F$2</f>
        <v>0.1011864406779661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2224</v>
      </c>
      <c r="Y22" s="24">
        <v>44300</v>
      </c>
      <c r="Z22" s="21" t="s">
        <v>513</v>
      </c>
      <c r="AA22" s="21" t="s">
        <v>494</v>
      </c>
      <c r="AB22" s="21">
        <v>9.4</v>
      </c>
      <c r="AC22" s="21" t="s">
        <v>499</v>
      </c>
      <c r="AD22" s="21">
        <v>67</v>
      </c>
    </row>
    <row r="23" spans="1:30" ht="15.75" customHeight="1" thickBot="1" x14ac:dyDescent="0.25">
      <c r="A23" s="48">
        <v>18</v>
      </c>
      <c r="B23" s="22">
        <v>2.423728813559322E-2</v>
      </c>
      <c r="C23" s="22">
        <v>3.6572033898305087E-2</v>
      </c>
      <c r="D23" s="22">
        <v>6.08E-2</v>
      </c>
      <c r="E23" s="60"/>
      <c r="F23" s="21" t="s">
        <v>494</v>
      </c>
      <c r="G23" s="23">
        <v>26141</v>
      </c>
      <c r="H23" s="21">
        <v>1.1100000000000001</v>
      </c>
      <c r="I23" s="60"/>
      <c r="J23" s="21">
        <v>20</v>
      </c>
      <c r="K23" s="21">
        <f>X12</f>
        <v>2351</v>
      </c>
      <c r="L23" s="24"/>
      <c r="M23" s="21"/>
      <c r="N23" s="64">
        <f t="shared" si="0"/>
        <v>9.9618644067796608E-2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2210</v>
      </c>
      <c r="Y23" s="24">
        <v>44547</v>
      </c>
      <c r="Z23" s="21" t="s">
        <v>514</v>
      </c>
      <c r="AA23" s="21" t="s">
        <v>496</v>
      </c>
      <c r="AB23" s="21">
        <v>9.4</v>
      </c>
      <c r="AC23" s="21" t="s">
        <v>499</v>
      </c>
      <c r="AD23" s="21">
        <v>60</v>
      </c>
    </row>
    <row r="24" spans="1:30" ht="15.75" customHeight="1" thickBot="1" x14ac:dyDescent="0.25">
      <c r="A24" s="48">
        <v>19</v>
      </c>
      <c r="B24" s="22">
        <v>1.7478813559322032E-2</v>
      </c>
      <c r="C24" s="22">
        <v>2.5947457627118645E-2</v>
      </c>
      <c r="D24" s="22">
        <v>4.3400000000000001E-2</v>
      </c>
      <c r="E24" s="60"/>
      <c r="F24" s="21" t="s">
        <v>495</v>
      </c>
      <c r="G24" s="23">
        <v>26176</v>
      </c>
      <c r="H24" s="21">
        <v>1.1100000000000001</v>
      </c>
      <c r="I24" s="60"/>
      <c r="J24" s="21">
        <v>30</v>
      </c>
      <c r="K24" s="21">
        <f>X14</f>
        <v>2336</v>
      </c>
      <c r="L24" s="24"/>
      <c r="M24" s="21"/>
      <c r="N24" s="64">
        <f t="shared" si="0"/>
        <v>9.8983050847457621E-2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2197</v>
      </c>
      <c r="Y24" s="24">
        <v>44293</v>
      </c>
      <c r="Z24" s="21" t="s">
        <v>514</v>
      </c>
      <c r="AA24" s="21" t="s">
        <v>494</v>
      </c>
      <c r="AB24" s="21">
        <v>9.3000000000000007</v>
      </c>
      <c r="AC24" s="21" t="s">
        <v>499</v>
      </c>
      <c r="AD24" s="21">
        <v>65</v>
      </c>
    </row>
    <row r="25" spans="1:30" ht="15.75" customHeight="1" thickBot="1" x14ac:dyDescent="0.25">
      <c r="A25" s="48">
        <v>20</v>
      </c>
      <c r="B25" s="22">
        <v>1.2864406779661018E-2</v>
      </c>
      <c r="C25" s="22">
        <v>1.986101694915254E-2</v>
      </c>
      <c r="D25" s="22">
        <v>3.27E-2</v>
      </c>
      <c r="E25" s="60"/>
      <c r="F25" s="21" t="s">
        <v>496</v>
      </c>
      <c r="G25" s="23">
        <v>26636</v>
      </c>
      <c r="H25" s="21">
        <v>1.1299999999999999</v>
      </c>
      <c r="I25" s="60"/>
      <c r="J25" s="21">
        <v>50</v>
      </c>
      <c r="K25" s="21">
        <f>X18</f>
        <v>2306</v>
      </c>
      <c r="L25" s="24"/>
      <c r="M25" s="21"/>
      <c r="N25" s="64">
        <f t="shared" si="0"/>
        <v>9.7711864406779661E-2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1.0067796610169492E-2</v>
      </c>
      <c r="C26" s="22">
        <v>1.5109322033898304E-2</v>
      </c>
      <c r="D26" s="22">
        <v>2.52E-2</v>
      </c>
      <c r="E26" s="60"/>
      <c r="F26" s="21" t="s">
        <v>497</v>
      </c>
      <c r="G26" s="23">
        <v>20183</v>
      </c>
      <c r="H26" s="21">
        <v>0.86</v>
      </c>
      <c r="I26" s="60"/>
      <c r="J26" s="21">
        <v>100</v>
      </c>
      <c r="K26" s="21">
        <f>X20</f>
        <v>2261</v>
      </c>
      <c r="L26" s="24"/>
      <c r="M26" s="21"/>
      <c r="N26" s="64">
        <f t="shared" si="0"/>
        <v>9.5805084745762714E-2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7.0381355932203384E-3</v>
      </c>
      <c r="C27" s="22">
        <v>1.1372033898305085E-2</v>
      </c>
      <c r="D27" s="22">
        <v>1.84E-2</v>
      </c>
      <c r="E27" s="60"/>
      <c r="F27" s="60"/>
      <c r="G27" s="60"/>
      <c r="H27" s="60"/>
      <c r="I27" s="60"/>
      <c r="J27" s="21">
        <v>150</v>
      </c>
      <c r="K27" s="21">
        <f>X22</f>
        <v>2224</v>
      </c>
      <c r="L27" s="24"/>
      <c r="M27" s="21"/>
      <c r="N27" s="64">
        <f t="shared" si="0"/>
        <v>9.423728813559322E-2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4.6610169491525426E-3</v>
      </c>
      <c r="C28" s="22">
        <v>7.7949152542372887E-3</v>
      </c>
      <c r="D28" s="22">
        <v>1.2500000000000001E-2</v>
      </c>
      <c r="E28" s="60"/>
      <c r="F28" s="60"/>
      <c r="G28" s="60"/>
      <c r="H28" s="60"/>
      <c r="I28" s="60"/>
      <c r="J28" s="21">
        <v>200</v>
      </c>
      <c r="K28" s="21">
        <f>X24</f>
        <v>2197</v>
      </c>
      <c r="L28" s="24"/>
      <c r="M28" s="21"/>
      <c r="N28" s="64">
        <f t="shared" si="0"/>
        <v>9.3093220338983054E-2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58"/>
      <c r="L29" s="73"/>
      <c r="M29" s="73"/>
      <c r="N29" s="58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537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30700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5610</v>
      </c>
      <c r="Y2" s="24">
        <v>44517</v>
      </c>
      <c r="Z2" s="21" t="s">
        <v>522</v>
      </c>
      <c r="AA2" s="21" t="s">
        <v>494</v>
      </c>
      <c r="AB2" s="21">
        <v>18.3</v>
      </c>
      <c r="AC2" s="21" t="s">
        <v>465</v>
      </c>
      <c r="AD2" s="21">
        <v>55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4044</v>
      </c>
      <c r="Y3" s="24">
        <v>44515</v>
      </c>
      <c r="Z3" s="21" t="s">
        <v>513</v>
      </c>
      <c r="AA3" s="21" t="s">
        <v>492</v>
      </c>
      <c r="AB3" s="21">
        <v>13.2</v>
      </c>
      <c r="AC3" s="21" t="s">
        <v>464</v>
      </c>
      <c r="AD3" s="21">
        <v>56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3627</v>
      </c>
      <c r="Y4" s="24">
        <v>44537</v>
      </c>
      <c r="Z4" s="21" t="s">
        <v>516</v>
      </c>
      <c r="AA4" s="21" t="s">
        <v>493</v>
      </c>
      <c r="AB4" s="21">
        <v>11.8</v>
      </c>
      <c r="AC4" s="21" t="s">
        <v>464</v>
      </c>
      <c r="AD4" s="21">
        <v>52</v>
      </c>
    </row>
    <row r="5" spans="1:30" ht="15.75" customHeight="1" thickBot="1" x14ac:dyDescent="0.25">
      <c r="A5" s="48">
        <v>0</v>
      </c>
      <c r="B5" s="40">
        <v>3.6820846905537457E-3</v>
      </c>
      <c r="C5" s="40">
        <v>2.7361563517915308E-3</v>
      </c>
      <c r="D5" s="22">
        <v>6.4000000000000003E-3</v>
      </c>
      <c r="E5" s="60"/>
      <c r="F5" s="21" t="s">
        <v>471</v>
      </c>
      <c r="G5" s="23">
        <v>30008</v>
      </c>
      <c r="H5" s="26">
        <v>0.98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3552</v>
      </c>
      <c r="Y5" s="24">
        <v>44538</v>
      </c>
      <c r="Z5" s="21" t="s">
        <v>513</v>
      </c>
      <c r="AA5" s="21" t="s">
        <v>494</v>
      </c>
      <c r="AB5" s="21">
        <v>11.6</v>
      </c>
      <c r="AC5" s="21" t="s">
        <v>464</v>
      </c>
      <c r="AD5" s="21">
        <v>59</v>
      </c>
    </row>
    <row r="6" spans="1:30" ht="15.75" customHeight="1" thickBot="1" x14ac:dyDescent="0.25">
      <c r="A6" s="48">
        <v>1</v>
      </c>
      <c r="B6" s="40">
        <v>2.3013029315960909E-3</v>
      </c>
      <c r="C6" s="40">
        <v>1.7100977198697069E-3</v>
      </c>
      <c r="D6" s="22">
        <v>4.0000000000000001E-3</v>
      </c>
      <c r="E6" s="60"/>
      <c r="F6" s="21" t="s">
        <v>473</v>
      </c>
      <c r="G6" s="23">
        <v>31907</v>
      </c>
      <c r="H6" s="26">
        <v>1.04</v>
      </c>
      <c r="I6" s="60"/>
      <c r="J6" s="61" t="s">
        <v>474</v>
      </c>
      <c r="K6" s="62">
        <f>LARGE((K8,K9),1)</f>
        <v>0.64190867621155323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3532</v>
      </c>
      <c r="Y6" s="24">
        <v>44530</v>
      </c>
      <c r="Z6" s="21" t="s">
        <v>513</v>
      </c>
      <c r="AA6" s="21" t="s">
        <v>493</v>
      </c>
      <c r="AB6" s="21">
        <v>11.5</v>
      </c>
      <c r="AC6" s="21" t="s">
        <v>464</v>
      </c>
      <c r="AD6" s="21">
        <v>58</v>
      </c>
    </row>
    <row r="7" spans="1:30" ht="15.75" customHeight="1" thickBot="1" x14ac:dyDescent="0.25">
      <c r="A7" s="48">
        <v>2</v>
      </c>
      <c r="B7" s="40">
        <v>1.7387622149837132E-3</v>
      </c>
      <c r="C7" s="40">
        <v>1.3192182410423452E-3</v>
      </c>
      <c r="D7" s="22">
        <v>3.0999999999999999E-3</v>
      </c>
      <c r="E7" s="60"/>
      <c r="F7" s="21" t="s">
        <v>475</v>
      </c>
      <c r="G7" s="23">
        <v>33143</v>
      </c>
      <c r="H7" s="21">
        <v>1.08</v>
      </c>
      <c r="I7" s="60"/>
      <c r="J7" s="21" t="s">
        <v>476</v>
      </c>
      <c r="K7" s="62">
        <f>LARGE((K10,K11),1)</f>
        <v>0.57334490364103119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3525</v>
      </c>
      <c r="Y7" s="24">
        <v>44253</v>
      </c>
      <c r="Z7" s="21" t="s">
        <v>513</v>
      </c>
      <c r="AA7" s="21" t="s">
        <v>496</v>
      </c>
      <c r="AB7" s="21">
        <v>11.5</v>
      </c>
      <c r="AC7" s="21" t="s">
        <v>464</v>
      </c>
      <c r="AD7" s="21">
        <v>56</v>
      </c>
    </row>
    <row r="8" spans="1:30" ht="15.75" customHeight="1" thickBot="1" x14ac:dyDescent="0.25">
      <c r="A8" s="48">
        <v>3</v>
      </c>
      <c r="B8" s="40">
        <v>1.2785016286644951E-3</v>
      </c>
      <c r="C8" s="40">
        <v>1.270358306188925E-3</v>
      </c>
      <c r="D8" s="22">
        <v>2.5999999999999999E-3</v>
      </c>
      <c r="E8" s="60"/>
      <c r="F8" s="21" t="s">
        <v>477</v>
      </c>
      <c r="G8" s="23">
        <v>32275</v>
      </c>
      <c r="H8" s="21">
        <v>1.05</v>
      </c>
      <c r="I8" s="60"/>
      <c r="J8" s="60"/>
      <c r="K8" s="67">
        <f>LARGE(B11:C11,1)/(B11+C11)</f>
        <v>0.64190867621155323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3502</v>
      </c>
      <c r="Y8" s="24">
        <v>44536</v>
      </c>
      <c r="Z8" s="21" t="s">
        <v>514</v>
      </c>
      <c r="AA8" s="21" t="s">
        <v>492</v>
      </c>
      <c r="AB8" s="21">
        <v>11.4</v>
      </c>
      <c r="AC8" s="21" t="s">
        <v>464</v>
      </c>
      <c r="AD8" s="21">
        <v>57</v>
      </c>
    </row>
    <row r="9" spans="1:30" ht="15.75" customHeight="1" thickBot="1" x14ac:dyDescent="0.25">
      <c r="A9" s="48">
        <v>4</v>
      </c>
      <c r="B9" s="40">
        <v>1.5853420195439741E-3</v>
      </c>
      <c r="C9" s="40">
        <v>2.1498371335504887E-3</v>
      </c>
      <c r="D9" s="22">
        <v>3.7000000000000002E-3</v>
      </c>
      <c r="E9" s="60"/>
      <c r="F9" s="21" t="s">
        <v>478</v>
      </c>
      <c r="G9" s="23">
        <v>29930</v>
      </c>
      <c r="H9" s="21">
        <v>0.97</v>
      </c>
      <c r="I9" s="60"/>
      <c r="J9" s="60"/>
      <c r="K9" s="67">
        <f>LARGE(B12:C12,1)/(B12+C12)</f>
        <v>0.56551558175911443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3478</v>
      </c>
      <c r="Y9" s="24">
        <v>44517</v>
      </c>
      <c r="Z9" s="21" t="s">
        <v>513</v>
      </c>
      <c r="AA9" s="21" t="s">
        <v>494</v>
      </c>
      <c r="AB9" s="21">
        <v>11.3</v>
      </c>
      <c r="AC9" s="21" t="s">
        <v>464</v>
      </c>
      <c r="AD9" s="21">
        <v>58</v>
      </c>
    </row>
    <row r="10" spans="1:30" ht="15.75" customHeight="1" thickBot="1" x14ac:dyDescent="0.25">
      <c r="A10" s="48">
        <v>5</v>
      </c>
      <c r="B10" s="40">
        <v>3.5286644951140066E-3</v>
      </c>
      <c r="C10" s="40">
        <v>6.156351791530945E-3</v>
      </c>
      <c r="D10" s="22">
        <v>9.7000000000000003E-3</v>
      </c>
      <c r="E10" s="60"/>
      <c r="F10" s="21" t="s">
        <v>479</v>
      </c>
      <c r="G10" s="23">
        <v>29669</v>
      </c>
      <c r="H10" s="21">
        <v>0.97</v>
      </c>
      <c r="I10" s="60"/>
      <c r="J10" s="60"/>
      <c r="K10" s="67">
        <f>LARGE(B20:C20,1)/(B20+C20)</f>
        <v>0.5380424549026499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3467</v>
      </c>
      <c r="Y10" s="24">
        <v>44539</v>
      </c>
      <c r="Z10" s="21" t="s">
        <v>514</v>
      </c>
      <c r="AA10" s="21" t="s">
        <v>495</v>
      </c>
      <c r="AB10" s="21">
        <v>11.3</v>
      </c>
      <c r="AC10" s="21" t="s">
        <v>464</v>
      </c>
      <c r="AD10" s="21">
        <v>57</v>
      </c>
    </row>
    <row r="11" spans="1:30" ht="15.75" customHeight="1" thickBot="1" x14ac:dyDescent="0.25">
      <c r="A11" s="48">
        <v>6</v>
      </c>
      <c r="B11" s="40">
        <v>1.033029315960912E-2</v>
      </c>
      <c r="C11" s="40">
        <v>1.8517915309446253E-2</v>
      </c>
      <c r="D11" s="22">
        <v>2.8799999999999999E-2</v>
      </c>
      <c r="E11" s="60"/>
      <c r="F11" s="21" t="s">
        <v>480</v>
      </c>
      <c r="G11" s="23">
        <v>28349</v>
      </c>
      <c r="H11" s="21">
        <v>0.92</v>
      </c>
      <c r="I11" s="60"/>
      <c r="J11" s="60"/>
      <c r="K11" s="67">
        <f>LARGE(B21:C21,1)/(B21+C21)</f>
        <v>0.57334490364103119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3466</v>
      </c>
      <c r="Y11" s="24">
        <v>44509</v>
      </c>
      <c r="Z11" s="21" t="s">
        <v>513</v>
      </c>
      <c r="AA11" s="21" t="s">
        <v>493</v>
      </c>
      <c r="AB11" s="21">
        <v>11.3</v>
      </c>
      <c r="AC11" s="21" t="s">
        <v>464</v>
      </c>
      <c r="AD11" s="21">
        <v>58</v>
      </c>
    </row>
    <row r="12" spans="1:30" ht="15.75" customHeight="1" thickBot="1" x14ac:dyDescent="0.25">
      <c r="A12" s="48">
        <v>7</v>
      </c>
      <c r="B12" s="40">
        <v>2.4700651465798047E-2</v>
      </c>
      <c r="C12" s="40">
        <v>3.2149837133550491E-2</v>
      </c>
      <c r="D12" s="22">
        <v>5.6899999999999999E-2</v>
      </c>
      <c r="E12" s="60"/>
      <c r="F12" s="21" t="s">
        <v>481</v>
      </c>
      <c r="G12" s="23">
        <v>28341</v>
      </c>
      <c r="H12" s="21">
        <v>0.92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3349</v>
      </c>
      <c r="Y12" s="24">
        <v>44531</v>
      </c>
      <c r="Z12" s="21" t="s">
        <v>514</v>
      </c>
      <c r="AA12" s="21" t="s">
        <v>494</v>
      </c>
      <c r="AB12" s="21">
        <v>10.9</v>
      </c>
      <c r="AC12" s="21" t="s">
        <v>464</v>
      </c>
      <c r="AD12" s="21">
        <v>59</v>
      </c>
    </row>
    <row r="13" spans="1:30" ht="15.75" customHeight="1" thickBot="1" x14ac:dyDescent="0.25">
      <c r="A13" s="48">
        <v>8</v>
      </c>
      <c r="B13" s="40">
        <v>2.7871335504885991E-2</v>
      </c>
      <c r="C13" s="40">
        <v>3.4983713355048858E-2</v>
      </c>
      <c r="D13" s="22">
        <v>6.2899999999999998E-2</v>
      </c>
      <c r="E13" s="60"/>
      <c r="F13" s="21" t="s">
        <v>482</v>
      </c>
      <c r="G13" s="23">
        <v>29874</v>
      </c>
      <c r="H13" s="21">
        <v>0.97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3328</v>
      </c>
      <c r="Y13" s="24">
        <v>44517</v>
      </c>
      <c r="Z13" s="21" t="s">
        <v>514</v>
      </c>
      <c r="AA13" s="21" t="s">
        <v>494</v>
      </c>
      <c r="AB13" s="21">
        <v>10.8</v>
      </c>
      <c r="AC13" s="21" t="s">
        <v>464</v>
      </c>
      <c r="AD13" s="21">
        <v>58</v>
      </c>
    </row>
    <row r="14" spans="1:30" ht="15.75" customHeight="1" thickBot="1" x14ac:dyDescent="0.25">
      <c r="A14" s="48">
        <v>9</v>
      </c>
      <c r="B14" s="40">
        <v>2.7462214983713353E-2</v>
      </c>
      <c r="C14" s="40">
        <v>3.229641693811075E-2</v>
      </c>
      <c r="D14" s="22">
        <v>5.9799999999999999E-2</v>
      </c>
      <c r="E14" s="60"/>
      <c r="F14" s="21" t="s">
        <v>483</v>
      </c>
      <c r="G14" s="23">
        <v>31513</v>
      </c>
      <c r="H14" s="21">
        <v>1.03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3302</v>
      </c>
      <c r="Y14" s="24">
        <v>44546</v>
      </c>
      <c r="Z14" s="21" t="s">
        <v>513</v>
      </c>
      <c r="AA14" s="21" t="s">
        <v>495</v>
      </c>
      <c r="AB14" s="21">
        <v>10.8</v>
      </c>
      <c r="AC14" s="21" t="s">
        <v>464</v>
      </c>
      <c r="AD14" s="21">
        <v>60</v>
      </c>
    </row>
    <row r="15" spans="1:30" ht="15.75" customHeight="1" thickBot="1" x14ac:dyDescent="0.25">
      <c r="A15" s="48">
        <v>10</v>
      </c>
      <c r="B15" s="40">
        <v>2.9968078175895765E-2</v>
      </c>
      <c r="C15" s="40">
        <v>3.1221498371335504E-2</v>
      </c>
      <c r="D15" s="22">
        <v>6.1199999999999997E-2</v>
      </c>
      <c r="E15" s="60"/>
      <c r="F15" s="21" t="s">
        <v>484</v>
      </c>
      <c r="G15" s="23">
        <v>31834</v>
      </c>
      <c r="H15" s="21">
        <v>1.04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3287</v>
      </c>
      <c r="Y15" s="24">
        <v>44536</v>
      </c>
      <c r="Z15" s="21" t="s">
        <v>513</v>
      </c>
      <c r="AA15" s="21" t="s">
        <v>492</v>
      </c>
      <c r="AB15" s="21">
        <v>10.7</v>
      </c>
      <c r="AC15" s="21" t="s">
        <v>464</v>
      </c>
      <c r="AD15" s="21">
        <v>59</v>
      </c>
    </row>
    <row r="16" spans="1:30" ht="15.75" customHeight="1" thickBot="1" x14ac:dyDescent="0.25">
      <c r="A16" s="48">
        <v>11</v>
      </c>
      <c r="B16" s="40">
        <v>3.3189902280130294E-2</v>
      </c>
      <c r="C16" s="40">
        <v>3.2149837133550491E-2</v>
      </c>
      <c r="D16" s="22">
        <v>6.5299999999999997E-2</v>
      </c>
      <c r="E16" s="60"/>
      <c r="F16" s="21" t="s">
        <v>485</v>
      </c>
      <c r="G16" s="23">
        <v>31793</v>
      </c>
      <c r="H16" s="26">
        <v>1.03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3272</v>
      </c>
      <c r="Y16" s="24">
        <v>44294</v>
      </c>
      <c r="Z16" s="21" t="s">
        <v>514</v>
      </c>
      <c r="AA16" s="21" t="s">
        <v>495</v>
      </c>
      <c r="AB16" s="21">
        <v>10.7</v>
      </c>
      <c r="AC16" s="21" t="s">
        <v>464</v>
      </c>
      <c r="AD16" s="21">
        <v>62</v>
      </c>
    </row>
    <row r="17" spans="1:30" ht="15.75" customHeight="1" thickBot="1" x14ac:dyDescent="0.25">
      <c r="A17" s="48">
        <v>12</v>
      </c>
      <c r="B17" s="40">
        <v>3.4979804560260591E-2</v>
      </c>
      <c r="C17" s="40">
        <v>3.4006514657980456E-2</v>
      </c>
      <c r="D17" s="22">
        <v>6.9000000000000006E-2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3253</v>
      </c>
      <c r="Y17" s="24">
        <v>44502</v>
      </c>
      <c r="Z17" s="21" t="s">
        <v>514</v>
      </c>
      <c r="AA17" s="21" t="s">
        <v>493</v>
      </c>
      <c r="AB17" s="21">
        <v>10.6</v>
      </c>
      <c r="AC17" s="21" t="s">
        <v>464</v>
      </c>
      <c r="AD17" s="21">
        <v>59</v>
      </c>
    </row>
    <row r="18" spans="1:30" ht="15.75" customHeight="1" thickBot="1" x14ac:dyDescent="0.25">
      <c r="A18" s="48">
        <v>13</v>
      </c>
      <c r="B18" s="40">
        <v>3.6002605863192184E-2</v>
      </c>
      <c r="C18" s="40">
        <v>3.4348534201954398E-2</v>
      </c>
      <c r="D18" s="22">
        <v>7.0400000000000004E-2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3238</v>
      </c>
      <c r="Y18" s="24">
        <v>44518</v>
      </c>
      <c r="Z18" s="21" t="s">
        <v>514</v>
      </c>
      <c r="AA18" s="21" t="s">
        <v>495</v>
      </c>
      <c r="AB18" s="21">
        <v>10.5</v>
      </c>
      <c r="AC18" s="21" t="s">
        <v>464</v>
      </c>
      <c r="AD18" s="21">
        <v>56</v>
      </c>
    </row>
    <row r="19" spans="1:30" ht="15.75" customHeight="1" thickBot="1" x14ac:dyDescent="0.25">
      <c r="A19" s="48">
        <v>14</v>
      </c>
      <c r="B19" s="40">
        <v>3.9224429967426713E-2</v>
      </c>
      <c r="C19" s="40">
        <v>3.6058631921824104E-2</v>
      </c>
      <c r="D19" s="22">
        <v>7.5300000000000006E-2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3193</v>
      </c>
      <c r="Y19" s="24">
        <v>44210</v>
      </c>
      <c r="Z19" s="21" t="s">
        <v>521</v>
      </c>
      <c r="AA19" s="21" t="s">
        <v>495</v>
      </c>
      <c r="AB19" s="21">
        <v>10.4</v>
      </c>
      <c r="AC19" s="21" t="s">
        <v>464</v>
      </c>
      <c r="AD19" s="21">
        <v>56</v>
      </c>
    </row>
    <row r="20" spans="1:30" ht="15.75" customHeight="1" thickBot="1" x14ac:dyDescent="0.25">
      <c r="A20" s="48">
        <v>15</v>
      </c>
      <c r="B20" s="40">
        <v>4.1883713355048854E-2</v>
      </c>
      <c r="C20" s="40">
        <v>3.5960912052117266E-2</v>
      </c>
      <c r="D20" s="22">
        <v>7.7799999999999994E-2</v>
      </c>
      <c r="E20" s="60"/>
      <c r="F20" s="21" t="s">
        <v>488</v>
      </c>
      <c r="G20" s="23">
        <v>18786</v>
      </c>
      <c r="H20" s="21">
        <v>0.61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3166</v>
      </c>
      <c r="Y20" s="24">
        <v>44489</v>
      </c>
      <c r="Z20" s="21" t="s">
        <v>514</v>
      </c>
      <c r="AA20" s="21" t="s">
        <v>494</v>
      </c>
      <c r="AB20" s="21">
        <v>10.3</v>
      </c>
      <c r="AC20" s="21" t="s">
        <v>464</v>
      </c>
      <c r="AD20" s="21">
        <v>58</v>
      </c>
    </row>
    <row r="21" spans="1:30" ht="15.75" customHeight="1" thickBot="1" x14ac:dyDescent="0.25">
      <c r="A21" s="48">
        <v>16</v>
      </c>
      <c r="B21" s="40">
        <v>4.6486319218241041E-2</v>
      </c>
      <c r="C21" s="40">
        <v>3.4592833876221502E-2</v>
      </c>
      <c r="D21" s="22">
        <v>8.1100000000000005E-2</v>
      </c>
      <c r="E21" s="60"/>
      <c r="F21" s="21" t="s">
        <v>492</v>
      </c>
      <c r="G21" s="23">
        <v>33004</v>
      </c>
      <c r="H21" s="21">
        <v>1.07</v>
      </c>
      <c r="I21" s="60"/>
      <c r="J21" s="21">
        <v>5</v>
      </c>
      <c r="K21" s="21">
        <f>X6</f>
        <v>3532</v>
      </c>
      <c r="L21" s="24"/>
      <c r="M21" s="21"/>
      <c r="N21" s="64">
        <f>K21/$F$2</f>
        <v>0.11504885993485342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3135</v>
      </c>
      <c r="Y21" s="24">
        <v>44483</v>
      </c>
      <c r="Z21" s="21" t="s">
        <v>514</v>
      </c>
      <c r="AA21" s="21" t="s">
        <v>495</v>
      </c>
      <c r="AB21" s="21">
        <v>10.199999999999999</v>
      </c>
      <c r="AC21" s="21" t="s">
        <v>464</v>
      </c>
      <c r="AD21" s="21">
        <v>58</v>
      </c>
    </row>
    <row r="22" spans="1:30" ht="15.75" customHeight="1" thickBot="1" x14ac:dyDescent="0.25">
      <c r="A22" s="48">
        <v>17</v>
      </c>
      <c r="B22" s="40">
        <v>4.5054397394136809E-2</v>
      </c>
      <c r="C22" s="40">
        <v>3.4690553745928339E-2</v>
      </c>
      <c r="D22" s="22">
        <v>7.9799999999999996E-2</v>
      </c>
      <c r="E22" s="60"/>
      <c r="F22" s="21" t="s">
        <v>493</v>
      </c>
      <c r="G22" s="23">
        <v>35170</v>
      </c>
      <c r="H22" s="21">
        <v>1.1399999999999999</v>
      </c>
      <c r="I22" s="60"/>
      <c r="J22" s="21">
        <v>10</v>
      </c>
      <c r="K22" s="21">
        <f>X11</f>
        <v>3466</v>
      </c>
      <c r="L22" s="24"/>
      <c r="M22" s="21"/>
      <c r="N22" s="64">
        <f t="shared" ref="N22:N28" si="0">K22/$F$2</f>
        <v>0.11289902280130293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3106</v>
      </c>
      <c r="Y22" s="24">
        <v>44531</v>
      </c>
      <c r="Z22" s="21" t="s">
        <v>515</v>
      </c>
      <c r="AA22" s="21" t="s">
        <v>494</v>
      </c>
      <c r="AB22" s="21">
        <v>10.1</v>
      </c>
      <c r="AC22" s="21" t="s">
        <v>464</v>
      </c>
      <c r="AD22" s="21">
        <v>55</v>
      </c>
    </row>
    <row r="23" spans="1:30" ht="15.75" customHeight="1" thickBot="1" x14ac:dyDescent="0.25">
      <c r="A23" s="48">
        <v>18</v>
      </c>
      <c r="B23" s="40">
        <v>3.109315960912052E-2</v>
      </c>
      <c r="C23" s="40">
        <v>2.6921824104234528E-2</v>
      </c>
      <c r="D23" s="22">
        <v>5.8000000000000003E-2</v>
      </c>
      <c r="E23" s="60"/>
      <c r="F23" s="21" t="s">
        <v>494</v>
      </c>
      <c r="G23" s="23">
        <v>35636</v>
      </c>
      <c r="H23" s="21">
        <v>1.1599999999999999</v>
      </c>
      <c r="I23" s="60"/>
      <c r="J23" s="21">
        <v>20</v>
      </c>
      <c r="K23" s="21">
        <f>X12</f>
        <v>3349</v>
      </c>
      <c r="L23" s="24"/>
      <c r="M23" s="21"/>
      <c r="N23" s="64">
        <f t="shared" si="0"/>
        <v>0.10908794788273615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3087</v>
      </c>
      <c r="Y23" s="24">
        <v>44246</v>
      </c>
      <c r="Z23" s="21" t="s">
        <v>513</v>
      </c>
      <c r="AA23" s="21" t="s">
        <v>496</v>
      </c>
      <c r="AB23" s="21">
        <v>10.1</v>
      </c>
      <c r="AC23" s="21" t="s">
        <v>464</v>
      </c>
      <c r="AD23" s="21">
        <v>60</v>
      </c>
    </row>
    <row r="24" spans="1:30" ht="15.75" customHeight="1" thickBot="1" x14ac:dyDescent="0.25">
      <c r="A24" s="48">
        <v>19</v>
      </c>
      <c r="B24" s="40">
        <v>2.2450488599348534E-2</v>
      </c>
      <c r="C24" s="40">
        <v>1.8762214983713357E-2</v>
      </c>
      <c r="D24" s="22">
        <v>4.1200000000000001E-2</v>
      </c>
      <c r="E24" s="60"/>
      <c r="F24" s="21" t="s">
        <v>495</v>
      </c>
      <c r="G24" s="23">
        <v>35158</v>
      </c>
      <c r="H24" s="21">
        <v>1.1399999999999999</v>
      </c>
      <c r="I24" s="60"/>
      <c r="J24" s="21">
        <v>30</v>
      </c>
      <c r="K24" s="21">
        <f>X14</f>
        <v>3302</v>
      </c>
      <c r="L24" s="24"/>
      <c r="M24" s="21"/>
      <c r="N24" s="64">
        <f t="shared" si="0"/>
        <v>0.10755700325732899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3062</v>
      </c>
      <c r="Y24" s="24">
        <v>44469</v>
      </c>
      <c r="Z24" s="21" t="s">
        <v>514</v>
      </c>
      <c r="AA24" s="21" t="s">
        <v>495</v>
      </c>
      <c r="AB24" s="21">
        <v>10</v>
      </c>
      <c r="AC24" s="21" t="s">
        <v>464</v>
      </c>
      <c r="AD24" s="21">
        <v>59</v>
      </c>
    </row>
    <row r="25" spans="1:30" ht="15.75" customHeight="1" thickBot="1" x14ac:dyDescent="0.25">
      <c r="A25" s="48">
        <v>20</v>
      </c>
      <c r="B25" s="40">
        <v>1.6722801302931595E-2</v>
      </c>
      <c r="C25" s="40">
        <v>1.3925081433224755E-2</v>
      </c>
      <c r="D25" s="22">
        <v>3.0700000000000002E-2</v>
      </c>
      <c r="E25" s="60"/>
      <c r="F25" s="21" t="s">
        <v>496</v>
      </c>
      <c r="G25" s="23">
        <v>34026</v>
      </c>
      <c r="H25" s="21">
        <v>1.1100000000000001</v>
      </c>
      <c r="I25" s="60"/>
      <c r="J25" s="21">
        <v>50</v>
      </c>
      <c r="K25" s="21">
        <f>X18</f>
        <v>3238</v>
      </c>
      <c r="L25" s="24"/>
      <c r="M25" s="21"/>
      <c r="N25" s="64">
        <f t="shared" si="0"/>
        <v>0.10547231270358307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40">
        <v>1.2427035830618893E-2</v>
      </c>
      <c r="C26" s="40">
        <v>1.0553745928338762E-2</v>
      </c>
      <c r="D26" s="22">
        <v>2.3E-2</v>
      </c>
      <c r="E26" s="60"/>
      <c r="F26" s="21" t="s">
        <v>497</v>
      </c>
      <c r="G26" s="23">
        <v>23387</v>
      </c>
      <c r="H26" s="21">
        <v>0.76</v>
      </c>
      <c r="I26" s="60"/>
      <c r="J26" s="21">
        <v>100</v>
      </c>
      <c r="K26" s="21">
        <f>X20</f>
        <v>3166</v>
      </c>
      <c r="L26" s="24"/>
      <c r="M26" s="21"/>
      <c r="N26" s="64">
        <f t="shared" si="0"/>
        <v>0.1031270358306189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40">
        <v>1.022801302931596E-2</v>
      </c>
      <c r="C27" s="40">
        <v>7.3778501628664495E-3</v>
      </c>
      <c r="D27" s="22">
        <v>1.7600000000000001E-2</v>
      </c>
      <c r="E27" s="60"/>
      <c r="F27" s="60"/>
      <c r="G27" s="60"/>
      <c r="H27" s="60"/>
      <c r="I27" s="60"/>
      <c r="J27" s="21">
        <v>150</v>
      </c>
      <c r="K27" s="21">
        <f>X22</f>
        <v>3106</v>
      </c>
      <c r="L27" s="24"/>
      <c r="M27" s="21"/>
      <c r="N27" s="64">
        <f t="shared" si="0"/>
        <v>0.10117263843648208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40">
        <v>7.2107491856677527E-3</v>
      </c>
      <c r="C28" s="40">
        <v>4.6416938110749187E-3</v>
      </c>
      <c r="D28" s="22">
        <v>1.18E-2</v>
      </c>
      <c r="E28" s="60"/>
      <c r="F28" s="60"/>
      <c r="G28" s="60"/>
      <c r="H28" s="60"/>
      <c r="I28" s="60"/>
      <c r="J28" s="21">
        <v>200</v>
      </c>
      <c r="K28" s="21">
        <f>X24</f>
        <v>3062</v>
      </c>
      <c r="L28" s="24"/>
      <c r="M28" s="21"/>
      <c r="N28" s="64">
        <f t="shared" si="0"/>
        <v>9.9739413680781763E-2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0.12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5.75" hidden="1" customWidth="1"/>
    <col min="14" max="14" width="5.75" customWidth="1"/>
    <col min="15" max="21" width="8.375" customWidth="1"/>
    <col min="23" max="30" width="9" hidden="1" customWidth="1"/>
  </cols>
  <sheetData>
    <row r="1" spans="1:30" ht="25.5" customHeight="1" thickBot="1" x14ac:dyDescent="0.4">
      <c r="A1" s="140" t="s">
        <v>568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customHeight="1" thickBot="1" x14ac:dyDescent="0.35">
      <c r="A2" s="68"/>
      <c r="B2" s="52"/>
      <c r="C2" s="52"/>
      <c r="D2" s="69" t="s">
        <v>625</v>
      </c>
      <c r="E2" s="52"/>
      <c r="F2" s="45">
        <v>45800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13360</v>
      </c>
      <c r="Y2" s="24">
        <v>44334</v>
      </c>
      <c r="Z2" s="21" t="s">
        <v>517</v>
      </c>
      <c r="AA2" s="21" t="s">
        <v>493</v>
      </c>
      <c r="AB2" s="21">
        <v>29.2</v>
      </c>
      <c r="AC2" s="21" t="s">
        <v>464</v>
      </c>
      <c r="AD2" s="21">
        <v>53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12612</v>
      </c>
      <c r="Y3" s="24">
        <v>44334</v>
      </c>
      <c r="Z3" s="21" t="s">
        <v>522</v>
      </c>
      <c r="AA3" s="21" t="s">
        <v>493</v>
      </c>
      <c r="AB3" s="21">
        <v>27.5</v>
      </c>
      <c r="AC3" s="21" t="s">
        <v>465</v>
      </c>
      <c r="AD3" s="21">
        <v>63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12412</v>
      </c>
      <c r="Y4" s="24">
        <v>44334</v>
      </c>
      <c r="Z4" s="21" t="s">
        <v>524</v>
      </c>
      <c r="AA4" s="21" t="s">
        <v>493</v>
      </c>
      <c r="AB4" s="21">
        <v>27.1</v>
      </c>
      <c r="AC4" s="21" t="s">
        <v>465</v>
      </c>
      <c r="AD4" s="21">
        <v>64</v>
      </c>
    </row>
    <row r="5" spans="1:30" ht="15.75" customHeight="1" thickBot="1" x14ac:dyDescent="0.25">
      <c r="A5" s="48">
        <v>0</v>
      </c>
      <c r="B5" s="22">
        <v>2.8727074235807858E-3</v>
      </c>
      <c r="C5" s="22">
        <v>2.4628820960698691E-3</v>
      </c>
      <c r="D5" s="22">
        <v>5.8999999999999999E-3</v>
      </c>
      <c r="E5" s="60"/>
      <c r="F5" s="21" t="s">
        <v>471</v>
      </c>
      <c r="G5" s="23">
        <v>41220</v>
      </c>
      <c r="H5" s="21">
        <v>0.99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12376</v>
      </c>
      <c r="Y5" s="24">
        <v>44334</v>
      </c>
      <c r="Z5" s="21" t="s">
        <v>516</v>
      </c>
      <c r="AA5" s="21" t="s">
        <v>493</v>
      </c>
      <c r="AB5" s="21">
        <v>27</v>
      </c>
      <c r="AC5" s="21" t="s">
        <v>465</v>
      </c>
      <c r="AD5" s="21">
        <v>50</v>
      </c>
    </row>
    <row r="6" spans="1:30" ht="15.75" customHeight="1" thickBot="1" x14ac:dyDescent="0.25">
      <c r="A6" s="48">
        <v>1</v>
      </c>
      <c r="B6" s="22">
        <v>1.8502183406113536E-3</v>
      </c>
      <c r="C6" s="22">
        <v>1.4879912663755457E-3</v>
      </c>
      <c r="D6" s="22">
        <v>3.8E-3</v>
      </c>
      <c r="E6" s="60"/>
      <c r="F6" s="21" t="s">
        <v>473</v>
      </c>
      <c r="G6" s="23">
        <v>41992</v>
      </c>
      <c r="H6" s="21">
        <v>1.01</v>
      </c>
      <c r="I6" s="60"/>
      <c r="J6" s="61" t="s">
        <v>474</v>
      </c>
      <c r="K6" s="62">
        <f>LARGE((K8,K9),1)</f>
        <v>0.56845670053217234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11948</v>
      </c>
      <c r="Y6" s="24">
        <v>44334</v>
      </c>
      <c r="Z6" s="21" t="s">
        <v>520</v>
      </c>
      <c r="AA6" s="21" t="s">
        <v>493</v>
      </c>
      <c r="AB6" s="21">
        <v>26.1</v>
      </c>
      <c r="AC6" s="21" t="s">
        <v>465</v>
      </c>
      <c r="AD6" s="21">
        <v>50</v>
      </c>
    </row>
    <row r="7" spans="1:30" ht="15.75" customHeight="1" thickBot="1" x14ac:dyDescent="0.25">
      <c r="A7" s="48">
        <v>2</v>
      </c>
      <c r="B7" s="22">
        <v>1.4606986899563319E-3</v>
      </c>
      <c r="C7" s="22">
        <v>1.1801310043668121E-3</v>
      </c>
      <c r="D7" s="22">
        <v>3.0000000000000001E-3</v>
      </c>
      <c r="E7" s="60"/>
      <c r="F7" s="21" t="s">
        <v>475</v>
      </c>
      <c r="G7" s="23">
        <v>44761</v>
      </c>
      <c r="H7" s="21">
        <v>1.07</v>
      </c>
      <c r="I7" s="60"/>
      <c r="J7" s="21" t="s">
        <v>476</v>
      </c>
      <c r="K7" s="62">
        <f>LARGE((K10,K11),1)</f>
        <v>0.50743644267596333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11908</v>
      </c>
      <c r="Y7" s="24">
        <v>44334</v>
      </c>
      <c r="Z7" s="21" t="s">
        <v>518</v>
      </c>
      <c r="AA7" s="21" t="s">
        <v>493</v>
      </c>
      <c r="AB7" s="21">
        <v>26</v>
      </c>
      <c r="AC7" s="21" t="s">
        <v>465</v>
      </c>
      <c r="AD7" s="21">
        <v>50</v>
      </c>
    </row>
    <row r="8" spans="1:30" ht="15.75" customHeight="1" thickBot="1" x14ac:dyDescent="0.25">
      <c r="A8" s="48">
        <v>3</v>
      </c>
      <c r="B8" s="22">
        <v>1.2659388646288209E-3</v>
      </c>
      <c r="C8" s="22">
        <v>1.1288209606986901E-3</v>
      </c>
      <c r="D8" s="22">
        <v>2.5999999999999999E-3</v>
      </c>
      <c r="E8" s="60"/>
      <c r="F8" s="21" t="s">
        <v>477</v>
      </c>
      <c r="G8" s="23">
        <v>42446</v>
      </c>
      <c r="H8" s="21">
        <v>1.02</v>
      </c>
      <c r="I8" s="60"/>
      <c r="J8" s="60"/>
      <c r="K8" s="67">
        <f>LARGE(B11:C11,1)/(B11+C11)</f>
        <v>0.56551248056464143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11580</v>
      </c>
      <c r="Y8" s="24">
        <v>44334</v>
      </c>
      <c r="Z8" s="21" t="s">
        <v>519</v>
      </c>
      <c r="AA8" s="21" t="s">
        <v>493</v>
      </c>
      <c r="AB8" s="21">
        <v>25.3</v>
      </c>
      <c r="AC8" s="21" t="s">
        <v>465</v>
      </c>
      <c r="AD8" s="21">
        <v>54</v>
      </c>
    </row>
    <row r="9" spans="1:30" ht="15.75" customHeight="1" thickBot="1" x14ac:dyDescent="0.25">
      <c r="A9" s="48">
        <v>4</v>
      </c>
      <c r="B9" s="22">
        <v>1.8502183406113536E-3</v>
      </c>
      <c r="C9" s="22">
        <v>1.9497816593886462E-3</v>
      </c>
      <c r="D9" s="22">
        <v>3.8E-3</v>
      </c>
      <c r="E9" s="60"/>
      <c r="F9" s="21" t="s">
        <v>478</v>
      </c>
      <c r="G9" s="23">
        <v>47705</v>
      </c>
      <c r="H9" s="21">
        <v>1.1399999999999999</v>
      </c>
      <c r="I9" s="60"/>
      <c r="J9" s="60"/>
      <c r="K9" s="67">
        <f>LARGE(B12:C12,1)/(B12+C12)</f>
        <v>0.56845670053217234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11500</v>
      </c>
      <c r="Y9" s="24">
        <v>44334</v>
      </c>
      <c r="Z9" s="21" t="s">
        <v>523</v>
      </c>
      <c r="AA9" s="21" t="s">
        <v>493</v>
      </c>
      <c r="AB9" s="21">
        <v>25.1</v>
      </c>
      <c r="AC9" s="21" t="s">
        <v>465</v>
      </c>
      <c r="AD9" s="21">
        <v>56</v>
      </c>
    </row>
    <row r="10" spans="1:30" ht="15.75" customHeight="1" thickBot="1" x14ac:dyDescent="0.25">
      <c r="A10" s="48">
        <v>5</v>
      </c>
      <c r="B10" s="22">
        <v>4.9176855895196507E-3</v>
      </c>
      <c r="C10" s="22">
        <v>6.0032751091703054E-3</v>
      </c>
      <c r="D10" s="22">
        <v>1.01E-2</v>
      </c>
      <c r="E10" s="60"/>
      <c r="F10" s="21" t="s">
        <v>479</v>
      </c>
      <c r="G10" s="23">
        <v>41232</v>
      </c>
      <c r="H10" s="21">
        <v>0.99</v>
      </c>
      <c r="I10" s="60"/>
      <c r="J10" s="60"/>
      <c r="K10" s="67">
        <f>LARGE(B20:C20,1)/(B20+C20)</f>
        <v>0.50010448929686502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10647</v>
      </c>
      <c r="Y10" s="24">
        <v>44334</v>
      </c>
      <c r="Z10" s="21" t="s">
        <v>513</v>
      </c>
      <c r="AA10" s="21" t="s">
        <v>493</v>
      </c>
      <c r="AB10" s="21">
        <v>23.2</v>
      </c>
      <c r="AC10" s="21" t="s">
        <v>464</v>
      </c>
      <c r="AD10" s="21">
        <v>56</v>
      </c>
    </row>
    <row r="11" spans="1:30" ht="15.75" customHeight="1" thickBot="1" x14ac:dyDescent="0.25">
      <c r="A11" s="48">
        <v>6</v>
      </c>
      <c r="B11" s="22">
        <v>1.4704366812227075E-2</v>
      </c>
      <c r="C11" s="22">
        <v>1.9138646288209608E-2</v>
      </c>
      <c r="D11" s="22">
        <v>3.0200000000000001E-2</v>
      </c>
      <c r="E11" s="60"/>
      <c r="F11" s="21" t="s">
        <v>480</v>
      </c>
      <c r="G11" s="23">
        <v>39831</v>
      </c>
      <c r="H11" s="21">
        <v>0.95</v>
      </c>
      <c r="I11" s="60"/>
      <c r="J11" s="60"/>
      <c r="K11" s="67">
        <f>LARGE(B21:C21,1)/(B21+C21)</f>
        <v>0.50743644267596333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10599</v>
      </c>
      <c r="Y11" s="24">
        <v>44334</v>
      </c>
      <c r="Z11" s="21" t="s">
        <v>514</v>
      </c>
      <c r="AA11" s="21" t="s">
        <v>493</v>
      </c>
      <c r="AB11" s="21">
        <v>23.1</v>
      </c>
      <c r="AC11" s="21" t="s">
        <v>464</v>
      </c>
      <c r="AD11" s="21">
        <v>56</v>
      </c>
    </row>
    <row r="12" spans="1:30" ht="15.75" customHeight="1" thickBot="1" x14ac:dyDescent="0.25">
      <c r="A12" s="48">
        <v>7</v>
      </c>
      <c r="B12" s="22">
        <v>2.7071615720524016E-2</v>
      </c>
      <c r="C12" s="22">
        <v>3.5660480349344985E-2</v>
      </c>
      <c r="D12" s="22">
        <v>5.5599999999999997E-2</v>
      </c>
      <c r="E12" s="60"/>
      <c r="F12" s="21" t="s">
        <v>481</v>
      </c>
      <c r="G12" s="23">
        <v>38072</v>
      </c>
      <c r="H12" s="21">
        <v>0.91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5394</v>
      </c>
      <c r="Y12" s="24">
        <v>44334</v>
      </c>
      <c r="Z12" s="21" t="s">
        <v>628</v>
      </c>
      <c r="AA12" s="21" t="s">
        <v>493</v>
      </c>
      <c r="AB12" s="21">
        <v>11.8</v>
      </c>
      <c r="AC12" s="21" t="s">
        <v>464</v>
      </c>
      <c r="AD12" s="21">
        <v>52</v>
      </c>
    </row>
    <row r="13" spans="1:30" ht="15.75" customHeight="1" thickBot="1" x14ac:dyDescent="0.25">
      <c r="A13" s="48">
        <v>8</v>
      </c>
      <c r="B13" s="22">
        <v>2.9895633187772927E-2</v>
      </c>
      <c r="C13" s="22">
        <v>3.7866812227074241E-2</v>
      </c>
      <c r="D13" s="22">
        <v>6.1400000000000003E-2</v>
      </c>
      <c r="E13" s="60"/>
      <c r="F13" s="21" t="s">
        <v>482</v>
      </c>
      <c r="G13" s="23">
        <v>37933</v>
      </c>
      <c r="H13" s="21">
        <v>0.91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4495</v>
      </c>
      <c r="Y13" s="24">
        <v>44496</v>
      </c>
      <c r="Z13" s="21" t="s">
        <v>514</v>
      </c>
      <c r="AA13" s="21" t="s">
        <v>494</v>
      </c>
      <c r="AB13" s="21">
        <v>9.8000000000000007</v>
      </c>
      <c r="AC13" s="21" t="s">
        <v>464</v>
      </c>
      <c r="AD13" s="21">
        <v>57</v>
      </c>
    </row>
    <row r="14" spans="1:30" ht="15.75" customHeight="1" thickBot="1" x14ac:dyDescent="0.25">
      <c r="A14" s="48">
        <v>9</v>
      </c>
      <c r="B14" s="22">
        <v>3.057729257641921E-2</v>
      </c>
      <c r="C14" s="22">
        <v>3.5250000000000004E-2</v>
      </c>
      <c r="D14" s="22">
        <v>6.2799999999999995E-2</v>
      </c>
      <c r="E14" s="60"/>
      <c r="F14" s="21" t="s">
        <v>483</v>
      </c>
      <c r="G14" s="23">
        <v>41269</v>
      </c>
      <c r="H14" s="21">
        <v>0.99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4393</v>
      </c>
      <c r="Y14" s="24">
        <v>44508</v>
      </c>
      <c r="Z14" s="21" t="s">
        <v>514</v>
      </c>
      <c r="AA14" s="21" t="s">
        <v>492</v>
      </c>
      <c r="AB14" s="21">
        <v>9.6</v>
      </c>
      <c r="AC14" s="21" t="s">
        <v>464</v>
      </c>
      <c r="AD14" s="21">
        <v>56</v>
      </c>
    </row>
    <row r="15" spans="1:30" ht="15.75" customHeight="1" thickBot="1" x14ac:dyDescent="0.25">
      <c r="A15" s="48">
        <v>10</v>
      </c>
      <c r="B15" s="22">
        <v>3.3109170305676859E-2</v>
      </c>
      <c r="C15" s="22">
        <v>3.5763100436681225E-2</v>
      </c>
      <c r="D15" s="22">
        <v>6.8000000000000005E-2</v>
      </c>
      <c r="E15" s="60"/>
      <c r="F15" s="21" t="s">
        <v>484</v>
      </c>
      <c r="G15" s="23">
        <v>42344</v>
      </c>
      <c r="H15" s="21">
        <v>1.01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4209</v>
      </c>
      <c r="Y15" s="24">
        <v>44334</v>
      </c>
      <c r="Z15" s="21" t="s">
        <v>629</v>
      </c>
      <c r="AA15" s="21" t="s">
        <v>493</v>
      </c>
      <c r="AB15" s="21">
        <v>9.1999999999999993</v>
      </c>
      <c r="AC15" s="21" t="s">
        <v>464</v>
      </c>
      <c r="AD15" s="21">
        <v>57</v>
      </c>
    </row>
    <row r="16" spans="1:30" ht="15.75" customHeight="1" thickBot="1" x14ac:dyDescent="0.25">
      <c r="A16" s="48">
        <v>11</v>
      </c>
      <c r="B16" s="22">
        <v>3.4229039301310042E-2</v>
      </c>
      <c r="C16" s="22">
        <v>3.643013100436681E-2</v>
      </c>
      <c r="D16" s="22">
        <v>7.0300000000000001E-2</v>
      </c>
      <c r="E16" s="60"/>
      <c r="F16" s="21" t="s">
        <v>485</v>
      </c>
      <c r="G16" s="23">
        <v>42581</v>
      </c>
      <c r="H16" s="21">
        <v>1.02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3958</v>
      </c>
      <c r="Y16" s="24">
        <v>44530</v>
      </c>
      <c r="Z16" s="21" t="s">
        <v>516</v>
      </c>
      <c r="AA16" s="21" t="s">
        <v>493</v>
      </c>
      <c r="AB16" s="21">
        <v>8.6</v>
      </c>
      <c r="AC16" s="21" t="s">
        <v>464</v>
      </c>
      <c r="AD16" s="21">
        <v>50</v>
      </c>
    </row>
    <row r="17" spans="1:30" ht="15.75" customHeight="1" thickBot="1" x14ac:dyDescent="0.25">
      <c r="A17" s="48">
        <v>12</v>
      </c>
      <c r="B17" s="22">
        <v>3.5689737991266381E-2</v>
      </c>
      <c r="C17" s="22">
        <v>3.7199781659388642E-2</v>
      </c>
      <c r="D17" s="22">
        <v>7.3300000000000004E-2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3873</v>
      </c>
      <c r="Y17" s="24">
        <v>44335</v>
      </c>
      <c r="Z17" s="21" t="s">
        <v>518</v>
      </c>
      <c r="AA17" s="21" t="s">
        <v>494</v>
      </c>
      <c r="AB17" s="21">
        <v>8.5</v>
      </c>
      <c r="AC17" s="21" t="s">
        <v>464</v>
      </c>
      <c r="AD17" s="21">
        <v>52</v>
      </c>
    </row>
    <row r="18" spans="1:30" ht="15.75" customHeight="1" thickBot="1" x14ac:dyDescent="0.25">
      <c r="A18" s="48">
        <v>13</v>
      </c>
      <c r="B18" s="22">
        <v>3.4813318777292573E-2</v>
      </c>
      <c r="C18" s="22">
        <v>3.6070960698689952E-2</v>
      </c>
      <c r="D18" s="22">
        <v>7.1499999999999994E-2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3809</v>
      </c>
      <c r="Y18" s="24">
        <v>44532</v>
      </c>
      <c r="Z18" s="21" t="s">
        <v>523</v>
      </c>
      <c r="AA18" s="21" t="s">
        <v>495</v>
      </c>
      <c r="AB18" s="21">
        <v>8.3000000000000007</v>
      </c>
      <c r="AC18" s="21" t="s">
        <v>465</v>
      </c>
      <c r="AD18" s="21">
        <v>56</v>
      </c>
    </row>
    <row r="19" spans="1:30" ht="15.75" customHeight="1" thickBot="1" x14ac:dyDescent="0.25">
      <c r="A19" s="48">
        <v>14</v>
      </c>
      <c r="B19" s="22">
        <v>3.5056768558951963E-2</v>
      </c>
      <c r="C19" s="22">
        <v>3.4993449781659386E-2</v>
      </c>
      <c r="D19" s="22">
        <v>7.1999999999999995E-2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3696</v>
      </c>
      <c r="Y19" s="24">
        <v>44530</v>
      </c>
      <c r="Z19" s="21" t="s">
        <v>513</v>
      </c>
      <c r="AA19" s="21" t="s">
        <v>493</v>
      </c>
      <c r="AB19" s="21">
        <v>8.1</v>
      </c>
      <c r="AC19" s="21" t="s">
        <v>464</v>
      </c>
      <c r="AD19" s="21">
        <v>57</v>
      </c>
    </row>
    <row r="20" spans="1:30" ht="15.75" customHeight="1" thickBot="1" x14ac:dyDescent="0.25">
      <c r="A20" s="48">
        <v>15</v>
      </c>
      <c r="B20" s="22">
        <v>3.5008078602620091E-2</v>
      </c>
      <c r="C20" s="22">
        <v>3.4993449781659386E-2</v>
      </c>
      <c r="D20" s="22">
        <v>7.1900000000000006E-2</v>
      </c>
      <c r="E20" s="60"/>
      <c r="F20" s="21" t="s">
        <v>488</v>
      </c>
      <c r="G20" s="23">
        <v>29519</v>
      </c>
      <c r="H20" s="21">
        <v>0.71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3648</v>
      </c>
      <c r="Y20" s="24">
        <v>44258</v>
      </c>
      <c r="Z20" s="21" t="s">
        <v>513</v>
      </c>
      <c r="AA20" s="21" t="s">
        <v>494</v>
      </c>
      <c r="AB20" s="21">
        <v>8</v>
      </c>
      <c r="AC20" s="21" t="s">
        <v>464</v>
      </c>
      <c r="AD20" s="21">
        <v>52</v>
      </c>
    </row>
    <row r="21" spans="1:30" ht="15.75" customHeight="1" thickBot="1" x14ac:dyDescent="0.25">
      <c r="A21" s="48">
        <v>16</v>
      </c>
      <c r="B21" s="22">
        <v>3.6420087336244543E-2</v>
      </c>
      <c r="C21" s="22">
        <v>3.5352620087336244E-2</v>
      </c>
      <c r="D21" s="22">
        <v>7.4800000000000005E-2</v>
      </c>
      <c r="E21" s="60"/>
      <c r="F21" s="21" t="s">
        <v>492</v>
      </c>
      <c r="G21" s="23">
        <v>42084</v>
      </c>
      <c r="H21" s="21">
        <v>1.01</v>
      </c>
      <c r="I21" s="60"/>
      <c r="J21" s="21">
        <v>5</v>
      </c>
      <c r="K21" s="21">
        <f>X6</f>
        <v>11948</v>
      </c>
      <c r="L21" s="24"/>
      <c r="M21" s="21"/>
      <c r="N21" s="64">
        <f>K21/$F$2</f>
        <v>0.26087336244541487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3622</v>
      </c>
      <c r="Y21" s="24">
        <v>44531</v>
      </c>
      <c r="Z21" s="21" t="s">
        <v>514</v>
      </c>
      <c r="AA21" s="21" t="s">
        <v>494</v>
      </c>
      <c r="AB21" s="21">
        <v>7.9</v>
      </c>
      <c r="AC21" s="21" t="s">
        <v>464</v>
      </c>
      <c r="AD21" s="21">
        <v>55</v>
      </c>
    </row>
    <row r="22" spans="1:30" ht="15.75" customHeight="1" thickBot="1" x14ac:dyDescent="0.25">
      <c r="A22" s="48">
        <v>17</v>
      </c>
      <c r="B22" s="22">
        <v>3.5592358078602615E-2</v>
      </c>
      <c r="C22" s="22">
        <v>3.304366812227074E-2</v>
      </c>
      <c r="D22" s="22">
        <v>7.3099999999999998E-2</v>
      </c>
      <c r="E22" s="60"/>
      <c r="F22" s="21" t="s">
        <v>493</v>
      </c>
      <c r="G22" s="23">
        <v>46785</v>
      </c>
      <c r="H22" s="21">
        <v>1.1200000000000001</v>
      </c>
      <c r="I22" s="60"/>
      <c r="J22" s="21">
        <v>10</v>
      </c>
      <c r="K22" s="21">
        <f>X11</f>
        <v>10599</v>
      </c>
      <c r="L22" s="24"/>
      <c r="M22" s="21"/>
      <c r="N22" s="64">
        <f t="shared" ref="N22:N28" si="0">K22/$F$2</f>
        <v>0.23141921397379914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3599</v>
      </c>
      <c r="Y22" s="24">
        <v>44265</v>
      </c>
      <c r="Z22" s="21" t="s">
        <v>513</v>
      </c>
      <c r="AA22" s="21" t="s">
        <v>494</v>
      </c>
      <c r="AB22" s="21">
        <v>7.9</v>
      </c>
      <c r="AC22" s="21" t="s">
        <v>464</v>
      </c>
      <c r="AD22" s="21">
        <v>54</v>
      </c>
    </row>
    <row r="23" spans="1:30" ht="15.75" customHeight="1" thickBot="1" x14ac:dyDescent="0.25">
      <c r="A23" s="48">
        <v>18</v>
      </c>
      <c r="B23" s="22">
        <v>2.7558515283842792E-2</v>
      </c>
      <c r="C23" s="22">
        <v>2.7707423580786025E-2</v>
      </c>
      <c r="D23" s="22">
        <v>5.6599999999999998E-2</v>
      </c>
      <c r="E23" s="60"/>
      <c r="F23" s="21" t="s">
        <v>494</v>
      </c>
      <c r="G23" s="23">
        <v>45778</v>
      </c>
      <c r="H23" s="21">
        <v>1.1000000000000001</v>
      </c>
      <c r="I23" s="60"/>
      <c r="J23" s="21">
        <v>20</v>
      </c>
      <c r="K23" s="21">
        <f>X12</f>
        <v>5394</v>
      </c>
      <c r="L23" s="24"/>
      <c r="M23" s="21"/>
      <c r="N23" s="64">
        <f t="shared" si="0"/>
        <v>0.11777292576419214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3582</v>
      </c>
      <c r="Y23" s="24">
        <v>44516</v>
      </c>
      <c r="Z23" s="21" t="s">
        <v>515</v>
      </c>
      <c r="AA23" s="21" t="s">
        <v>493</v>
      </c>
      <c r="AB23" s="21">
        <v>7.8</v>
      </c>
      <c r="AC23" s="21" t="s">
        <v>464</v>
      </c>
      <c r="AD23" s="21">
        <v>53</v>
      </c>
    </row>
    <row r="24" spans="1:30" ht="15.75" customHeight="1" thickBot="1" x14ac:dyDescent="0.25">
      <c r="A24" s="48">
        <v>19</v>
      </c>
      <c r="B24" s="22">
        <v>2.0839301310043665E-2</v>
      </c>
      <c r="C24" s="22">
        <v>2.093449781659389E-2</v>
      </c>
      <c r="D24" s="22">
        <v>4.2799999999999998E-2</v>
      </c>
      <c r="E24" s="60"/>
      <c r="F24" s="21" t="s">
        <v>495</v>
      </c>
      <c r="G24" s="23">
        <v>44794</v>
      </c>
      <c r="H24" s="21">
        <v>1.07</v>
      </c>
      <c r="I24" s="60"/>
      <c r="J24" s="21">
        <v>30</v>
      </c>
      <c r="K24" s="21">
        <f>X14</f>
        <v>4393</v>
      </c>
      <c r="L24" s="24"/>
      <c r="M24" s="21"/>
      <c r="N24" s="64">
        <f t="shared" si="0"/>
        <v>9.5917030567685593E-2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3563</v>
      </c>
      <c r="Y24" s="24">
        <v>44301</v>
      </c>
      <c r="Z24" s="21" t="s">
        <v>513</v>
      </c>
      <c r="AA24" s="21" t="s">
        <v>495</v>
      </c>
      <c r="AB24" s="21">
        <v>7.8</v>
      </c>
      <c r="AC24" s="21" t="s">
        <v>464</v>
      </c>
      <c r="AD24" s="21">
        <v>57</v>
      </c>
    </row>
    <row r="25" spans="1:30" ht="15.75" customHeight="1" thickBot="1" x14ac:dyDescent="0.25">
      <c r="A25" s="48">
        <v>20</v>
      </c>
      <c r="B25" s="22">
        <v>1.6213755458515285E-2</v>
      </c>
      <c r="C25" s="22">
        <v>1.5495633187772927E-2</v>
      </c>
      <c r="D25" s="22">
        <v>3.3300000000000003E-2</v>
      </c>
      <c r="E25" s="60"/>
      <c r="F25" s="21" t="s">
        <v>496</v>
      </c>
      <c r="G25" s="23">
        <v>46220</v>
      </c>
      <c r="H25" s="21">
        <v>1.1100000000000001</v>
      </c>
      <c r="I25" s="60"/>
      <c r="J25" s="21">
        <v>50</v>
      </c>
      <c r="K25" s="21">
        <f>X18</f>
        <v>3809</v>
      </c>
      <c r="L25" s="24"/>
      <c r="M25" s="21"/>
      <c r="N25" s="64">
        <f t="shared" si="0"/>
        <v>8.3165938864628822E-2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1.2367248908296942E-2</v>
      </c>
      <c r="C26" s="22">
        <v>1.1185589519650653E-2</v>
      </c>
      <c r="D26" s="22">
        <v>2.5399999999999999E-2</v>
      </c>
      <c r="E26" s="60"/>
      <c r="F26" s="21" t="s">
        <v>497</v>
      </c>
      <c r="G26" s="23">
        <v>37201</v>
      </c>
      <c r="H26" s="21">
        <v>0.89</v>
      </c>
      <c r="I26" s="60"/>
      <c r="J26" s="21">
        <v>100</v>
      </c>
      <c r="K26" s="21">
        <f>X20</f>
        <v>3648</v>
      </c>
      <c r="L26" s="24"/>
      <c r="M26" s="21"/>
      <c r="N26" s="64">
        <f t="shared" si="0"/>
        <v>7.9650655021834063E-2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8.4233624454148458E-3</v>
      </c>
      <c r="C27" s="22">
        <v>7.2860262008733632E-3</v>
      </c>
      <c r="D27" s="22">
        <v>1.7299999999999999E-2</v>
      </c>
      <c r="E27" s="60"/>
      <c r="F27" s="60"/>
      <c r="G27" s="60"/>
      <c r="H27" s="60"/>
      <c r="I27" s="60"/>
      <c r="J27" s="21">
        <v>150</v>
      </c>
      <c r="K27" s="21">
        <f>X22</f>
        <v>3599</v>
      </c>
      <c r="L27" s="24"/>
      <c r="M27" s="21"/>
      <c r="N27" s="64">
        <f t="shared" si="0"/>
        <v>7.8580786026200874E-2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5.0150655021834059E-3</v>
      </c>
      <c r="C28" s="22">
        <v>4.412663755458515E-3</v>
      </c>
      <c r="D28" s="22">
        <v>1.03E-2</v>
      </c>
      <c r="E28" s="60"/>
      <c r="F28" s="60"/>
      <c r="G28" s="60"/>
      <c r="H28" s="60"/>
      <c r="I28" s="60"/>
      <c r="J28" s="21">
        <v>200</v>
      </c>
      <c r="K28" s="21">
        <f>X24</f>
        <v>3563</v>
      </c>
      <c r="L28" s="24"/>
      <c r="M28" s="21"/>
      <c r="N28" s="64">
        <f t="shared" si="0"/>
        <v>7.7794759825327506E-2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604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28700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2692</v>
      </c>
      <c r="Y2" s="24">
        <v>44553</v>
      </c>
      <c r="Z2" s="21" t="s">
        <v>514</v>
      </c>
      <c r="AA2" s="21" t="s">
        <v>495</v>
      </c>
      <c r="AB2" s="21">
        <v>9.4</v>
      </c>
      <c r="AC2" s="21" t="s">
        <v>464</v>
      </c>
      <c r="AD2" s="21">
        <v>53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2671</v>
      </c>
      <c r="Y3" s="24">
        <v>44552</v>
      </c>
      <c r="Z3" s="21" t="s">
        <v>515</v>
      </c>
      <c r="AA3" s="21" t="s">
        <v>494</v>
      </c>
      <c r="AB3" s="21">
        <v>9.3000000000000007</v>
      </c>
      <c r="AC3" s="21" t="s">
        <v>464</v>
      </c>
      <c r="AD3" s="21">
        <v>52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2651</v>
      </c>
      <c r="Y4" s="24">
        <v>44552</v>
      </c>
      <c r="Z4" s="21" t="s">
        <v>514</v>
      </c>
      <c r="AA4" s="21" t="s">
        <v>494</v>
      </c>
      <c r="AB4" s="21">
        <v>9.1999999999999993</v>
      </c>
      <c r="AC4" s="21" t="s">
        <v>464</v>
      </c>
      <c r="AD4" s="21">
        <v>57</v>
      </c>
    </row>
    <row r="5" spans="1:30" ht="15.75" customHeight="1" thickBot="1" x14ac:dyDescent="0.25">
      <c r="A5" s="48">
        <v>0</v>
      </c>
      <c r="B5" s="22">
        <v>7.7073170731707325E-3</v>
      </c>
      <c r="C5" s="22">
        <v>3.7902439024390245E-3</v>
      </c>
      <c r="D5" s="22">
        <v>1.15E-2</v>
      </c>
      <c r="E5" s="60"/>
      <c r="F5" s="21" t="s">
        <v>471</v>
      </c>
      <c r="G5" s="23">
        <v>27720</v>
      </c>
      <c r="H5" s="21">
        <v>0.97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2634</v>
      </c>
      <c r="Y5" s="24">
        <v>44550</v>
      </c>
      <c r="Z5" s="21" t="s">
        <v>514</v>
      </c>
      <c r="AA5" s="21" t="s">
        <v>492</v>
      </c>
      <c r="AB5" s="21">
        <v>9.1999999999999993</v>
      </c>
      <c r="AC5" s="21" t="s">
        <v>464</v>
      </c>
      <c r="AD5" s="21">
        <v>57</v>
      </c>
    </row>
    <row r="6" spans="1:30" ht="15.75" customHeight="1" thickBot="1" x14ac:dyDescent="0.25">
      <c r="A6" s="48">
        <v>1</v>
      </c>
      <c r="B6" s="22">
        <v>3.9024390243902439E-3</v>
      </c>
      <c r="C6" s="22">
        <v>2.3560975609756099E-3</v>
      </c>
      <c r="D6" s="22">
        <v>6.3E-3</v>
      </c>
      <c r="E6" s="60"/>
      <c r="F6" s="21" t="s">
        <v>473</v>
      </c>
      <c r="G6" s="23">
        <v>30675</v>
      </c>
      <c r="H6" s="21">
        <v>1.07</v>
      </c>
      <c r="I6" s="60"/>
      <c r="J6" s="61" t="s">
        <v>474</v>
      </c>
      <c r="K6" s="62">
        <f>LARGE((K8,K9),1)</f>
        <v>0.73299958281184829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2622</v>
      </c>
      <c r="Y6" s="24">
        <v>44273</v>
      </c>
      <c r="Z6" s="21" t="s">
        <v>515</v>
      </c>
      <c r="AA6" s="21" t="s">
        <v>495</v>
      </c>
      <c r="AB6" s="21">
        <v>9.1</v>
      </c>
      <c r="AC6" s="21" t="s">
        <v>464</v>
      </c>
      <c r="AD6" s="21">
        <v>53</v>
      </c>
    </row>
    <row r="7" spans="1:30" ht="15.75" customHeight="1" thickBot="1" x14ac:dyDescent="0.25">
      <c r="A7" s="48">
        <v>2</v>
      </c>
      <c r="B7" s="22">
        <v>2.4878048780487805E-3</v>
      </c>
      <c r="C7" s="22">
        <v>1.6390243902439025E-3</v>
      </c>
      <c r="D7" s="22">
        <v>4.1000000000000003E-3</v>
      </c>
      <c r="E7" s="60"/>
      <c r="F7" s="21" t="s">
        <v>475</v>
      </c>
      <c r="G7" s="23">
        <v>31497</v>
      </c>
      <c r="H7" s="21">
        <v>1.1000000000000001</v>
      </c>
      <c r="I7" s="60"/>
      <c r="J7" s="21" t="s">
        <v>476</v>
      </c>
      <c r="K7" s="62">
        <f>LARGE((K10,K11),1)</f>
        <v>0.56084926776235844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2606</v>
      </c>
      <c r="Y7" s="24">
        <v>44274</v>
      </c>
      <c r="Z7" s="21" t="s">
        <v>515</v>
      </c>
      <c r="AA7" s="21" t="s">
        <v>496</v>
      </c>
      <c r="AB7" s="21">
        <v>9.1</v>
      </c>
      <c r="AC7" s="21" t="s">
        <v>464</v>
      </c>
      <c r="AD7" s="21">
        <v>54</v>
      </c>
    </row>
    <row r="8" spans="1:30" ht="15.75" customHeight="1" thickBot="1" x14ac:dyDescent="0.25">
      <c r="A8" s="48">
        <v>3</v>
      </c>
      <c r="B8" s="22">
        <v>1.7560975609756098E-3</v>
      </c>
      <c r="C8" s="22">
        <v>1.382926829268293E-3</v>
      </c>
      <c r="D8" s="22">
        <v>3.2000000000000002E-3</v>
      </c>
      <c r="E8" s="60"/>
      <c r="F8" s="21" t="s">
        <v>477</v>
      </c>
      <c r="G8" s="23">
        <v>30824</v>
      </c>
      <c r="H8" s="21">
        <v>1.07</v>
      </c>
      <c r="I8" s="60"/>
      <c r="J8" s="60"/>
      <c r="K8" s="67">
        <f>LARGE(B11:C11,1)/(B11+C11)</f>
        <v>0.73299958281184829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2601</v>
      </c>
      <c r="Y8" s="24">
        <v>44266</v>
      </c>
      <c r="Z8" s="21" t="s">
        <v>515</v>
      </c>
      <c r="AA8" s="21" t="s">
        <v>495</v>
      </c>
      <c r="AB8" s="21">
        <v>9.1</v>
      </c>
      <c r="AC8" s="21" t="s">
        <v>464</v>
      </c>
      <c r="AD8" s="21">
        <v>55</v>
      </c>
    </row>
    <row r="9" spans="1:30" ht="15.75" customHeight="1" thickBot="1" x14ac:dyDescent="0.25">
      <c r="A9" s="48">
        <v>4</v>
      </c>
      <c r="B9" s="22">
        <v>1.2682926829268293E-3</v>
      </c>
      <c r="C9" s="22">
        <v>1.7414634146341462E-3</v>
      </c>
      <c r="D9" s="22">
        <v>3.0000000000000001E-3</v>
      </c>
      <c r="E9" s="60"/>
      <c r="F9" s="21" t="s">
        <v>478</v>
      </c>
      <c r="G9" s="23">
        <v>29052</v>
      </c>
      <c r="H9" s="21">
        <v>1.01</v>
      </c>
      <c r="I9" s="60"/>
      <c r="J9" s="60"/>
      <c r="K9" s="67">
        <f>LARGE(B12:C12,1)/(B12+C12)</f>
        <v>0.7007077856420626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2594</v>
      </c>
      <c r="Y9" s="24">
        <v>44532</v>
      </c>
      <c r="Z9" s="21" t="s">
        <v>514</v>
      </c>
      <c r="AA9" s="21" t="s">
        <v>495</v>
      </c>
      <c r="AB9" s="21">
        <v>9</v>
      </c>
      <c r="AC9" s="21" t="s">
        <v>464</v>
      </c>
      <c r="AD9" s="21">
        <v>58</v>
      </c>
    </row>
    <row r="10" spans="1:30" ht="15.75" customHeight="1" thickBot="1" x14ac:dyDescent="0.25">
      <c r="A10" s="48">
        <v>5</v>
      </c>
      <c r="B10" s="22">
        <v>1.9024390243902436E-3</v>
      </c>
      <c r="C10" s="22">
        <v>4.4048780487804876E-3</v>
      </c>
      <c r="D10" s="22">
        <v>6.3E-3</v>
      </c>
      <c r="E10" s="60"/>
      <c r="F10" s="21" t="s">
        <v>479</v>
      </c>
      <c r="G10" s="23">
        <v>28560</v>
      </c>
      <c r="H10" s="21">
        <v>0.99</v>
      </c>
      <c r="I10" s="60"/>
      <c r="J10" s="60"/>
      <c r="K10" s="67">
        <f>LARGE(B20:C20,1)/(B20+C20)</f>
        <v>0.53206002728512947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2593</v>
      </c>
      <c r="Y10" s="24">
        <v>44251</v>
      </c>
      <c r="Z10" s="21" t="s">
        <v>515</v>
      </c>
      <c r="AA10" s="21" t="s">
        <v>494</v>
      </c>
      <c r="AB10" s="21">
        <v>9</v>
      </c>
      <c r="AC10" s="21" t="s">
        <v>464</v>
      </c>
      <c r="AD10" s="21">
        <v>56</v>
      </c>
    </row>
    <row r="11" spans="1:30" ht="15.75" customHeight="1" thickBot="1" x14ac:dyDescent="0.25">
      <c r="A11" s="48">
        <v>6</v>
      </c>
      <c r="B11" s="22">
        <v>4.6829268292682916E-3</v>
      </c>
      <c r="C11" s="22">
        <v>1.285609756097561E-2</v>
      </c>
      <c r="D11" s="22">
        <v>1.7500000000000002E-2</v>
      </c>
      <c r="E11" s="60"/>
      <c r="F11" s="21" t="s">
        <v>480</v>
      </c>
      <c r="G11" s="23">
        <v>27930</v>
      </c>
      <c r="H11" s="21">
        <v>0.97</v>
      </c>
      <c r="I11" s="60"/>
      <c r="J11" s="60"/>
      <c r="K11" s="67">
        <f>LARGE(B21:C21,1)/(B21+C21)</f>
        <v>0.56084926776235844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2586</v>
      </c>
      <c r="Y11" s="24">
        <v>44560</v>
      </c>
      <c r="Z11" s="21" t="s">
        <v>515</v>
      </c>
      <c r="AA11" s="21" t="s">
        <v>495</v>
      </c>
      <c r="AB11" s="21">
        <v>9</v>
      </c>
      <c r="AC11" s="21" t="s">
        <v>464</v>
      </c>
      <c r="AD11" s="21">
        <v>53</v>
      </c>
    </row>
    <row r="12" spans="1:30" ht="15.75" customHeight="1" thickBot="1" x14ac:dyDescent="0.25">
      <c r="A12" s="48">
        <v>7</v>
      </c>
      <c r="B12" s="22">
        <v>1.0829268292682928E-2</v>
      </c>
      <c r="C12" s="22">
        <v>2.5353658536585368E-2</v>
      </c>
      <c r="D12" s="22">
        <v>3.6200000000000003E-2</v>
      </c>
      <c r="E12" s="60"/>
      <c r="F12" s="21" t="s">
        <v>481</v>
      </c>
      <c r="G12" s="23">
        <v>26043</v>
      </c>
      <c r="H12" s="21">
        <v>0.91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2544</v>
      </c>
      <c r="Y12" s="24">
        <v>44295</v>
      </c>
      <c r="Z12" s="21" t="s">
        <v>514</v>
      </c>
      <c r="AA12" s="21" t="s">
        <v>496</v>
      </c>
      <c r="AB12" s="21">
        <v>8.9</v>
      </c>
      <c r="AC12" s="21" t="s">
        <v>464</v>
      </c>
      <c r="AD12" s="21">
        <v>55</v>
      </c>
    </row>
    <row r="13" spans="1:30" ht="15.75" customHeight="1" thickBot="1" x14ac:dyDescent="0.25">
      <c r="A13" s="48">
        <v>8</v>
      </c>
      <c r="B13" s="22">
        <v>1.678048780487805E-2</v>
      </c>
      <c r="C13" s="22">
        <v>3.431707317073171E-2</v>
      </c>
      <c r="D13" s="22">
        <v>5.0999999999999997E-2</v>
      </c>
      <c r="E13" s="60"/>
      <c r="F13" s="21" t="s">
        <v>482</v>
      </c>
      <c r="G13" s="23">
        <v>25552</v>
      </c>
      <c r="H13" s="21">
        <v>0.89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2526</v>
      </c>
      <c r="Y13" s="24">
        <v>44547</v>
      </c>
      <c r="Z13" s="21" t="s">
        <v>514</v>
      </c>
      <c r="AA13" s="21" t="s">
        <v>496</v>
      </c>
      <c r="AB13" s="21">
        <v>8.8000000000000007</v>
      </c>
      <c r="AC13" s="21" t="s">
        <v>464</v>
      </c>
      <c r="AD13" s="21">
        <v>59</v>
      </c>
    </row>
    <row r="14" spans="1:30" ht="15.75" customHeight="1" thickBot="1" x14ac:dyDescent="0.25">
      <c r="A14" s="48">
        <v>9</v>
      </c>
      <c r="B14" s="22">
        <v>1.9853658536585363E-2</v>
      </c>
      <c r="C14" s="22">
        <v>3.7953658536585368E-2</v>
      </c>
      <c r="D14" s="22">
        <v>5.7799999999999997E-2</v>
      </c>
      <c r="E14" s="60"/>
      <c r="F14" s="21" t="s">
        <v>483</v>
      </c>
      <c r="G14" s="23">
        <v>27693</v>
      </c>
      <c r="H14" s="21">
        <v>0.96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2517</v>
      </c>
      <c r="Y14" s="24">
        <v>44260</v>
      </c>
      <c r="Z14" s="21" t="s">
        <v>515</v>
      </c>
      <c r="AA14" s="21" t="s">
        <v>496</v>
      </c>
      <c r="AB14" s="21">
        <v>8.8000000000000007</v>
      </c>
      <c r="AC14" s="21" t="s">
        <v>464</v>
      </c>
      <c r="AD14" s="21">
        <v>55</v>
      </c>
    </row>
    <row r="15" spans="1:30" ht="15.75" customHeight="1" thickBot="1" x14ac:dyDescent="0.25">
      <c r="A15" s="48">
        <v>10</v>
      </c>
      <c r="B15" s="22">
        <v>2.4195121951219513E-2</v>
      </c>
      <c r="C15" s="22">
        <v>3.8107317073170728E-2</v>
      </c>
      <c r="D15" s="22">
        <v>6.2300000000000001E-2</v>
      </c>
      <c r="E15" s="60"/>
      <c r="F15" s="21" t="s">
        <v>484</v>
      </c>
      <c r="G15" s="23">
        <v>28795</v>
      </c>
      <c r="H15" s="21">
        <v>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2510</v>
      </c>
      <c r="Y15" s="24">
        <v>44558</v>
      </c>
      <c r="Z15" s="21" t="s">
        <v>518</v>
      </c>
      <c r="AA15" s="21" t="s">
        <v>493</v>
      </c>
      <c r="AB15" s="21">
        <v>8.6999999999999993</v>
      </c>
      <c r="AC15" s="21" t="s">
        <v>465</v>
      </c>
      <c r="AD15" s="21">
        <v>54</v>
      </c>
    </row>
    <row r="16" spans="1:30" ht="15.75" customHeight="1" thickBot="1" x14ac:dyDescent="0.25">
      <c r="A16" s="48">
        <v>11</v>
      </c>
      <c r="B16" s="22">
        <v>2.8243902439024391E-2</v>
      </c>
      <c r="C16" s="22">
        <v>3.8414634146341463E-2</v>
      </c>
      <c r="D16" s="22">
        <v>6.6699999999999995E-2</v>
      </c>
      <c r="E16" s="60"/>
      <c r="F16" s="21" t="s">
        <v>485</v>
      </c>
      <c r="G16" s="23">
        <v>30439</v>
      </c>
      <c r="H16" s="21">
        <v>1.06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2504</v>
      </c>
      <c r="Y16" s="24">
        <v>44246</v>
      </c>
      <c r="Z16" s="21" t="s">
        <v>515</v>
      </c>
      <c r="AA16" s="21" t="s">
        <v>496</v>
      </c>
      <c r="AB16" s="21">
        <v>8.6999999999999993</v>
      </c>
      <c r="AC16" s="21" t="s">
        <v>464</v>
      </c>
      <c r="AD16" s="21">
        <v>55</v>
      </c>
    </row>
    <row r="17" spans="1:30" ht="15.75" customHeight="1" thickBot="1" x14ac:dyDescent="0.25">
      <c r="A17" s="48">
        <v>12</v>
      </c>
      <c r="B17" s="22">
        <v>3.1414634146341464E-2</v>
      </c>
      <c r="C17" s="22">
        <v>3.8721951219512191E-2</v>
      </c>
      <c r="D17" s="22">
        <v>7.0099999999999996E-2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2493</v>
      </c>
      <c r="Y17" s="24">
        <v>44524</v>
      </c>
      <c r="Z17" s="21" t="s">
        <v>514</v>
      </c>
      <c r="AA17" s="21" t="s">
        <v>494</v>
      </c>
      <c r="AB17" s="21">
        <v>8.6999999999999993</v>
      </c>
      <c r="AC17" s="21" t="s">
        <v>464</v>
      </c>
      <c r="AD17" s="21">
        <v>56</v>
      </c>
    </row>
    <row r="18" spans="1:30" ht="15.75" customHeight="1" thickBot="1" x14ac:dyDescent="0.25">
      <c r="A18" s="48">
        <v>13</v>
      </c>
      <c r="B18" s="22">
        <v>3.3853658536585368E-2</v>
      </c>
      <c r="C18" s="22">
        <v>3.7851219512195118E-2</v>
      </c>
      <c r="D18" s="22">
        <v>7.17E-2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2486</v>
      </c>
      <c r="Y18" s="24">
        <v>44559</v>
      </c>
      <c r="Z18" s="21" t="s">
        <v>514</v>
      </c>
      <c r="AA18" s="21" t="s">
        <v>494</v>
      </c>
      <c r="AB18" s="21">
        <v>8.6999999999999993</v>
      </c>
      <c r="AC18" s="21" t="s">
        <v>464</v>
      </c>
      <c r="AD18" s="21">
        <v>56</v>
      </c>
    </row>
    <row r="19" spans="1:30" ht="15.75" customHeight="1" thickBot="1" x14ac:dyDescent="0.25">
      <c r="A19" s="48">
        <v>14</v>
      </c>
      <c r="B19" s="22">
        <v>3.6048780487804875E-2</v>
      </c>
      <c r="C19" s="22">
        <v>3.6212195121951216E-2</v>
      </c>
      <c r="D19" s="22">
        <v>7.22E-2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2447</v>
      </c>
      <c r="Y19" s="24">
        <v>44546</v>
      </c>
      <c r="Z19" s="21" t="s">
        <v>513</v>
      </c>
      <c r="AA19" s="21" t="s">
        <v>495</v>
      </c>
      <c r="AB19" s="21">
        <v>8.5</v>
      </c>
      <c r="AC19" s="21" t="s">
        <v>464</v>
      </c>
      <c r="AD19" s="21">
        <v>57</v>
      </c>
    </row>
    <row r="20" spans="1:30" ht="15.75" customHeight="1" thickBot="1" x14ac:dyDescent="0.25">
      <c r="A20" s="48">
        <v>15</v>
      </c>
      <c r="B20" s="22">
        <v>3.9951219512195116E-2</v>
      </c>
      <c r="C20" s="22">
        <v>3.5136585365853658E-2</v>
      </c>
      <c r="D20" s="22">
        <v>7.51E-2</v>
      </c>
      <c r="E20" s="60"/>
      <c r="F20" s="21" t="s">
        <v>488</v>
      </c>
      <c r="G20" s="23">
        <v>24191</v>
      </c>
      <c r="H20" s="21">
        <v>0.84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2426</v>
      </c>
      <c r="Y20" s="24">
        <v>44249</v>
      </c>
      <c r="Z20" s="21" t="s">
        <v>515</v>
      </c>
      <c r="AA20" s="21" t="s">
        <v>492</v>
      </c>
      <c r="AB20" s="21">
        <v>8.5</v>
      </c>
      <c r="AC20" s="21" t="s">
        <v>464</v>
      </c>
      <c r="AD20" s="21">
        <v>54</v>
      </c>
    </row>
    <row r="21" spans="1:30" ht="15.75" customHeight="1" thickBot="1" x14ac:dyDescent="0.25">
      <c r="A21" s="48">
        <v>16</v>
      </c>
      <c r="B21" s="22">
        <v>4.2780487804878045E-2</v>
      </c>
      <c r="C21" s="22">
        <v>3.3497560975609755E-2</v>
      </c>
      <c r="D21" s="22">
        <v>7.6300000000000007E-2</v>
      </c>
      <c r="E21" s="60"/>
      <c r="F21" s="21" t="s">
        <v>492</v>
      </c>
      <c r="G21" s="23">
        <v>28548</v>
      </c>
      <c r="H21" s="21">
        <v>0.99</v>
      </c>
      <c r="I21" s="60"/>
      <c r="J21" s="21">
        <v>5</v>
      </c>
      <c r="K21" s="21">
        <f>X6</f>
        <v>2622</v>
      </c>
      <c r="L21" s="24"/>
      <c r="M21" s="21"/>
      <c r="N21" s="64">
        <f>K21/$F$2</f>
        <v>9.1358885017421607E-2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2410</v>
      </c>
      <c r="Y21" s="24">
        <v>44316</v>
      </c>
      <c r="Z21" s="21" t="s">
        <v>514</v>
      </c>
      <c r="AA21" s="21" t="s">
        <v>496</v>
      </c>
      <c r="AB21" s="21">
        <v>8.4</v>
      </c>
      <c r="AC21" s="21" t="s">
        <v>464</v>
      </c>
      <c r="AD21" s="21">
        <v>54</v>
      </c>
    </row>
    <row r="22" spans="1:30" ht="15.75" customHeight="1" thickBot="1" x14ac:dyDescent="0.25">
      <c r="A22" s="48">
        <v>17</v>
      </c>
      <c r="B22" s="22">
        <v>4.2780487804878045E-2</v>
      </c>
      <c r="C22" s="22">
        <v>3.0424390243902442E-2</v>
      </c>
      <c r="D22" s="22">
        <v>7.3200000000000001E-2</v>
      </c>
      <c r="E22" s="60"/>
      <c r="F22" s="21" t="s">
        <v>493</v>
      </c>
      <c r="G22" s="23">
        <v>28949</v>
      </c>
      <c r="H22" s="21">
        <v>1.01</v>
      </c>
      <c r="I22" s="60"/>
      <c r="J22" s="21">
        <v>10</v>
      </c>
      <c r="K22" s="21">
        <f>X11</f>
        <v>2586</v>
      </c>
      <c r="L22" s="24"/>
      <c r="M22" s="21"/>
      <c r="N22" s="64">
        <f t="shared" ref="N22:N28" si="0">K22/$F$2</f>
        <v>9.0104529616724743E-2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2396</v>
      </c>
      <c r="Y22" s="24">
        <v>44512</v>
      </c>
      <c r="Z22" s="21" t="s">
        <v>514</v>
      </c>
      <c r="AA22" s="21" t="s">
        <v>496</v>
      </c>
      <c r="AB22" s="21">
        <v>8.3000000000000007</v>
      </c>
      <c r="AC22" s="21" t="s">
        <v>464</v>
      </c>
      <c r="AD22" s="21">
        <v>52</v>
      </c>
    </row>
    <row r="23" spans="1:30" ht="15.75" customHeight="1" thickBot="1" x14ac:dyDescent="0.25">
      <c r="A23" s="48">
        <v>18</v>
      </c>
      <c r="B23" s="22">
        <v>3.7073170731707315E-2</v>
      </c>
      <c r="C23" s="22">
        <v>2.7914634146341464E-2</v>
      </c>
      <c r="D23" s="22">
        <v>6.5000000000000002E-2</v>
      </c>
      <c r="E23" s="60"/>
      <c r="F23" s="21" t="s">
        <v>494</v>
      </c>
      <c r="G23" s="23">
        <v>29524</v>
      </c>
      <c r="H23" s="21">
        <v>1.03</v>
      </c>
      <c r="I23" s="60"/>
      <c r="J23" s="21">
        <v>20</v>
      </c>
      <c r="K23" s="21">
        <f>X12</f>
        <v>2544</v>
      </c>
      <c r="L23" s="24"/>
      <c r="M23" s="21"/>
      <c r="N23" s="64">
        <f t="shared" si="0"/>
        <v>8.8641114982578401E-2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2381</v>
      </c>
      <c r="Y23" s="24">
        <v>44204</v>
      </c>
      <c r="Z23" s="21" t="s">
        <v>515</v>
      </c>
      <c r="AA23" s="21" t="s">
        <v>496</v>
      </c>
      <c r="AB23" s="21">
        <v>8.3000000000000007</v>
      </c>
      <c r="AC23" s="21" t="s">
        <v>464</v>
      </c>
      <c r="AD23" s="21">
        <v>56</v>
      </c>
    </row>
    <row r="24" spans="1:30" ht="15.75" customHeight="1" thickBot="1" x14ac:dyDescent="0.25">
      <c r="A24" s="48">
        <v>19</v>
      </c>
      <c r="B24" s="22">
        <v>2.8829268292682925E-2</v>
      </c>
      <c r="C24" s="22">
        <v>2.2587804878048779E-2</v>
      </c>
      <c r="D24" s="22">
        <v>5.1400000000000001E-2</v>
      </c>
      <c r="E24" s="60"/>
      <c r="F24" s="21" t="s">
        <v>495</v>
      </c>
      <c r="G24" s="23">
        <v>29917</v>
      </c>
      <c r="H24" s="21">
        <v>1.04</v>
      </c>
      <c r="I24" s="60"/>
      <c r="J24" s="21">
        <v>30</v>
      </c>
      <c r="K24" s="21">
        <f>X14</f>
        <v>2517</v>
      </c>
      <c r="L24" s="24"/>
      <c r="M24" s="21"/>
      <c r="N24" s="64">
        <f t="shared" si="0"/>
        <v>8.770034843205575E-2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2366</v>
      </c>
      <c r="Y24" s="24">
        <v>44237</v>
      </c>
      <c r="Z24" s="21" t="s">
        <v>516</v>
      </c>
      <c r="AA24" s="21" t="s">
        <v>494</v>
      </c>
      <c r="AB24" s="21">
        <v>8.1999999999999993</v>
      </c>
      <c r="AC24" s="21" t="s">
        <v>465</v>
      </c>
      <c r="AD24" s="21">
        <v>53</v>
      </c>
    </row>
    <row r="25" spans="1:30" ht="15.75" customHeight="1" thickBot="1" x14ac:dyDescent="0.25">
      <c r="A25" s="48">
        <v>20</v>
      </c>
      <c r="B25" s="22">
        <v>2.2341463414634149E-2</v>
      </c>
      <c r="C25" s="22">
        <v>1.7465853658536586E-2</v>
      </c>
      <c r="D25" s="22">
        <v>3.9800000000000002E-2</v>
      </c>
      <c r="E25" s="60"/>
      <c r="F25" s="21" t="s">
        <v>496</v>
      </c>
      <c r="G25" s="23">
        <v>31218</v>
      </c>
      <c r="H25" s="21">
        <v>1.0900000000000001</v>
      </c>
      <c r="I25" s="60"/>
      <c r="J25" s="21">
        <v>50</v>
      </c>
      <c r="K25" s="21">
        <f>X18</f>
        <v>2486</v>
      </c>
      <c r="L25" s="24"/>
      <c r="M25" s="21"/>
      <c r="N25" s="64">
        <f t="shared" si="0"/>
        <v>8.6620209059233455E-2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1.9268292682926829E-2</v>
      </c>
      <c r="C26" s="22">
        <v>1.3265853658536586E-2</v>
      </c>
      <c r="D26" s="22">
        <v>3.2599999999999997E-2</v>
      </c>
      <c r="E26" s="60"/>
      <c r="F26" s="21" t="s">
        <v>497</v>
      </c>
      <c r="G26" s="23">
        <v>28475</v>
      </c>
      <c r="H26" s="21">
        <v>0.99</v>
      </c>
      <c r="I26" s="60"/>
      <c r="J26" s="21">
        <v>100</v>
      </c>
      <c r="K26" s="21">
        <f>X20</f>
        <v>2426</v>
      </c>
      <c r="L26" s="24"/>
      <c r="M26" s="21"/>
      <c r="N26" s="64">
        <f t="shared" si="0"/>
        <v>8.4529616724738674E-2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1.6878048780487803E-2</v>
      </c>
      <c r="C27" s="22">
        <v>1.0141463414634146E-2</v>
      </c>
      <c r="D27" s="22">
        <v>2.7E-2</v>
      </c>
      <c r="E27" s="60"/>
      <c r="F27" s="60"/>
      <c r="G27" s="60"/>
      <c r="H27" s="60"/>
      <c r="I27" s="60"/>
      <c r="J27" s="21">
        <v>150</v>
      </c>
      <c r="K27" s="21">
        <f>X22</f>
        <v>2396</v>
      </c>
      <c r="L27" s="24"/>
      <c r="M27" s="21"/>
      <c r="N27" s="64">
        <f t="shared" si="0"/>
        <v>8.348432055749129E-2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1.297560975609756E-2</v>
      </c>
      <c r="C28" s="22">
        <v>6.6585365853658535E-3</v>
      </c>
      <c r="D28" s="22">
        <v>1.9599999999999999E-2</v>
      </c>
      <c r="E28" s="60"/>
      <c r="F28" s="60"/>
      <c r="G28" s="60"/>
      <c r="H28" s="60"/>
      <c r="I28" s="60"/>
      <c r="J28" s="21">
        <v>200</v>
      </c>
      <c r="K28" s="21">
        <f>X24</f>
        <v>2366</v>
      </c>
      <c r="L28" s="24"/>
      <c r="M28" s="21"/>
      <c r="N28" s="64">
        <f t="shared" si="0"/>
        <v>8.2439024390243906E-2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81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3.25" customHeight="1" thickBot="1" x14ac:dyDescent="0.4">
      <c r="A1" s="140" t="s">
        <v>506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35">
      <c r="A2" s="68"/>
      <c r="B2" s="52"/>
      <c r="C2" s="52"/>
      <c r="D2" s="69" t="s">
        <v>625</v>
      </c>
      <c r="E2" s="52"/>
      <c r="F2" s="45">
        <v>16100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9323</v>
      </c>
      <c r="Y2" s="24">
        <v>44289</v>
      </c>
      <c r="Z2" s="21" t="s">
        <v>520</v>
      </c>
      <c r="AA2" s="21" t="s">
        <v>497</v>
      </c>
      <c r="AB2" s="21">
        <v>57.9</v>
      </c>
      <c r="AC2" s="21" t="s">
        <v>464</v>
      </c>
      <c r="AD2" s="21">
        <v>52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8187</v>
      </c>
      <c r="Y3" s="24">
        <v>44492</v>
      </c>
      <c r="Z3" s="21" t="s">
        <v>518</v>
      </c>
      <c r="AA3" s="21" t="s">
        <v>497</v>
      </c>
      <c r="AB3" s="21">
        <v>50.9</v>
      </c>
      <c r="AC3" s="21" t="s">
        <v>464</v>
      </c>
      <c r="AD3" s="21">
        <v>52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7559</v>
      </c>
      <c r="Y4" s="24">
        <v>44492</v>
      </c>
      <c r="Z4" s="21" t="s">
        <v>630</v>
      </c>
      <c r="AA4" s="21" t="s">
        <v>497</v>
      </c>
      <c r="AB4" s="21">
        <v>47</v>
      </c>
      <c r="AC4" s="21" t="s">
        <v>465</v>
      </c>
      <c r="AD4" s="21">
        <v>63</v>
      </c>
    </row>
    <row r="5" spans="1:30" ht="15.75" customHeight="1" thickBot="1" x14ac:dyDescent="0.25">
      <c r="A5" s="48">
        <v>0</v>
      </c>
      <c r="B5" s="22">
        <v>2.7968944099378882E-3</v>
      </c>
      <c r="C5" s="22">
        <v>1.9354037267080746E-3</v>
      </c>
      <c r="D5" s="22">
        <v>4.7000000000000002E-3</v>
      </c>
      <c r="E5" s="60"/>
      <c r="F5" s="21" t="s">
        <v>471</v>
      </c>
      <c r="G5" s="23">
        <v>15699</v>
      </c>
      <c r="H5" s="21">
        <v>0.97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6523</v>
      </c>
      <c r="Y5" s="24">
        <v>44492</v>
      </c>
      <c r="Z5" s="21" t="s">
        <v>517</v>
      </c>
      <c r="AA5" s="21" t="s">
        <v>497</v>
      </c>
      <c r="AB5" s="21">
        <v>40.5</v>
      </c>
      <c r="AC5" s="21" t="s">
        <v>465</v>
      </c>
      <c r="AD5" s="21">
        <v>59</v>
      </c>
    </row>
    <row r="6" spans="1:30" ht="15.75" customHeight="1" thickBot="1" x14ac:dyDescent="0.25">
      <c r="A6" s="48">
        <v>1</v>
      </c>
      <c r="B6" s="22">
        <v>1.8645962732919254E-3</v>
      </c>
      <c r="C6" s="22">
        <v>1.1204968944099382E-3</v>
      </c>
      <c r="D6" s="22">
        <v>3.0000000000000001E-3</v>
      </c>
      <c r="E6" s="60"/>
      <c r="F6" s="21" t="s">
        <v>473</v>
      </c>
      <c r="G6" s="23">
        <v>17507</v>
      </c>
      <c r="H6" s="21">
        <v>1.08</v>
      </c>
      <c r="I6" s="60"/>
      <c r="J6" s="61" t="s">
        <v>474</v>
      </c>
      <c r="K6" s="62">
        <f>LARGE((K8,K9),1)</f>
        <v>0.77484267105338667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6477</v>
      </c>
      <c r="Y6" s="24">
        <v>44492</v>
      </c>
      <c r="Z6" s="21" t="s">
        <v>516</v>
      </c>
      <c r="AA6" s="21" t="s">
        <v>497</v>
      </c>
      <c r="AB6" s="21">
        <v>40.200000000000003</v>
      </c>
      <c r="AC6" s="21" t="s">
        <v>464</v>
      </c>
      <c r="AD6" s="21">
        <v>65</v>
      </c>
    </row>
    <row r="7" spans="1:30" ht="15.75" customHeight="1" thickBot="1" x14ac:dyDescent="0.25">
      <c r="A7" s="48">
        <v>2</v>
      </c>
      <c r="B7" s="22">
        <v>1.4720496894409937E-3</v>
      </c>
      <c r="C7" s="22">
        <v>1.4260869565217392E-3</v>
      </c>
      <c r="D7" s="22">
        <v>2.8999999999999998E-3</v>
      </c>
      <c r="E7" s="60"/>
      <c r="F7" s="21" t="s">
        <v>475</v>
      </c>
      <c r="G7" s="23">
        <v>18668</v>
      </c>
      <c r="H7" s="21">
        <v>1.1499999999999999</v>
      </c>
      <c r="I7" s="60"/>
      <c r="J7" s="21" t="s">
        <v>476</v>
      </c>
      <c r="K7" s="62">
        <f>LARGE((K10,K11),1)</f>
        <v>0.59983947347299138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6423</v>
      </c>
      <c r="Y7" s="24">
        <v>44492</v>
      </c>
      <c r="Z7" s="21" t="s">
        <v>520</v>
      </c>
      <c r="AA7" s="21" t="s">
        <v>497</v>
      </c>
      <c r="AB7" s="21">
        <v>39.9</v>
      </c>
      <c r="AC7" s="21" t="s">
        <v>464</v>
      </c>
      <c r="AD7" s="21">
        <v>50</v>
      </c>
    </row>
    <row r="8" spans="1:30" ht="15.75" customHeight="1" thickBot="1" x14ac:dyDescent="0.25">
      <c r="A8" s="48">
        <v>3</v>
      </c>
      <c r="B8" s="22">
        <v>1.2757763975155278E-3</v>
      </c>
      <c r="C8" s="22">
        <v>1.986335403726708E-3</v>
      </c>
      <c r="D8" s="22">
        <v>3.3E-3</v>
      </c>
      <c r="E8" s="60"/>
      <c r="F8" s="21" t="s">
        <v>477</v>
      </c>
      <c r="G8" s="23">
        <v>18317</v>
      </c>
      <c r="H8" s="21">
        <v>1.1299999999999999</v>
      </c>
      <c r="I8" s="60"/>
      <c r="J8" s="60"/>
      <c r="K8" s="67">
        <f>LARGE(B11:C11,1)/(B11+C11)</f>
        <v>0.77484267105338667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6233</v>
      </c>
      <c r="Y8" s="24">
        <v>44492</v>
      </c>
      <c r="Z8" s="21" t="s">
        <v>631</v>
      </c>
      <c r="AA8" s="21" t="s">
        <v>497</v>
      </c>
      <c r="AB8" s="21">
        <v>38.700000000000003</v>
      </c>
      <c r="AC8" s="21" t="s">
        <v>465</v>
      </c>
      <c r="AD8" s="21">
        <v>64</v>
      </c>
    </row>
    <row r="9" spans="1:30" ht="15.75" customHeight="1" thickBot="1" x14ac:dyDescent="0.25">
      <c r="A9" s="48">
        <v>4</v>
      </c>
      <c r="B9" s="22">
        <v>1.7173913043478262E-3</v>
      </c>
      <c r="C9" s="22">
        <v>3.4124223602484474E-3</v>
      </c>
      <c r="D9" s="22">
        <v>5.1000000000000004E-3</v>
      </c>
      <c r="E9" s="60"/>
      <c r="F9" s="21" t="s">
        <v>478</v>
      </c>
      <c r="G9" s="23">
        <v>15555</v>
      </c>
      <c r="H9" s="21">
        <v>0.96</v>
      </c>
      <c r="I9" s="60"/>
      <c r="J9" s="60"/>
      <c r="K9" s="67">
        <f>LARGE(B12:C12,1)/(B12+C12)</f>
        <v>0.68285980549117054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5974</v>
      </c>
      <c r="Y9" s="24">
        <v>44492</v>
      </c>
      <c r="Z9" s="21" t="s">
        <v>519</v>
      </c>
      <c r="AA9" s="21" t="s">
        <v>497</v>
      </c>
      <c r="AB9" s="21">
        <v>37.1</v>
      </c>
      <c r="AC9" s="21" t="s">
        <v>464</v>
      </c>
      <c r="AD9" s="21">
        <v>58</v>
      </c>
    </row>
    <row r="10" spans="1:30" ht="15.75" customHeight="1" thickBot="1" x14ac:dyDescent="0.25">
      <c r="A10" s="48">
        <v>5</v>
      </c>
      <c r="B10" s="22">
        <v>3.1894409937888194E-3</v>
      </c>
      <c r="C10" s="22">
        <v>1.0084472049689442E-2</v>
      </c>
      <c r="D10" s="22">
        <v>1.3299999999999999E-2</v>
      </c>
      <c r="E10" s="60"/>
      <c r="F10" s="21" t="s">
        <v>479</v>
      </c>
      <c r="G10" s="23">
        <v>15543</v>
      </c>
      <c r="H10" s="21">
        <v>0.96</v>
      </c>
      <c r="I10" s="60"/>
      <c r="J10" s="60"/>
      <c r="K10" s="67">
        <f>LARGE(B20:C20,1)/(B20+C20)</f>
        <v>0.57106691880680782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5756</v>
      </c>
      <c r="Y10" s="24">
        <v>44492</v>
      </c>
      <c r="Z10" s="21" t="s">
        <v>523</v>
      </c>
      <c r="AA10" s="21" t="s">
        <v>497</v>
      </c>
      <c r="AB10" s="21">
        <v>35.799999999999997</v>
      </c>
      <c r="AC10" s="21" t="s">
        <v>464</v>
      </c>
      <c r="AD10" s="21">
        <v>59</v>
      </c>
    </row>
    <row r="11" spans="1:30" ht="15.75" customHeight="1" thickBot="1" x14ac:dyDescent="0.25">
      <c r="A11" s="48">
        <v>6</v>
      </c>
      <c r="B11" s="22">
        <v>7.3111801242236023E-3</v>
      </c>
      <c r="C11" s="22">
        <v>2.5160248447204967E-2</v>
      </c>
      <c r="D11" s="22">
        <v>3.2399999999999998E-2</v>
      </c>
      <c r="E11" s="60"/>
      <c r="F11" s="21" t="s">
        <v>480</v>
      </c>
      <c r="G11" s="23">
        <v>14937</v>
      </c>
      <c r="H11" s="21">
        <v>0.92</v>
      </c>
      <c r="I11" s="60"/>
      <c r="J11" s="60"/>
      <c r="K11" s="67">
        <f>LARGE(B21:C21,1)/(B21+C21)</f>
        <v>0.59983947347299138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5337</v>
      </c>
      <c r="Y11" s="24">
        <v>44492</v>
      </c>
      <c r="Z11" s="21" t="s">
        <v>515</v>
      </c>
      <c r="AA11" s="21" t="s">
        <v>497</v>
      </c>
      <c r="AB11" s="21">
        <v>33.1</v>
      </c>
      <c r="AC11" s="21" t="s">
        <v>465</v>
      </c>
      <c r="AD11" s="21">
        <v>62</v>
      </c>
    </row>
    <row r="12" spans="1:30" ht="15.75" customHeight="1" thickBot="1" x14ac:dyDescent="0.25">
      <c r="A12" s="48">
        <v>7</v>
      </c>
      <c r="B12" s="22">
        <v>1.6486956521739132E-2</v>
      </c>
      <c r="C12" s="22">
        <v>3.5499378881987578E-2</v>
      </c>
      <c r="D12" s="22">
        <v>5.1900000000000002E-2</v>
      </c>
      <c r="E12" s="60"/>
      <c r="F12" s="21" t="s">
        <v>481</v>
      </c>
      <c r="G12" s="23">
        <v>13435</v>
      </c>
      <c r="H12" s="21">
        <v>0.83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3674</v>
      </c>
      <c r="Y12" s="24">
        <v>44492</v>
      </c>
      <c r="Z12" s="21" t="s">
        <v>524</v>
      </c>
      <c r="AA12" s="21" t="s">
        <v>497</v>
      </c>
      <c r="AB12" s="21">
        <v>22.8</v>
      </c>
      <c r="AC12" s="21" t="s">
        <v>464</v>
      </c>
      <c r="AD12" s="21">
        <v>91</v>
      </c>
    </row>
    <row r="13" spans="1:30" ht="15.75" customHeight="1" thickBot="1" x14ac:dyDescent="0.25">
      <c r="A13" s="48">
        <v>8</v>
      </c>
      <c r="B13" s="22">
        <v>1.9529192546583852E-2</v>
      </c>
      <c r="C13" s="22">
        <v>3.9573913043478258E-2</v>
      </c>
      <c r="D13" s="22">
        <v>5.8999999999999997E-2</v>
      </c>
      <c r="E13" s="60"/>
      <c r="F13" s="21" t="s">
        <v>482</v>
      </c>
      <c r="G13" s="23">
        <v>13292</v>
      </c>
      <c r="H13" s="21">
        <v>0.82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2959</v>
      </c>
      <c r="Y13" s="24">
        <v>44548</v>
      </c>
      <c r="Z13" s="21" t="s">
        <v>521</v>
      </c>
      <c r="AA13" s="21" t="s">
        <v>497</v>
      </c>
      <c r="AB13" s="21">
        <v>18.399999999999999</v>
      </c>
      <c r="AC13" s="21" t="s">
        <v>465</v>
      </c>
      <c r="AD13" s="21">
        <v>57</v>
      </c>
    </row>
    <row r="14" spans="1:30" ht="15.75" customHeight="1" thickBot="1" x14ac:dyDescent="0.25">
      <c r="A14" s="48">
        <v>9</v>
      </c>
      <c r="B14" s="22">
        <v>2.3650931677018632E-2</v>
      </c>
      <c r="C14" s="22">
        <v>3.8147826086956521E-2</v>
      </c>
      <c r="D14" s="22">
        <v>6.1800000000000001E-2</v>
      </c>
      <c r="E14" s="60"/>
      <c r="F14" s="21" t="s">
        <v>483</v>
      </c>
      <c r="G14" s="23">
        <v>18600</v>
      </c>
      <c r="H14" s="21">
        <v>1.1499999999999999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2465</v>
      </c>
      <c r="Y14" s="24">
        <v>44548</v>
      </c>
      <c r="Z14" s="21" t="s">
        <v>628</v>
      </c>
      <c r="AA14" s="21" t="s">
        <v>497</v>
      </c>
      <c r="AB14" s="21">
        <v>15.3</v>
      </c>
      <c r="AC14" s="21" t="s">
        <v>465</v>
      </c>
      <c r="AD14" s="21">
        <v>59</v>
      </c>
    </row>
    <row r="15" spans="1:30" ht="15.75" customHeight="1" thickBot="1" x14ac:dyDescent="0.25">
      <c r="A15" s="48">
        <v>10</v>
      </c>
      <c r="B15" s="22">
        <v>2.8655900621118013E-2</v>
      </c>
      <c r="C15" s="22">
        <v>3.8096894409937888E-2</v>
      </c>
      <c r="D15" s="22">
        <v>6.6699999999999995E-2</v>
      </c>
      <c r="E15" s="60"/>
      <c r="F15" s="21" t="s">
        <v>484</v>
      </c>
      <c r="G15" s="23">
        <v>15441</v>
      </c>
      <c r="H15" s="21">
        <v>0.95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2062</v>
      </c>
      <c r="Y15" s="24">
        <v>44289</v>
      </c>
      <c r="Z15" s="21" t="s">
        <v>518</v>
      </c>
      <c r="AA15" s="21" t="s">
        <v>497</v>
      </c>
      <c r="AB15" s="21">
        <v>12.8</v>
      </c>
      <c r="AC15" s="21" t="s">
        <v>465</v>
      </c>
      <c r="AD15" s="21">
        <v>61</v>
      </c>
    </row>
    <row r="16" spans="1:30" ht="15.75" customHeight="1" thickBot="1" x14ac:dyDescent="0.25">
      <c r="A16" s="48">
        <v>11</v>
      </c>
      <c r="B16" s="22">
        <v>3.287577639751553E-2</v>
      </c>
      <c r="C16" s="22">
        <v>3.9930434782608694E-2</v>
      </c>
      <c r="D16" s="22">
        <v>7.2800000000000004E-2</v>
      </c>
      <c r="E16" s="60"/>
      <c r="F16" s="21" t="s">
        <v>485</v>
      </c>
      <c r="G16" s="23">
        <v>18165</v>
      </c>
      <c r="H16" s="21">
        <v>1.1200000000000001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1860</v>
      </c>
      <c r="Y16" s="24">
        <v>44492</v>
      </c>
      <c r="Z16" s="21" t="s">
        <v>534</v>
      </c>
      <c r="AA16" s="21" t="s">
        <v>497</v>
      </c>
      <c r="AB16" s="21">
        <v>11.6</v>
      </c>
      <c r="AC16" s="21" t="s">
        <v>464</v>
      </c>
      <c r="AD16" s="21">
        <v>81</v>
      </c>
    </row>
    <row r="17" spans="1:30" ht="15.75" customHeight="1" thickBot="1" x14ac:dyDescent="0.25">
      <c r="A17" s="48">
        <v>12</v>
      </c>
      <c r="B17" s="22">
        <v>3.4887577639751546E-2</v>
      </c>
      <c r="C17" s="22">
        <v>3.7842236024844718E-2</v>
      </c>
      <c r="D17" s="22">
        <v>7.2700000000000001E-2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1649</v>
      </c>
      <c r="Y17" s="24">
        <v>44266</v>
      </c>
      <c r="Z17" s="21" t="s">
        <v>515</v>
      </c>
      <c r="AA17" s="21" t="s">
        <v>495</v>
      </c>
      <c r="AB17" s="21">
        <v>10.199999999999999</v>
      </c>
      <c r="AC17" s="21" t="s">
        <v>464</v>
      </c>
      <c r="AD17" s="21">
        <v>58</v>
      </c>
    </row>
    <row r="18" spans="1:30" ht="15.75" customHeight="1" thickBot="1" x14ac:dyDescent="0.25">
      <c r="A18" s="48">
        <v>13</v>
      </c>
      <c r="B18" s="22">
        <v>3.7144720496894407E-2</v>
      </c>
      <c r="C18" s="22">
        <v>3.6314285714285716E-2</v>
      </c>
      <c r="D18" s="22">
        <v>7.3499999999999996E-2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1620</v>
      </c>
      <c r="Y18" s="24">
        <v>44232</v>
      </c>
      <c r="Z18" s="21" t="s">
        <v>515</v>
      </c>
      <c r="AA18" s="21" t="s">
        <v>496</v>
      </c>
      <c r="AB18" s="21">
        <v>10.1</v>
      </c>
      <c r="AC18" s="21" t="s">
        <v>464</v>
      </c>
      <c r="AD18" s="21">
        <v>60</v>
      </c>
    </row>
    <row r="19" spans="1:30" ht="15.75" customHeight="1" thickBot="1" x14ac:dyDescent="0.25">
      <c r="A19" s="48">
        <v>14</v>
      </c>
      <c r="B19" s="22">
        <v>4.0922981366459631E-2</v>
      </c>
      <c r="C19" s="22">
        <v>3.6314285714285716E-2</v>
      </c>
      <c r="D19" s="22">
        <v>7.7299999999999994E-2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1566</v>
      </c>
      <c r="Y19" s="24">
        <v>44229</v>
      </c>
      <c r="Z19" s="21" t="s">
        <v>515</v>
      </c>
      <c r="AA19" s="21" t="s">
        <v>493</v>
      </c>
      <c r="AB19" s="21">
        <v>9.6999999999999993</v>
      </c>
      <c r="AC19" s="21" t="s">
        <v>464</v>
      </c>
      <c r="AD19" s="21">
        <v>56</v>
      </c>
    </row>
    <row r="20" spans="1:30" ht="15.75" customHeight="1" thickBot="1" x14ac:dyDescent="0.25">
      <c r="A20" s="48">
        <v>15</v>
      </c>
      <c r="B20" s="22">
        <v>4.6516770186335404E-2</v>
      </c>
      <c r="C20" s="22">
        <v>3.4939130434782605E-2</v>
      </c>
      <c r="D20" s="22">
        <v>8.1500000000000003E-2</v>
      </c>
      <c r="E20" s="60"/>
      <c r="F20" s="21" t="s">
        <v>488</v>
      </c>
      <c r="G20" s="23">
        <v>12554</v>
      </c>
      <c r="H20" s="21">
        <v>0.77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1539</v>
      </c>
      <c r="Y20" s="24">
        <v>44284</v>
      </c>
      <c r="Z20" s="21" t="s">
        <v>517</v>
      </c>
      <c r="AA20" s="21" t="s">
        <v>492</v>
      </c>
      <c r="AB20" s="21">
        <v>9.6</v>
      </c>
      <c r="AC20" s="21" t="s">
        <v>464</v>
      </c>
      <c r="AD20" s="21">
        <v>54</v>
      </c>
    </row>
    <row r="21" spans="1:30" ht="15.75" customHeight="1" thickBot="1" x14ac:dyDescent="0.25">
      <c r="A21" s="48">
        <v>16</v>
      </c>
      <c r="B21" s="22">
        <v>4.6418633540372671E-2</v>
      </c>
      <c r="C21" s="22">
        <v>3.0966459627329194E-2</v>
      </c>
      <c r="D21" s="22">
        <v>7.7499999999999999E-2</v>
      </c>
      <c r="E21" s="60"/>
      <c r="F21" s="21" t="s">
        <v>492</v>
      </c>
      <c r="G21" s="23">
        <v>15814</v>
      </c>
      <c r="H21" s="21">
        <v>0.97</v>
      </c>
      <c r="I21" s="60"/>
      <c r="J21" s="21">
        <v>5</v>
      </c>
      <c r="K21" s="21">
        <f>X6</f>
        <v>6477</v>
      </c>
      <c r="L21" s="24"/>
      <c r="M21" s="21"/>
      <c r="N21" s="64">
        <f>K21/$F$2</f>
        <v>0.40229813664596276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1515</v>
      </c>
      <c r="Y21" s="24">
        <v>44245</v>
      </c>
      <c r="Z21" s="21" t="s">
        <v>517</v>
      </c>
      <c r="AA21" s="21" t="s">
        <v>495</v>
      </c>
      <c r="AB21" s="21">
        <v>9.4</v>
      </c>
      <c r="AC21" s="21" t="s">
        <v>464</v>
      </c>
      <c r="AD21" s="21">
        <v>54</v>
      </c>
    </row>
    <row r="22" spans="1:30" ht="15.75" customHeight="1" thickBot="1" x14ac:dyDescent="0.25">
      <c r="A22" s="48">
        <v>17</v>
      </c>
      <c r="B22" s="22">
        <v>3.925465838509317E-2</v>
      </c>
      <c r="C22" s="22">
        <v>2.7299378881987579E-2</v>
      </c>
      <c r="D22" s="22">
        <v>6.6600000000000006E-2</v>
      </c>
      <c r="E22" s="60"/>
      <c r="F22" s="21" t="s">
        <v>493</v>
      </c>
      <c r="G22" s="23">
        <v>16220</v>
      </c>
      <c r="H22" s="21">
        <v>1</v>
      </c>
      <c r="I22" s="60"/>
      <c r="J22" s="21">
        <v>10</v>
      </c>
      <c r="K22" s="21">
        <f>X11</f>
        <v>5337</v>
      </c>
      <c r="L22" s="24"/>
      <c r="M22" s="21"/>
      <c r="N22" s="64">
        <f t="shared" ref="N22:N28" si="0">K22/$F$2</f>
        <v>0.33149068322981368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1499</v>
      </c>
      <c r="Y22" s="24">
        <v>44239</v>
      </c>
      <c r="Z22" s="21" t="s">
        <v>514</v>
      </c>
      <c r="AA22" s="21" t="s">
        <v>496</v>
      </c>
      <c r="AB22" s="21">
        <v>9.3000000000000007</v>
      </c>
      <c r="AC22" s="21" t="s">
        <v>464</v>
      </c>
      <c r="AD22" s="21">
        <v>58</v>
      </c>
    </row>
    <row r="23" spans="1:30" ht="15.75" customHeight="1" thickBot="1" x14ac:dyDescent="0.25">
      <c r="A23" s="48">
        <v>18</v>
      </c>
      <c r="B23" s="22">
        <v>2.9784472049689439E-2</v>
      </c>
      <c r="C23" s="22">
        <v>2.200248447204969E-2</v>
      </c>
      <c r="D23" s="22">
        <v>5.1799999999999999E-2</v>
      </c>
      <c r="E23" s="60"/>
      <c r="F23" s="21" t="s">
        <v>494</v>
      </c>
      <c r="G23" s="23">
        <v>16679</v>
      </c>
      <c r="H23" s="21">
        <v>1.03</v>
      </c>
      <c r="I23" s="60"/>
      <c r="J23" s="21">
        <v>20</v>
      </c>
      <c r="K23" s="21">
        <f>X12</f>
        <v>3674</v>
      </c>
      <c r="L23" s="24"/>
      <c r="M23" s="21"/>
      <c r="N23" s="64">
        <f t="shared" si="0"/>
        <v>0.22819875776397516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1482</v>
      </c>
      <c r="Y23" s="24">
        <v>44294</v>
      </c>
      <c r="Z23" s="21" t="s">
        <v>514</v>
      </c>
      <c r="AA23" s="21" t="s">
        <v>495</v>
      </c>
      <c r="AB23" s="21">
        <v>9.1999999999999993</v>
      </c>
      <c r="AC23" s="21" t="s">
        <v>464</v>
      </c>
      <c r="AD23" s="21">
        <v>59</v>
      </c>
    </row>
    <row r="24" spans="1:30" ht="15.75" customHeight="1" thickBot="1" x14ac:dyDescent="0.25">
      <c r="A24" s="48">
        <v>19</v>
      </c>
      <c r="B24" s="22">
        <v>2.1737267080745339E-2</v>
      </c>
      <c r="C24" s="22">
        <v>1.59416149068323E-2</v>
      </c>
      <c r="D24" s="22">
        <v>3.7699999999999997E-2</v>
      </c>
      <c r="E24" s="60"/>
      <c r="F24" s="21" t="s">
        <v>495</v>
      </c>
      <c r="G24" s="23">
        <v>16342</v>
      </c>
      <c r="H24" s="21">
        <v>1.01</v>
      </c>
      <c r="I24" s="60"/>
      <c r="J24" s="21">
        <v>30</v>
      </c>
      <c r="K24" s="21">
        <f>X14</f>
        <v>2465</v>
      </c>
      <c r="L24" s="24"/>
      <c r="M24" s="21"/>
      <c r="N24" s="64">
        <f t="shared" si="0"/>
        <v>0.1531055900621118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1468</v>
      </c>
      <c r="Y24" s="24">
        <v>44274</v>
      </c>
      <c r="Z24" s="21" t="s">
        <v>518</v>
      </c>
      <c r="AA24" s="21" t="s">
        <v>496</v>
      </c>
      <c r="AB24" s="21">
        <v>9.1</v>
      </c>
      <c r="AC24" s="21" t="s">
        <v>464</v>
      </c>
      <c r="AD24" s="21">
        <v>51</v>
      </c>
    </row>
    <row r="25" spans="1:30" ht="15.75" customHeight="1" thickBot="1" x14ac:dyDescent="0.25">
      <c r="A25" s="48">
        <v>20</v>
      </c>
      <c r="B25" s="22">
        <v>1.7321118012422362E-2</v>
      </c>
      <c r="C25" s="22">
        <v>1.1816149068322981E-2</v>
      </c>
      <c r="D25" s="22">
        <v>2.9100000000000001E-2</v>
      </c>
      <c r="E25" s="60"/>
      <c r="F25" s="21" t="s">
        <v>496</v>
      </c>
      <c r="G25" s="23">
        <v>17187</v>
      </c>
      <c r="H25" s="21">
        <v>1.06</v>
      </c>
      <c r="I25" s="60"/>
      <c r="J25" s="21">
        <v>50</v>
      </c>
      <c r="K25" s="21">
        <f>X18</f>
        <v>1620</v>
      </c>
      <c r="L25" s="24"/>
      <c r="M25" s="21"/>
      <c r="N25" s="64">
        <f t="shared" si="0"/>
        <v>0.10062111801242236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1.4916770186335403E-2</v>
      </c>
      <c r="C26" s="22">
        <v>9.2695652173913051E-3</v>
      </c>
      <c r="D26" s="22">
        <v>2.4199999999999999E-2</v>
      </c>
      <c r="E26" s="60"/>
      <c r="F26" s="21" t="s">
        <v>497</v>
      </c>
      <c r="G26" s="23">
        <v>18169</v>
      </c>
      <c r="H26" s="21">
        <v>1.1200000000000001</v>
      </c>
      <c r="I26" s="60"/>
      <c r="J26" s="21">
        <v>100</v>
      </c>
      <c r="K26" s="21">
        <f>X20</f>
        <v>1539</v>
      </c>
      <c r="L26" s="24"/>
      <c r="M26" s="21"/>
      <c r="N26" s="64">
        <f t="shared" si="0"/>
        <v>9.5590062111801238E-2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1.3052173913043478E-2</v>
      </c>
      <c r="C27" s="22">
        <v>6.5701863354037269E-3</v>
      </c>
      <c r="D27" s="22">
        <v>1.9699999999999999E-2</v>
      </c>
      <c r="E27" s="60"/>
      <c r="F27" s="60"/>
      <c r="G27" s="60"/>
      <c r="H27" s="60"/>
      <c r="I27" s="60"/>
      <c r="J27" s="21">
        <v>150</v>
      </c>
      <c r="K27" s="21">
        <f>X22</f>
        <v>1499</v>
      </c>
      <c r="L27" s="24"/>
      <c r="M27" s="21"/>
      <c r="N27" s="64">
        <f t="shared" si="0"/>
        <v>9.3105590062111804E-2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7.7037267080745332E-3</v>
      </c>
      <c r="C28" s="22">
        <v>3.6670807453416149E-3</v>
      </c>
      <c r="D28" s="22">
        <v>1.14E-2</v>
      </c>
      <c r="E28" s="60"/>
      <c r="F28" s="60"/>
      <c r="G28" s="60"/>
      <c r="H28" s="60"/>
      <c r="I28" s="60"/>
      <c r="J28" s="21">
        <v>200</v>
      </c>
      <c r="K28" s="21">
        <f>X24</f>
        <v>1468</v>
      </c>
      <c r="L28" s="24"/>
      <c r="M28" s="21"/>
      <c r="N28" s="64">
        <f t="shared" si="0"/>
        <v>9.1180124223602485E-2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style="59" customWidth="1"/>
    <col min="12" max="13" width="6.375" hidden="1" customWidth="1"/>
    <col min="14" max="14" width="5.75" style="59" customWidth="1"/>
    <col min="15" max="21" width="8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555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21900</v>
      </c>
      <c r="G2" s="52"/>
      <c r="H2" s="70" t="s">
        <v>462</v>
      </c>
      <c r="I2" s="52"/>
      <c r="J2" s="52"/>
      <c r="K2" s="53"/>
      <c r="L2" s="52"/>
      <c r="M2" s="52"/>
      <c r="N2" s="53"/>
      <c r="O2" s="52"/>
      <c r="P2" s="52"/>
      <c r="Q2" s="52"/>
      <c r="R2" s="52"/>
      <c r="S2" s="52"/>
      <c r="T2" s="52"/>
      <c r="U2" s="71"/>
      <c r="W2" s="21">
        <v>1</v>
      </c>
      <c r="X2" s="21">
        <v>2932</v>
      </c>
      <c r="Y2" s="24">
        <v>44243</v>
      </c>
      <c r="Z2" s="21" t="s">
        <v>513</v>
      </c>
      <c r="AA2" s="21" t="s">
        <v>493</v>
      </c>
      <c r="AB2" s="21">
        <v>13.4</v>
      </c>
      <c r="AC2" s="21" t="s">
        <v>499</v>
      </c>
      <c r="AD2" s="21">
        <v>55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3"/>
      <c r="L3" s="52"/>
      <c r="M3" s="52"/>
      <c r="N3" s="53"/>
      <c r="O3" s="52"/>
      <c r="P3" s="52"/>
      <c r="Q3" s="52"/>
      <c r="R3" s="52"/>
      <c r="S3" s="52"/>
      <c r="T3" s="52"/>
      <c r="U3" s="71"/>
      <c r="W3" s="21">
        <v>2</v>
      </c>
      <c r="X3" s="21">
        <v>2900</v>
      </c>
      <c r="Y3" s="24">
        <v>44208</v>
      </c>
      <c r="Z3" s="21" t="s">
        <v>518</v>
      </c>
      <c r="AA3" s="21" t="s">
        <v>493</v>
      </c>
      <c r="AB3" s="21">
        <v>13.2</v>
      </c>
      <c r="AC3" s="21" t="s">
        <v>499</v>
      </c>
      <c r="AD3" s="21">
        <v>52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59" t="s">
        <v>470</v>
      </c>
      <c r="K4" s="160"/>
      <c r="L4" s="160"/>
      <c r="M4" s="160"/>
      <c r="N4" s="161"/>
      <c r="O4" s="52"/>
      <c r="P4" s="52"/>
      <c r="Q4" s="52"/>
      <c r="R4" s="52"/>
      <c r="S4" s="52"/>
      <c r="T4" s="52"/>
      <c r="U4" s="71"/>
      <c r="W4" s="21">
        <v>3</v>
      </c>
      <c r="X4" s="21">
        <v>2776</v>
      </c>
      <c r="Y4" s="24">
        <v>44294</v>
      </c>
      <c r="Z4" s="21" t="s">
        <v>514</v>
      </c>
      <c r="AA4" s="21" t="s">
        <v>495</v>
      </c>
      <c r="AB4" s="21">
        <v>12.7</v>
      </c>
      <c r="AC4" s="21" t="s">
        <v>499</v>
      </c>
      <c r="AD4" s="21">
        <v>53</v>
      </c>
    </row>
    <row r="5" spans="1:30" ht="15.75" customHeight="1" thickBot="1" x14ac:dyDescent="0.25">
      <c r="A5" s="48">
        <v>0</v>
      </c>
      <c r="B5" s="22">
        <v>2.0406392694063929E-3</v>
      </c>
      <c r="C5" s="22">
        <v>2.6118721461187212E-3</v>
      </c>
      <c r="D5" s="22">
        <v>4.7000000000000002E-3</v>
      </c>
      <c r="E5" s="60"/>
      <c r="F5" s="21" t="s">
        <v>471</v>
      </c>
      <c r="G5" s="23">
        <v>22283</v>
      </c>
      <c r="H5" s="21">
        <v>1.01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2658</v>
      </c>
      <c r="Y5" s="24">
        <v>44546</v>
      </c>
      <c r="Z5" s="21" t="s">
        <v>515</v>
      </c>
      <c r="AA5" s="21" t="s">
        <v>495</v>
      </c>
      <c r="AB5" s="21">
        <v>12.1</v>
      </c>
      <c r="AC5" s="21" t="s">
        <v>499</v>
      </c>
      <c r="AD5" s="21">
        <v>51</v>
      </c>
    </row>
    <row r="6" spans="1:30" ht="15.75" customHeight="1" thickBot="1" x14ac:dyDescent="0.25">
      <c r="A6" s="48">
        <v>1</v>
      </c>
      <c r="B6" s="22">
        <v>1.393607305936073E-3</v>
      </c>
      <c r="C6" s="22">
        <v>1.8082191780821918E-3</v>
      </c>
      <c r="D6" s="22">
        <v>3.2000000000000002E-3</v>
      </c>
      <c r="E6" s="60"/>
      <c r="F6" s="21" t="s">
        <v>473</v>
      </c>
      <c r="G6" s="23">
        <v>23925</v>
      </c>
      <c r="H6" s="21">
        <v>1.0900000000000001</v>
      </c>
      <c r="I6" s="60"/>
      <c r="J6" s="61" t="s">
        <v>474</v>
      </c>
      <c r="K6" s="62">
        <f>LARGE((K8,K9),1)</f>
        <v>0.65217865369151307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2648</v>
      </c>
      <c r="Y6" s="24">
        <v>44496</v>
      </c>
      <c r="Z6" s="21" t="s">
        <v>514</v>
      </c>
      <c r="AA6" s="21" t="s">
        <v>494</v>
      </c>
      <c r="AB6" s="21">
        <v>12.1</v>
      </c>
      <c r="AC6" s="21" t="s">
        <v>499</v>
      </c>
      <c r="AD6" s="21">
        <v>52</v>
      </c>
    </row>
    <row r="7" spans="1:30" ht="15.75" customHeight="1" thickBot="1" x14ac:dyDescent="0.25">
      <c r="A7" s="48">
        <v>2</v>
      </c>
      <c r="B7" s="22">
        <v>1.1447488584474886E-3</v>
      </c>
      <c r="C7" s="22">
        <v>1.2557077625570776E-3</v>
      </c>
      <c r="D7" s="22">
        <v>2.3999999999999998E-3</v>
      </c>
      <c r="E7" s="60"/>
      <c r="F7" s="21" t="s">
        <v>475</v>
      </c>
      <c r="G7" s="23">
        <v>24707</v>
      </c>
      <c r="H7" s="21">
        <v>1.1200000000000001</v>
      </c>
      <c r="I7" s="60"/>
      <c r="J7" s="21" t="s">
        <v>476</v>
      </c>
      <c r="K7" s="62">
        <f>LARGE((K10,K11),1)</f>
        <v>0.52501974088263681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2601</v>
      </c>
      <c r="Y7" s="24">
        <v>44279</v>
      </c>
      <c r="Z7" s="21" t="s">
        <v>516</v>
      </c>
      <c r="AA7" s="21" t="s">
        <v>494</v>
      </c>
      <c r="AB7" s="21">
        <v>11.9</v>
      </c>
      <c r="AC7" s="21" t="s">
        <v>499</v>
      </c>
      <c r="AD7" s="21">
        <v>51</v>
      </c>
    </row>
    <row r="8" spans="1:30" ht="15.75" customHeight="1" thickBot="1" x14ac:dyDescent="0.25">
      <c r="A8" s="48">
        <v>3</v>
      </c>
      <c r="B8" s="22">
        <v>1.1945205479452054E-3</v>
      </c>
      <c r="C8" s="22">
        <v>1.004566210045662E-3</v>
      </c>
      <c r="D8" s="22">
        <v>2.2000000000000001E-3</v>
      </c>
      <c r="E8" s="60"/>
      <c r="F8" s="21" t="s">
        <v>477</v>
      </c>
      <c r="G8" s="23">
        <v>23801</v>
      </c>
      <c r="H8" s="21">
        <v>1.08</v>
      </c>
      <c r="I8" s="60"/>
      <c r="J8" s="60"/>
      <c r="K8" s="67">
        <f>LARGE(B11:C11,1)/(B11+C11)</f>
        <v>0.65217865369151307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2552</v>
      </c>
      <c r="Y8" s="24">
        <v>44482</v>
      </c>
      <c r="Z8" s="21" t="s">
        <v>524</v>
      </c>
      <c r="AA8" s="21" t="s">
        <v>494</v>
      </c>
      <c r="AB8" s="21">
        <v>11.7</v>
      </c>
      <c r="AC8" s="21" t="s">
        <v>498</v>
      </c>
      <c r="AD8" s="21">
        <v>55</v>
      </c>
    </row>
    <row r="9" spans="1:30" ht="15.75" customHeight="1" thickBot="1" x14ac:dyDescent="0.25">
      <c r="A9" s="48">
        <v>4</v>
      </c>
      <c r="B9" s="22">
        <v>2.4885844748858449E-3</v>
      </c>
      <c r="C9" s="22">
        <v>1.406392694063927E-3</v>
      </c>
      <c r="D9" s="22">
        <v>3.8999999999999998E-3</v>
      </c>
      <c r="E9" s="60"/>
      <c r="F9" s="21" t="s">
        <v>478</v>
      </c>
      <c r="G9" s="23">
        <v>21358</v>
      </c>
      <c r="H9" s="21">
        <v>0.97</v>
      </c>
      <c r="I9" s="60"/>
      <c r="J9" s="60"/>
      <c r="K9" s="67">
        <f>LARGE(B12:C12,1)/(B12+C12)</f>
        <v>0.53282882266592557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2527</v>
      </c>
      <c r="Y9" s="24">
        <v>44260</v>
      </c>
      <c r="Z9" s="21" t="s">
        <v>516</v>
      </c>
      <c r="AA9" s="21" t="s">
        <v>496</v>
      </c>
      <c r="AB9" s="21">
        <v>11.5</v>
      </c>
      <c r="AC9" s="21" t="s">
        <v>499</v>
      </c>
      <c r="AD9" s="21">
        <v>51</v>
      </c>
    </row>
    <row r="10" spans="1:30" ht="15.75" customHeight="1" thickBot="1" x14ac:dyDescent="0.25">
      <c r="A10" s="48">
        <v>5</v>
      </c>
      <c r="B10" s="22">
        <v>6.2712328767123293E-3</v>
      </c>
      <c r="C10" s="22">
        <v>3.1643835616438354E-3</v>
      </c>
      <c r="D10" s="22">
        <v>9.4999999999999998E-3</v>
      </c>
      <c r="E10" s="60"/>
      <c r="F10" s="21" t="s">
        <v>479</v>
      </c>
      <c r="G10" s="23">
        <v>20983</v>
      </c>
      <c r="H10" s="21">
        <v>0.95</v>
      </c>
      <c r="I10" s="60"/>
      <c r="J10" s="60"/>
      <c r="K10" s="67">
        <f>LARGE(B20:C20,1)/(B20+C20)</f>
        <v>0.51843068329561315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2525</v>
      </c>
      <c r="Y10" s="24">
        <v>44208</v>
      </c>
      <c r="Z10" s="21" t="s">
        <v>515</v>
      </c>
      <c r="AA10" s="21" t="s">
        <v>493</v>
      </c>
      <c r="AB10" s="21">
        <v>11.5</v>
      </c>
      <c r="AC10" s="21" t="s">
        <v>499</v>
      </c>
      <c r="AD10" s="21">
        <v>52</v>
      </c>
    </row>
    <row r="11" spans="1:30" ht="15.75" customHeight="1" thickBot="1" x14ac:dyDescent="0.25">
      <c r="A11" s="48">
        <v>6</v>
      </c>
      <c r="B11" s="22">
        <v>2.1849771689497716E-2</v>
      </c>
      <c r="C11" s="22">
        <v>1.165296803652968E-2</v>
      </c>
      <c r="D11" s="22">
        <v>3.3599999999999998E-2</v>
      </c>
      <c r="E11" s="60"/>
      <c r="F11" s="21" t="s">
        <v>480</v>
      </c>
      <c r="G11" s="23">
        <v>18844</v>
      </c>
      <c r="H11" s="21">
        <v>0.86</v>
      </c>
      <c r="I11" s="60"/>
      <c r="J11" s="60"/>
      <c r="K11" s="67">
        <f>LARGE(B21:C21,1)/(B21+C21)</f>
        <v>0.52501974088263681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2512</v>
      </c>
      <c r="Y11" s="24">
        <v>44209</v>
      </c>
      <c r="Z11" s="21" t="s">
        <v>515</v>
      </c>
      <c r="AA11" s="21" t="s">
        <v>494</v>
      </c>
      <c r="AB11" s="21">
        <v>11.5</v>
      </c>
      <c r="AC11" s="21" t="s">
        <v>499</v>
      </c>
      <c r="AD11" s="21">
        <v>53</v>
      </c>
    </row>
    <row r="12" spans="1:30" ht="15.75" customHeight="1" thickBot="1" x14ac:dyDescent="0.25">
      <c r="A12" s="48">
        <v>7</v>
      </c>
      <c r="B12" s="22">
        <v>3.4143378995433786E-2</v>
      </c>
      <c r="C12" s="22">
        <v>2.9936073059360732E-2</v>
      </c>
      <c r="D12" s="22">
        <v>6.4100000000000004E-2</v>
      </c>
      <c r="E12" s="60"/>
      <c r="F12" s="21" t="s">
        <v>481</v>
      </c>
      <c r="G12" s="23">
        <v>19649</v>
      </c>
      <c r="H12" s="21">
        <v>0.89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2388</v>
      </c>
      <c r="Y12" s="24">
        <v>44531</v>
      </c>
      <c r="Z12" s="21" t="s">
        <v>514</v>
      </c>
      <c r="AA12" s="21" t="s">
        <v>494</v>
      </c>
      <c r="AB12" s="21">
        <v>10.9</v>
      </c>
      <c r="AC12" s="21" t="s">
        <v>499</v>
      </c>
      <c r="AD12" s="21">
        <v>51</v>
      </c>
    </row>
    <row r="13" spans="1:30" ht="15.75" customHeight="1" thickBot="1" x14ac:dyDescent="0.25">
      <c r="A13" s="48">
        <v>8</v>
      </c>
      <c r="B13" s="22">
        <v>2.9763470319634701E-2</v>
      </c>
      <c r="C13" s="22">
        <v>2.6470319634703192E-2</v>
      </c>
      <c r="D13" s="22">
        <v>5.62E-2</v>
      </c>
      <c r="E13" s="60"/>
      <c r="F13" s="21" t="s">
        <v>482</v>
      </c>
      <c r="G13" s="23">
        <v>20145</v>
      </c>
      <c r="H13" s="21">
        <v>0.92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2333</v>
      </c>
      <c r="Y13" s="24">
        <v>44288</v>
      </c>
      <c r="Z13" s="21" t="s">
        <v>515</v>
      </c>
      <c r="AA13" s="21" t="s">
        <v>496</v>
      </c>
      <c r="AB13" s="21">
        <v>10.7</v>
      </c>
      <c r="AC13" s="21" t="s">
        <v>498</v>
      </c>
      <c r="AD13" s="21">
        <v>55</v>
      </c>
    </row>
    <row r="14" spans="1:30" ht="15.75" customHeight="1" thickBot="1" x14ac:dyDescent="0.25">
      <c r="A14" s="48">
        <v>9</v>
      </c>
      <c r="B14" s="22">
        <v>3.1306392694063927E-2</v>
      </c>
      <c r="C14" s="22">
        <v>2.9383561643835616E-2</v>
      </c>
      <c r="D14" s="22">
        <v>6.0699999999999997E-2</v>
      </c>
      <c r="E14" s="60"/>
      <c r="F14" s="21" t="s">
        <v>483</v>
      </c>
      <c r="G14" s="23">
        <v>21597</v>
      </c>
      <c r="H14" s="21">
        <v>0.98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2291</v>
      </c>
      <c r="Y14" s="24">
        <v>44211</v>
      </c>
      <c r="Z14" s="21" t="s">
        <v>517</v>
      </c>
      <c r="AA14" s="21" t="s">
        <v>496</v>
      </c>
      <c r="AB14" s="21">
        <v>10.5</v>
      </c>
      <c r="AC14" s="21" t="s">
        <v>498</v>
      </c>
      <c r="AD14" s="21">
        <v>50</v>
      </c>
    </row>
    <row r="15" spans="1:30" ht="15.75" customHeight="1" thickBot="1" x14ac:dyDescent="0.25">
      <c r="A15" s="48">
        <v>10</v>
      </c>
      <c r="B15" s="22">
        <v>3.404383561643836E-2</v>
      </c>
      <c r="C15" s="22">
        <v>3.2347031963470316E-2</v>
      </c>
      <c r="D15" s="22">
        <v>6.6400000000000001E-2</v>
      </c>
      <c r="E15" s="60"/>
      <c r="F15" s="21" t="s">
        <v>484</v>
      </c>
      <c r="G15" s="23">
        <v>23296</v>
      </c>
      <c r="H15" s="21">
        <v>1.06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2268</v>
      </c>
      <c r="Y15" s="24">
        <v>44229</v>
      </c>
      <c r="Z15" s="21" t="s">
        <v>517</v>
      </c>
      <c r="AA15" s="21" t="s">
        <v>493</v>
      </c>
      <c r="AB15" s="21">
        <v>10.4</v>
      </c>
      <c r="AC15" s="21" t="s">
        <v>498</v>
      </c>
      <c r="AD15" s="21">
        <v>51</v>
      </c>
    </row>
    <row r="16" spans="1:30" ht="15.75" customHeight="1" thickBot="1" x14ac:dyDescent="0.25">
      <c r="A16" s="48">
        <v>11</v>
      </c>
      <c r="B16" s="22">
        <v>3.5039269406392695E-2</v>
      </c>
      <c r="C16" s="22">
        <v>3.5360730593607309E-2</v>
      </c>
      <c r="D16" s="22">
        <v>7.0400000000000004E-2</v>
      </c>
      <c r="E16" s="60"/>
      <c r="F16" s="21" t="s">
        <v>485</v>
      </c>
      <c r="G16" s="23">
        <v>23129</v>
      </c>
      <c r="H16" s="21">
        <v>1.05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2251</v>
      </c>
      <c r="Y16" s="24">
        <v>44279</v>
      </c>
      <c r="Z16" s="21" t="s">
        <v>514</v>
      </c>
      <c r="AA16" s="21" t="s">
        <v>494</v>
      </c>
      <c r="AB16" s="21">
        <v>10.3</v>
      </c>
      <c r="AC16" s="21" t="s">
        <v>499</v>
      </c>
      <c r="AD16" s="21">
        <v>51</v>
      </c>
    </row>
    <row r="17" spans="1:30" ht="15.75" customHeight="1" thickBot="1" x14ac:dyDescent="0.25">
      <c r="A17" s="48">
        <v>12</v>
      </c>
      <c r="B17" s="22">
        <v>3.6333333333333329E-2</v>
      </c>
      <c r="C17" s="22">
        <v>3.6968036529680365E-2</v>
      </c>
      <c r="D17" s="22">
        <v>7.3300000000000004E-2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2235</v>
      </c>
      <c r="Y17" s="24">
        <v>44239</v>
      </c>
      <c r="Z17" s="21" t="s">
        <v>517</v>
      </c>
      <c r="AA17" s="21" t="s">
        <v>496</v>
      </c>
      <c r="AB17" s="21">
        <v>10.199999999999999</v>
      </c>
      <c r="AC17" s="21" t="s">
        <v>498</v>
      </c>
      <c r="AD17" s="21">
        <v>52</v>
      </c>
    </row>
    <row r="18" spans="1:30" ht="15.75" customHeight="1" thickBot="1" x14ac:dyDescent="0.25">
      <c r="A18" s="48">
        <v>13</v>
      </c>
      <c r="B18" s="22">
        <v>3.5238356164383561E-2</v>
      </c>
      <c r="C18" s="22">
        <v>3.772146118721461E-2</v>
      </c>
      <c r="D18" s="22">
        <v>7.2900000000000006E-2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2230</v>
      </c>
      <c r="Y18" s="24">
        <v>44510</v>
      </c>
      <c r="Z18" s="21" t="s">
        <v>513</v>
      </c>
      <c r="AA18" s="21" t="s">
        <v>494</v>
      </c>
      <c r="AB18" s="21">
        <v>10.199999999999999</v>
      </c>
      <c r="AC18" s="21" t="s">
        <v>499</v>
      </c>
      <c r="AD18" s="21">
        <v>57</v>
      </c>
    </row>
    <row r="19" spans="1:30" ht="15.75" customHeight="1" thickBot="1" x14ac:dyDescent="0.25">
      <c r="A19" s="48">
        <v>14</v>
      </c>
      <c r="B19" s="22">
        <v>3.9170319634703195E-2</v>
      </c>
      <c r="C19" s="22">
        <v>3.8575342465753421E-2</v>
      </c>
      <c r="D19" s="22">
        <v>7.7700000000000005E-2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2193</v>
      </c>
      <c r="Y19" s="24">
        <v>44274</v>
      </c>
      <c r="Z19" s="21" t="s">
        <v>514</v>
      </c>
      <c r="AA19" s="21" t="s">
        <v>496</v>
      </c>
      <c r="AB19" s="21">
        <v>10</v>
      </c>
      <c r="AC19" s="21" t="s">
        <v>498</v>
      </c>
      <c r="AD19" s="21">
        <v>50</v>
      </c>
    </row>
    <row r="20" spans="1:30" ht="15.75" customHeight="1" thickBot="1" x14ac:dyDescent="0.25">
      <c r="A20" s="48">
        <v>15</v>
      </c>
      <c r="B20" s="22">
        <v>3.6532420091324201E-2</v>
      </c>
      <c r="C20" s="22">
        <v>3.9328767123287672E-2</v>
      </c>
      <c r="D20" s="22">
        <v>7.5800000000000006E-2</v>
      </c>
      <c r="E20" s="60"/>
      <c r="F20" s="21" t="s">
        <v>488</v>
      </c>
      <c r="G20" s="23">
        <v>14277</v>
      </c>
      <c r="H20" s="21">
        <v>0.65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2166</v>
      </c>
      <c r="Y20" s="24">
        <v>44530</v>
      </c>
      <c r="Z20" s="21" t="s">
        <v>514</v>
      </c>
      <c r="AA20" s="21" t="s">
        <v>493</v>
      </c>
      <c r="AB20" s="21">
        <v>9.9</v>
      </c>
      <c r="AC20" s="21" t="s">
        <v>499</v>
      </c>
      <c r="AD20" s="21">
        <v>53</v>
      </c>
    </row>
    <row r="21" spans="1:30" ht="15.75" customHeight="1" thickBot="1" x14ac:dyDescent="0.25">
      <c r="A21" s="48">
        <v>16</v>
      </c>
      <c r="B21" s="22">
        <v>3.7079908675799085E-2</v>
      </c>
      <c r="C21" s="22">
        <v>4.0986301369863018E-2</v>
      </c>
      <c r="D21" s="22">
        <v>7.8E-2</v>
      </c>
      <c r="E21" s="60"/>
      <c r="F21" s="21" t="s">
        <v>492</v>
      </c>
      <c r="G21" s="23">
        <v>23269</v>
      </c>
      <c r="H21" s="21">
        <v>1.06</v>
      </c>
      <c r="I21" s="60"/>
      <c r="J21" s="21">
        <v>5</v>
      </c>
      <c r="K21" s="21">
        <f>X6</f>
        <v>2648</v>
      </c>
      <c r="L21" s="24"/>
      <c r="M21" s="21"/>
      <c r="N21" s="64">
        <f>K21/$F$2</f>
        <v>0.12091324200913242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2152</v>
      </c>
      <c r="Y21" s="24">
        <v>44508</v>
      </c>
      <c r="Z21" s="21" t="s">
        <v>513</v>
      </c>
      <c r="AA21" s="21" t="s">
        <v>492</v>
      </c>
      <c r="AB21" s="21">
        <v>9.8000000000000007</v>
      </c>
      <c r="AC21" s="21" t="s">
        <v>499</v>
      </c>
      <c r="AD21" s="21">
        <v>51</v>
      </c>
    </row>
    <row r="22" spans="1:30" ht="15.75" customHeight="1" thickBot="1" x14ac:dyDescent="0.25">
      <c r="A22" s="48">
        <v>17</v>
      </c>
      <c r="B22" s="22">
        <v>3.3496347031963469E-2</v>
      </c>
      <c r="C22" s="22">
        <v>3.9027397260273974E-2</v>
      </c>
      <c r="D22" s="22">
        <v>7.2499999999999995E-2</v>
      </c>
      <c r="E22" s="60"/>
      <c r="F22" s="21" t="s">
        <v>493</v>
      </c>
      <c r="G22" s="23">
        <v>24551</v>
      </c>
      <c r="H22" s="21">
        <v>1.1200000000000001</v>
      </c>
      <c r="I22" s="60"/>
      <c r="J22" s="21">
        <v>10</v>
      </c>
      <c r="K22" s="21">
        <f>X11</f>
        <v>2512</v>
      </c>
      <c r="L22" s="24"/>
      <c r="M22" s="21"/>
      <c r="N22" s="64">
        <f t="shared" ref="N22:N28" si="0">K22/$F$2</f>
        <v>0.11470319634703197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2135</v>
      </c>
      <c r="Y22" s="24">
        <v>44229</v>
      </c>
      <c r="Z22" s="21" t="s">
        <v>514</v>
      </c>
      <c r="AA22" s="21" t="s">
        <v>493</v>
      </c>
      <c r="AB22" s="21">
        <v>9.6999999999999993</v>
      </c>
      <c r="AC22" s="21" t="s">
        <v>499</v>
      </c>
      <c r="AD22" s="21">
        <v>54</v>
      </c>
    </row>
    <row r="23" spans="1:30" ht="15.75" customHeight="1" thickBot="1" x14ac:dyDescent="0.25">
      <c r="A23" s="48">
        <v>18</v>
      </c>
      <c r="B23" s="22">
        <v>2.7175342465753424E-2</v>
      </c>
      <c r="C23" s="22">
        <v>2.8831050228310503E-2</v>
      </c>
      <c r="D23" s="22">
        <v>5.6000000000000001E-2</v>
      </c>
      <c r="E23" s="60"/>
      <c r="F23" s="21" t="s">
        <v>494</v>
      </c>
      <c r="G23" s="23">
        <v>24870</v>
      </c>
      <c r="H23" s="21">
        <v>1.1299999999999999</v>
      </c>
      <c r="I23" s="60"/>
      <c r="J23" s="21">
        <v>20</v>
      </c>
      <c r="K23" s="21">
        <f>X12</f>
        <v>2388</v>
      </c>
      <c r="L23" s="24"/>
      <c r="M23" s="21"/>
      <c r="N23" s="64">
        <f t="shared" si="0"/>
        <v>0.10904109589041096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2121</v>
      </c>
      <c r="Y23" s="24">
        <v>44509</v>
      </c>
      <c r="Z23" s="21" t="s">
        <v>514</v>
      </c>
      <c r="AA23" s="21" t="s">
        <v>493</v>
      </c>
      <c r="AB23" s="21">
        <v>9.6999999999999993</v>
      </c>
      <c r="AC23" s="21" t="s">
        <v>499</v>
      </c>
      <c r="AD23" s="21">
        <v>52</v>
      </c>
    </row>
    <row r="24" spans="1:30" ht="15.75" customHeight="1" thickBot="1" x14ac:dyDescent="0.25">
      <c r="A24" s="48">
        <v>19</v>
      </c>
      <c r="B24" s="22">
        <v>1.7768493150684933E-2</v>
      </c>
      <c r="C24" s="22">
        <v>2.5063926940639268E-2</v>
      </c>
      <c r="D24" s="22">
        <v>4.2799999999999998E-2</v>
      </c>
      <c r="E24" s="60"/>
      <c r="F24" s="21" t="s">
        <v>495</v>
      </c>
      <c r="G24" s="23">
        <v>24554</v>
      </c>
      <c r="H24" s="21">
        <v>1.1200000000000001</v>
      </c>
      <c r="I24" s="60"/>
      <c r="J24" s="21">
        <v>30</v>
      </c>
      <c r="K24" s="21">
        <f>X14</f>
        <v>2291</v>
      </c>
      <c r="L24" s="24"/>
      <c r="M24" s="21"/>
      <c r="N24" s="64">
        <f t="shared" si="0"/>
        <v>0.10461187214611872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2107</v>
      </c>
      <c r="Y24" s="24">
        <v>44539</v>
      </c>
      <c r="Z24" s="21" t="s">
        <v>524</v>
      </c>
      <c r="AA24" s="21" t="s">
        <v>495</v>
      </c>
      <c r="AB24" s="21">
        <v>9.6</v>
      </c>
      <c r="AC24" s="21" t="s">
        <v>498</v>
      </c>
      <c r="AD24" s="21">
        <v>55</v>
      </c>
    </row>
    <row r="25" spans="1:30" ht="15.75" customHeight="1" thickBot="1" x14ac:dyDescent="0.25">
      <c r="A25" s="48">
        <v>20</v>
      </c>
      <c r="B25" s="22">
        <v>1.3388584474885844E-2</v>
      </c>
      <c r="C25" s="22">
        <v>1.5570776255707762E-2</v>
      </c>
      <c r="D25" s="22">
        <v>2.8899999999999999E-2</v>
      </c>
      <c r="E25" s="60"/>
      <c r="F25" s="21" t="s">
        <v>496</v>
      </c>
      <c r="G25" s="23">
        <v>24278</v>
      </c>
      <c r="H25" s="21">
        <v>1.1000000000000001</v>
      </c>
      <c r="I25" s="60"/>
      <c r="J25" s="21">
        <v>50</v>
      </c>
      <c r="K25" s="21">
        <f>X18</f>
        <v>2230</v>
      </c>
      <c r="L25" s="24"/>
      <c r="M25" s="21"/>
      <c r="N25" s="64">
        <f t="shared" si="0"/>
        <v>0.10182648401826484</v>
      </c>
      <c r="O25" s="52"/>
      <c r="P25" s="52"/>
      <c r="Q25" s="52"/>
      <c r="R25" s="52"/>
      <c r="S25" s="52"/>
      <c r="T25" s="52"/>
      <c r="U25" s="71"/>
      <c r="W25" s="21"/>
      <c r="X25" s="21"/>
      <c r="Y25" s="24"/>
      <c r="Z25" s="21"/>
      <c r="AA25" s="21"/>
      <c r="AB25" s="21"/>
      <c r="AC25" s="21"/>
      <c r="AD25" s="21"/>
    </row>
    <row r="26" spans="1:30" ht="15.75" customHeight="1" thickBot="1" x14ac:dyDescent="0.25">
      <c r="A26" s="48">
        <v>21</v>
      </c>
      <c r="B26" s="22">
        <v>1.0103652968036529E-2</v>
      </c>
      <c r="C26" s="22">
        <v>1.1000000000000001E-2</v>
      </c>
      <c r="D26" s="22">
        <v>2.1100000000000001E-2</v>
      </c>
      <c r="E26" s="60"/>
      <c r="F26" s="21" t="s">
        <v>497</v>
      </c>
      <c r="G26" s="23">
        <v>17902</v>
      </c>
      <c r="H26" s="21">
        <v>0.81</v>
      </c>
      <c r="I26" s="60"/>
      <c r="J26" s="21">
        <v>100</v>
      </c>
      <c r="K26" s="21">
        <f>X20</f>
        <v>2166</v>
      </c>
      <c r="L26" s="24"/>
      <c r="M26" s="21"/>
      <c r="N26" s="64">
        <f t="shared" si="0"/>
        <v>9.8904109589041098E-2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7.0675799086757987E-3</v>
      </c>
      <c r="C27" s="22">
        <v>7.6849315068493141E-3</v>
      </c>
      <c r="D27" s="22">
        <v>1.47E-2</v>
      </c>
      <c r="E27" s="60"/>
      <c r="F27" s="60"/>
      <c r="G27" s="60"/>
      <c r="H27" s="60"/>
      <c r="I27" s="60"/>
      <c r="J27" s="21">
        <v>150</v>
      </c>
      <c r="K27" s="21">
        <f>X22</f>
        <v>2135</v>
      </c>
      <c r="L27" s="24"/>
      <c r="M27" s="21"/>
      <c r="N27" s="64">
        <f t="shared" si="0"/>
        <v>9.7488584474885842E-2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3.7328767123287671E-3</v>
      </c>
      <c r="C28" s="22">
        <v>5.2237442922374424E-3</v>
      </c>
      <c r="D28" s="22">
        <v>8.8999999999999999E-3</v>
      </c>
      <c r="E28" s="60"/>
      <c r="F28" s="60"/>
      <c r="G28" s="60"/>
      <c r="H28" s="60"/>
      <c r="I28" s="60"/>
      <c r="J28" s="21">
        <v>200</v>
      </c>
      <c r="K28" s="21">
        <f>X24</f>
        <v>2107</v>
      </c>
      <c r="L28" s="24"/>
      <c r="M28" s="21"/>
      <c r="N28" s="64">
        <f t="shared" si="0"/>
        <v>9.6210045662100452E-2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58"/>
      <c r="L29" s="73"/>
      <c r="M29" s="73"/>
      <c r="N29" s="58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538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45000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4189</v>
      </c>
      <c r="Y2" s="24">
        <v>44552</v>
      </c>
      <c r="Z2" s="21" t="s">
        <v>515</v>
      </c>
      <c r="AA2" s="21" t="s">
        <v>494</v>
      </c>
      <c r="AB2" s="21">
        <v>9.3000000000000007</v>
      </c>
      <c r="AC2" s="21" t="s">
        <v>464</v>
      </c>
      <c r="AD2" s="21">
        <v>51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4146</v>
      </c>
      <c r="Y3" s="24">
        <v>44551</v>
      </c>
      <c r="Z3" s="21" t="s">
        <v>517</v>
      </c>
      <c r="AA3" s="21" t="s">
        <v>493</v>
      </c>
      <c r="AB3" s="21">
        <v>9.1999999999999993</v>
      </c>
      <c r="AC3" s="21" t="s">
        <v>465</v>
      </c>
      <c r="AD3" s="21">
        <v>50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59" t="s">
        <v>470</v>
      </c>
      <c r="K4" s="160"/>
      <c r="L4" s="160"/>
      <c r="M4" s="160"/>
      <c r="N4" s="161"/>
      <c r="O4" s="52"/>
      <c r="P4" s="52"/>
      <c r="Q4" s="52"/>
      <c r="R4" s="52"/>
      <c r="S4" s="52"/>
      <c r="T4" s="52"/>
      <c r="U4" s="71"/>
      <c r="W4" s="21">
        <v>3</v>
      </c>
      <c r="X4" s="21">
        <v>4139</v>
      </c>
      <c r="Y4" s="24">
        <v>44218</v>
      </c>
      <c r="Z4" s="21" t="s">
        <v>515</v>
      </c>
      <c r="AA4" s="21" t="s">
        <v>496</v>
      </c>
      <c r="AB4" s="21">
        <v>9.1999999999999993</v>
      </c>
      <c r="AC4" s="21" t="s">
        <v>464</v>
      </c>
      <c r="AD4" s="21">
        <v>52</v>
      </c>
    </row>
    <row r="5" spans="1:30" ht="15.75" customHeight="1" thickBot="1" x14ac:dyDescent="0.25">
      <c r="A5" s="48">
        <v>0</v>
      </c>
      <c r="B5" s="22">
        <v>3.65E-3</v>
      </c>
      <c r="C5" s="22">
        <v>3.0799999999999998E-3</v>
      </c>
      <c r="D5" s="22">
        <v>6.7000000000000002E-3</v>
      </c>
      <c r="E5" s="60"/>
      <c r="F5" s="21" t="s">
        <v>471</v>
      </c>
      <c r="G5" s="23">
        <v>44371</v>
      </c>
      <c r="H5" s="21">
        <v>0.99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4133</v>
      </c>
      <c r="Y5" s="24">
        <v>44239</v>
      </c>
      <c r="Z5" s="21" t="s">
        <v>514</v>
      </c>
      <c r="AA5" s="21" t="s">
        <v>496</v>
      </c>
      <c r="AB5" s="21">
        <v>9.1999999999999993</v>
      </c>
      <c r="AC5" s="21" t="s">
        <v>464</v>
      </c>
      <c r="AD5" s="21">
        <v>52</v>
      </c>
    </row>
    <row r="6" spans="1:30" ht="15.75" customHeight="1" thickBot="1" x14ac:dyDescent="0.25">
      <c r="A6" s="48">
        <v>1</v>
      </c>
      <c r="B6" s="22">
        <v>2.2386666666666666E-3</v>
      </c>
      <c r="C6" s="22">
        <v>1.9506666666666667E-3</v>
      </c>
      <c r="D6" s="22">
        <v>4.1999999999999997E-3</v>
      </c>
      <c r="E6" s="60"/>
      <c r="F6" s="21" t="s">
        <v>473</v>
      </c>
      <c r="G6" s="23">
        <v>46805</v>
      </c>
      <c r="H6" s="21">
        <v>1.04</v>
      </c>
      <c r="I6" s="60"/>
      <c r="J6" s="61" t="s">
        <v>474</v>
      </c>
      <c r="K6" s="62">
        <f>LARGE((K8,K9),1)</f>
        <v>0.60648959832526494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4107</v>
      </c>
      <c r="Y6" s="24">
        <v>44259</v>
      </c>
      <c r="Z6" s="21" t="s">
        <v>514</v>
      </c>
      <c r="AA6" s="21" t="s">
        <v>495</v>
      </c>
      <c r="AB6" s="21">
        <v>9.1</v>
      </c>
      <c r="AC6" s="21" t="s">
        <v>464</v>
      </c>
      <c r="AD6" s="21">
        <v>50</v>
      </c>
    </row>
    <row r="7" spans="1:30" ht="15.75" customHeight="1" thickBot="1" x14ac:dyDescent="0.25">
      <c r="A7" s="48">
        <v>2</v>
      </c>
      <c r="B7" s="22">
        <v>1.8493333333333333E-3</v>
      </c>
      <c r="C7" s="22">
        <v>1.5913333333333333E-3</v>
      </c>
      <c r="D7" s="22">
        <v>3.5000000000000001E-3</v>
      </c>
      <c r="E7" s="60"/>
      <c r="F7" s="21" t="s">
        <v>475</v>
      </c>
      <c r="G7" s="23">
        <v>48129</v>
      </c>
      <c r="H7" s="21">
        <v>1.07</v>
      </c>
      <c r="I7" s="60"/>
      <c r="J7" s="21" t="s">
        <v>476</v>
      </c>
      <c r="K7" s="62">
        <f>LARGE((K10,K11),1)</f>
        <v>0.50916443000423783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4103</v>
      </c>
      <c r="Y7" s="24">
        <v>44552</v>
      </c>
      <c r="Z7" s="21" t="s">
        <v>514</v>
      </c>
      <c r="AA7" s="21" t="s">
        <v>494</v>
      </c>
      <c r="AB7" s="21">
        <v>9.1</v>
      </c>
      <c r="AC7" s="21" t="s">
        <v>464</v>
      </c>
      <c r="AD7" s="21">
        <v>52</v>
      </c>
    </row>
    <row r="8" spans="1:30" ht="15.75" customHeight="1" thickBot="1" x14ac:dyDescent="0.25">
      <c r="A8" s="48">
        <v>3</v>
      </c>
      <c r="B8" s="22">
        <v>1.4600000000000001E-3</v>
      </c>
      <c r="C8" s="22">
        <v>1.3860000000000001E-3</v>
      </c>
      <c r="D8" s="22">
        <v>2.8999999999999998E-3</v>
      </c>
      <c r="E8" s="60"/>
      <c r="F8" s="21" t="s">
        <v>477</v>
      </c>
      <c r="G8" s="23">
        <v>47405</v>
      </c>
      <c r="H8" s="21">
        <v>1.05</v>
      </c>
      <c r="I8" s="60"/>
      <c r="J8" s="60"/>
      <c r="K8" s="67">
        <f>LARGE(B11:C11,1)/(B11+C11)</f>
        <v>0.60648959832526494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4093</v>
      </c>
      <c r="Y8" s="24">
        <v>44204</v>
      </c>
      <c r="Z8" s="21" t="s">
        <v>515</v>
      </c>
      <c r="AA8" s="21" t="s">
        <v>496</v>
      </c>
      <c r="AB8" s="21">
        <v>9.1</v>
      </c>
      <c r="AC8" s="21" t="s">
        <v>464</v>
      </c>
      <c r="AD8" s="21">
        <v>51</v>
      </c>
    </row>
    <row r="9" spans="1:30" ht="15.75" customHeight="1" thickBot="1" x14ac:dyDescent="0.25">
      <c r="A9" s="48">
        <v>4</v>
      </c>
      <c r="B9" s="22">
        <v>1.6546666666666665E-3</v>
      </c>
      <c r="C9" s="22">
        <v>2.1559999999999999E-3</v>
      </c>
      <c r="D9" s="22">
        <v>3.8E-3</v>
      </c>
      <c r="E9" s="60"/>
      <c r="F9" s="21" t="s">
        <v>478</v>
      </c>
      <c r="G9" s="23">
        <v>45512</v>
      </c>
      <c r="H9" s="21">
        <v>1.01</v>
      </c>
      <c r="I9" s="60"/>
      <c r="J9" s="60"/>
      <c r="K9" s="67">
        <f>LARGE(B12:C12,1)/(B12+C12)</f>
        <v>0.57104409324023264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4082</v>
      </c>
      <c r="Y9" s="24">
        <v>44200</v>
      </c>
      <c r="Z9" s="21" t="s">
        <v>518</v>
      </c>
      <c r="AA9" s="21" t="s">
        <v>492</v>
      </c>
      <c r="AB9" s="21">
        <v>9.1</v>
      </c>
      <c r="AC9" s="21" t="s">
        <v>464</v>
      </c>
      <c r="AD9" s="21">
        <v>51</v>
      </c>
    </row>
    <row r="10" spans="1:30" ht="15.75" customHeight="1" thickBot="1" x14ac:dyDescent="0.25">
      <c r="A10" s="48">
        <v>5</v>
      </c>
      <c r="B10" s="22">
        <v>3.5526666666666666E-3</v>
      </c>
      <c r="C10" s="22">
        <v>6.3653333333333331E-3</v>
      </c>
      <c r="D10" s="22">
        <v>0.01</v>
      </c>
      <c r="E10" s="60"/>
      <c r="F10" s="21" t="s">
        <v>479</v>
      </c>
      <c r="G10" s="23">
        <v>44705</v>
      </c>
      <c r="H10" s="21">
        <v>0.99</v>
      </c>
      <c r="I10" s="60"/>
      <c r="J10" s="60"/>
      <c r="K10" s="67">
        <f>LARGE(B20:C20,1)/(B20+C20)</f>
        <v>0.50916443000423783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4054</v>
      </c>
      <c r="Y10" s="24">
        <v>44204</v>
      </c>
      <c r="Z10" s="21" t="s">
        <v>514</v>
      </c>
      <c r="AA10" s="21" t="s">
        <v>496</v>
      </c>
      <c r="AB10" s="21">
        <v>9</v>
      </c>
      <c r="AC10" s="21" t="s">
        <v>464</v>
      </c>
      <c r="AD10" s="21">
        <v>50</v>
      </c>
    </row>
    <row r="11" spans="1:30" ht="15.75" customHeight="1" thickBot="1" x14ac:dyDescent="0.25">
      <c r="A11" s="48">
        <v>6</v>
      </c>
      <c r="B11" s="22">
        <v>1.0025333333333332E-2</v>
      </c>
      <c r="C11" s="22">
        <v>1.5451333333333333E-2</v>
      </c>
      <c r="D11" s="22">
        <v>2.5499999999999998E-2</v>
      </c>
      <c r="E11" s="60"/>
      <c r="F11" s="21" t="s">
        <v>480</v>
      </c>
      <c r="G11" s="23">
        <v>43561</v>
      </c>
      <c r="H11" s="21">
        <v>0.97</v>
      </c>
      <c r="I11" s="60"/>
      <c r="J11" s="60"/>
      <c r="K11" s="67">
        <f>LARGE(B21:C21,1)/(B21+C21)</f>
        <v>0.50262634866553091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4049</v>
      </c>
      <c r="Y11" s="24">
        <v>44330</v>
      </c>
      <c r="Z11" s="21" t="s">
        <v>514</v>
      </c>
      <c r="AA11" s="21" t="s">
        <v>496</v>
      </c>
      <c r="AB11" s="21">
        <v>9</v>
      </c>
      <c r="AC11" s="21" t="s">
        <v>464</v>
      </c>
      <c r="AD11" s="21">
        <v>51</v>
      </c>
    </row>
    <row r="12" spans="1:30" ht="15.75" customHeight="1" thickBot="1" x14ac:dyDescent="0.25">
      <c r="A12" s="48">
        <v>7</v>
      </c>
      <c r="B12" s="22">
        <v>1.9126000000000001E-2</v>
      </c>
      <c r="C12" s="22">
        <v>2.5461333333333332E-2</v>
      </c>
      <c r="D12" s="22">
        <v>4.4600000000000001E-2</v>
      </c>
      <c r="E12" s="60"/>
      <c r="F12" s="21" t="s">
        <v>481</v>
      </c>
      <c r="G12" s="23">
        <v>43123</v>
      </c>
      <c r="H12" s="21">
        <v>0.96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4024</v>
      </c>
      <c r="Y12" s="24">
        <v>44552</v>
      </c>
      <c r="Z12" s="21" t="s">
        <v>518</v>
      </c>
      <c r="AA12" s="21" t="s">
        <v>494</v>
      </c>
      <c r="AB12" s="21">
        <v>8.9</v>
      </c>
      <c r="AC12" s="21" t="s">
        <v>465</v>
      </c>
      <c r="AD12" s="21">
        <v>51</v>
      </c>
    </row>
    <row r="13" spans="1:30" ht="15.75" customHeight="1" thickBot="1" x14ac:dyDescent="0.25">
      <c r="A13" s="48">
        <v>8</v>
      </c>
      <c r="B13" s="22">
        <v>2.2873333333333332E-2</v>
      </c>
      <c r="C13" s="22">
        <v>2.8900666666666665E-2</v>
      </c>
      <c r="D13" s="22">
        <v>5.1799999999999999E-2</v>
      </c>
      <c r="E13" s="60"/>
      <c r="F13" s="21" t="s">
        <v>482</v>
      </c>
      <c r="G13" s="23">
        <v>43092</v>
      </c>
      <c r="H13" s="21">
        <v>0.96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4009</v>
      </c>
      <c r="Y13" s="24">
        <v>44200</v>
      </c>
      <c r="Z13" s="21" t="s">
        <v>513</v>
      </c>
      <c r="AA13" s="21" t="s">
        <v>492</v>
      </c>
      <c r="AB13" s="21">
        <v>8.9</v>
      </c>
      <c r="AC13" s="21" t="s">
        <v>464</v>
      </c>
      <c r="AD13" s="21">
        <v>56</v>
      </c>
    </row>
    <row r="14" spans="1:30" ht="15.75" customHeight="1" thickBot="1" x14ac:dyDescent="0.25">
      <c r="A14" s="48">
        <v>9</v>
      </c>
      <c r="B14" s="22">
        <v>2.7107333333333331E-2</v>
      </c>
      <c r="C14" s="22">
        <v>3.182666666666667E-2</v>
      </c>
      <c r="D14" s="22">
        <v>5.8900000000000001E-2</v>
      </c>
      <c r="E14" s="60"/>
      <c r="F14" s="21" t="s">
        <v>483</v>
      </c>
      <c r="G14" s="23">
        <v>44573</v>
      </c>
      <c r="H14" s="21">
        <v>0.99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4001</v>
      </c>
      <c r="Y14" s="24">
        <v>44531</v>
      </c>
      <c r="Z14" s="21" t="s">
        <v>514</v>
      </c>
      <c r="AA14" s="21" t="s">
        <v>494</v>
      </c>
      <c r="AB14" s="21">
        <v>8.9</v>
      </c>
      <c r="AC14" s="21" t="s">
        <v>464</v>
      </c>
      <c r="AD14" s="21">
        <v>51</v>
      </c>
    </row>
    <row r="15" spans="1:30" ht="15.75" customHeight="1" thickBot="1" x14ac:dyDescent="0.25">
      <c r="A15" s="48">
        <v>10</v>
      </c>
      <c r="B15" s="22">
        <v>3.1584666666666664E-2</v>
      </c>
      <c r="C15" s="22">
        <v>3.4701333333333334E-2</v>
      </c>
      <c r="D15" s="22">
        <v>6.6299999999999998E-2</v>
      </c>
      <c r="E15" s="60"/>
      <c r="F15" s="21" t="s">
        <v>484</v>
      </c>
      <c r="G15" s="23">
        <v>43389</v>
      </c>
      <c r="H15" s="21">
        <v>0.96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3986</v>
      </c>
      <c r="Y15" s="24">
        <v>44243</v>
      </c>
      <c r="Z15" s="21" t="s">
        <v>515</v>
      </c>
      <c r="AA15" s="21" t="s">
        <v>493</v>
      </c>
      <c r="AB15" s="21">
        <v>8.9</v>
      </c>
      <c r="AC15" s="21" t="s">
        <v>464</v>
      </c>
      <c r="AD15" s="21">
        <v>52</v>
      </c>
    </row>
    <row r="16" spans="1:30" ht="15.75" customHeight="1" thickBot="1" x14ac:dyDescent="0.25">
      <c r="A16" s="48">
        <v>11</v>
      </c>
      <c r="B16" s="22">
        <v>3.4261333333333331E-2</v>
      </c>
      <c r="C16" s="22">
        <v>3.7011333333333334E-2</v>
      </c>
      <c r="D16" s="22">
        <v>7.1300000000000002E-2</v>
      </c>
      <c r="E16" s="60"/>
      <c r="F16" s="21" t="s">
        <v>485</v>
      </c>
      <c r="G16" s="23">
        <v>45685</v>
      </c>
      <c r="H16" s="21">
        <v>1.01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3983</v>
      </c>
      <c r="Y16" s="24">
        <v>44547</v>
      </c>
      <c r="Z16" s="21" t="s">
        <v>516</v>
      </c>
      <c r="AA16" s="21" t="s">
        <v>496</v>
      </c>
      <c r="AB16" s="21">
        <v>8.9</v>
      </c>
      <c r="AC16" s="21" t="s">
        <v>465</v>
      </c>
      <c r="AD16" s="21">
        <v>51</v>
      </c>
    </row>
    <row r="17" spans="1:30" ht="15.75" customHeight="1" thickBot="1" x14ac:dyDescent="0.25">
      <c r="A17" s="48">
        <v>12</v>
      </c>
      <c r="B17" s="22">
        <v>3.6402666666666667E-2</v>
      </c>
      <c r="C17" s="22">
        <v>3.8089333333333336E-2</v>
      </c>
      <c r="D17" s="22">
        <v>7.4499999999999997E-2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3972</v>
      </c>
      <c r="Y17" s="24">
        <v>44540</v>
      </c>
      <c r="Z17" s="21" t="s">
        <v>515</v>
      </c>
      <c r="AA17" s="21" t="s">
        <v>496</v>
      </c>
      <c r="AB17" s="21">
        <v>8.8000000000000007</v>
      </c>
      <c r="AC17" s="21" t="s">
        <v>464</v>
      </c>
      <c r="AD17" s="21">
        <v>52</v>
      </c>
    </row>
    <row r="18" spans="1:30" ht="15.75" customHeight="1" thickBot="1" x14ac:dyDescent="0.25">
      <c r="A18" s="48">
        <v>13</v>
      </c>
      <c r="B18" s="22">
        <v>3.6694666666666667E-2</v>
      </c>
      <c r="C18" s="22">
        <v>3.8038000000000002E-2</v>
      </c>
      <c r="D18" s="22">
        <v>7.4700000000000003E-2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3965</v>
      </c>
      <c r="Y18" s="24">
        <v>44288</v>
      </c>
      <c r="Z18" s="21" t="s">
        <v>517</v>
      </c>
      <c r="AA18" s="21" t="s">
        <v>496</v>
      </c>
      <c r="AB18" s="21">
        <v>8.8000000000000007</v>
      </c>
      <c r="AC18" s="21" t="s">
        <v>465</v>
      </c>
      <c r="AD18" s="21">
        <v>50</v>
      </c>
    </row>
    <row r="19" spans="1:30" ht="15.75" customHeight="1" thickBot="1" x14ac:dyDescent="0.25">
      <c r="A19" s="48">
        <v>14</v>
      </c>
      <c r="B19" s="22">
        <v>3.7376E-2</v>
      </c>
      <c r="C19" s="22">
        <v>3.7627333333333332E-2</v>
      </c>
      <c r="D19" s="22">
        <v>7.4999999999999997E-2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3929</v>
      </c>
      <c r="Y19" s="24">
        <v>44288</v>
      </c>
      <c r="Z19" s="21" t="s">
        <v>520</v>
      </c>
      <c r="AA19" s="21" t="s">
        <v>496</v>
      </c>
      <c r="AB19" s="21">
        <v>8.6999999999999993</v>
      </c>
      <c r="AC19" s="21" t="s">
        <v>464</v>
      </c>
      <c r="AD19" s="21">
        <v>50</v>
      </c>
    </row>
    <row r="20" spans="1:30" ht="15.75" customHeight="1" thickBot="1" x14ac:dyDescent="0.25">
      <c r="A20" s="48">
        <v>15</v>
      </c>
      <c r="B20" s="22">
        <v>3.8446666666666664E-2</v>
      </c>
      <c r="C20" s="22">
        <v>3.7062666666666667E-2</v>
      </c>
      <c r="D20" s="22">
        <v>7.5499999999999998E-2</v>
      </c>
      <c r="E20" s="60"/>
      <c r="F20" s="21" t="s">
        <v>488</v>
      </c>
      <c r="G20" s="23">
        <v>33600</v>
      </c>
      <c r="H20" s="21">
        <v>0.75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3905</v>
      </c>
      <c r="Y20" s="24">
        <v>44229</v>
      </c>
      <c r="Z20" s="21" t="s">
        <v>514</v>
      </c>
      <c r="AA20" s="21" t="s">
        <v>493</v>
      </c>
      <c r="AB20" s="21">
        <v>8.6999999999999993</v>
      </c>
      <c r="AC20" s="21" t="s">
        <v>464</v>
      </c>
      <c r="AD20" s="21">
        <v>50</v>
      </c>
    </row>
    <row r="21" spans="1:30" ht="15.75" customHeight="1" thickBot="1" x14ac:dyDescent="0.25">
      <c r="A21" s="48">
        <v>16</v>
      </c>
      <c r="B21" s="22">
        <v>3.7765333333333331E-2</v>
      </c>
      <c r="C21" s="22">
        <v>3.737066666666667E-2</v>
      </c>
      <c r="D21" s="22">
        <v>7.5200000000000003E-2</v>
      </c>
      <c r="E21" s="60"/>
      <c r="F21" s="21" t="s">
        <v>492</v>
      </c>
      <c r="G21" s="23">
        <v>46242</v>
      </c>
      <c r="H21" s="21">
        <v>1.03</v>
      </c>
      <c r="I21" s="60"/>
      <c r="J21" s="21">
        <v>5</v>
      </c>
      <c r="K21" s="21">
        <f>X6</f>
        <v>4107</v>
      </c>
      <c r="L21" s="24"/>
      <c r="M21" s="21"/>
      <c r="N21" s="64">
        <f>K21/$F$2</f>
        <v>9.1266666666666663E-2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3886</v>
      </c>
      <c r="Y21" s="24">
        <v>44287</v>
      </c>
      <c r="Z21" s="21" t="s">
        <v>514</v>
      </c>
      <c r="AA21" s="21" t="s">
        <v>495</v>
      </c>
      <c r="AB21" s="21">
        <v>8.6</v>
      </c>
      <c r="AC21" s="21" t="s">
        <v>465</v>
      </c>
      <c r="AD21" s="21">
        <v>50</v>
      </c>
    </row>
    <row r="22" spans="1:30" ht="15.75" customHeight="1" thickBot="1" x14ac:dyDescent="0.25">
      <c r="A22" s="48">
        <v>17</v>
      </c>
      <c r="B22" s="22">
        <v>3.7911333333333332E-2</v>
      </c>
      <c r="C22" s="22">
        <v>3.5317333333333333E-2</v>
      </c>
      <c r="D22" s="22">
        <v>7.3200000000000001E-2</v>
      </c>
      <c r="E22" s="60"/>
      <c r="F22" s="21" t="s">
        <v>493</v>
      </c>
      <c r="G22" s="23">
        <v>47664</v>
      </c>
      <c r="H22" s="21">
        <v>1.06</v>
      </c>
      <c r="I22" s="60"/>
      <c r="J22" s="21">
        <v>10</v>
      </c>
      <c r="K22" s="21">
        <f>X11</f>
        <v>4049</v>
      </c>
      <c r="L22" s="24"/>
      <c r="M22" s="21"/>
      <c r="N22" s="64">
        <f t="shared" ref="N22:N28" si="0">K22/$F$2</f>
        <v>8.9977777777777782E-2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3870</v>
      </c>
      <c r="Y22" s="24">
        <v>44246</v>
      </c>
      <c r="Z22" s="21" t="s">
        <v>517</v>
      </c>
      <c r="AA22" s="21" t="s">
        <v>496</v>
      </c>
      <c r="AB22" s="21">
        <v>8.6</v>
      </c>
      <c r="AC22" s="21" t="s">
        <v>465</v>
      </c>
      <c r="AD22" s="21">
        <v>50</v>
      </c>
    </row>
    <row r="23" spans="1:30" ht="15.75" customHeight="1" thickBot="1" x14ac:dyDescent="0.25">
      <c r="A23" s="48">
        <v>18</v>
      </c>
      <c r="B23" s="22">
        <v>3.0270666666666668E-2</v>
      </c>
      <c r="C23" s="22">
        <v>3.0338E-2</v>
      </c>
      <c r="D23" s="22">
        <v>6.0600000000000001E-2</v>
      </c>
      <c r="E23" s="60"/>
      <c r="F23" s="21" t="s">
        <v>494</v>
      </c>
      <c r="G23" s="23">
        <v>48960</v>
      </c>
      <c r="H23" s="21">
        <v>1.0900000000000001</v>
      </c>
      <c r="I23" s="60"/>
      <c r="J23" s="21">
        <v>20</v>
      </c>
      <c r="K23" s="21">
        <f>X12</f>
        <v>4024</v>
      </c>
      <c r="L23" s="24"/>
      <c r="M23" s="21"/>
      <c r="N23" s="64">
        <f t="shared" si="0"/>
        <v>8.9422222222222222E-2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3859</v>
      </c>
      <c r="Y23" s="24">
        <v>44279</v>
      </c>
      <c r="Z23" s="21" t="s">
        <v>513</v>
      </c>
      <c r="AA23" s="21" t="s">
        <v>494</v>
      </c>
      <c r="AB23" s="21">
        <v>8.6</v>
      </c>
      <c r="AC23" s="21" t="s">
        <v>464</v>
      </c>
      <c r="AD23" s="21">
        <v>52</v>
      </c>
    </row>
    <row r="24" spans="1:30" ht="15.75" customHeight="1" thickBot="1" x14ac:dyDescent="0.25">
      <c r="A24" s="48">
        <v>19</v>
      </c>
      <c r="B24" s="22">
        <v>2.3408666666666664E-2</v>
      </c>
      <c r="C24" s="22">
        <v>2.3921333333333333E-2</v>
      </c>
      <c r="D24" s="22">
        <v>4.7300000000000002E-2</v>
      </c>
      <c r="E24" s="60"/>
      <c r="F24" s="21" t="s">
        <v>495</v>
      </c>
      <c r="G24" s="23">
        <v>47789</v>
      </c>
      <c r="H24" s="21">
        <v>1.06</v>
      </c>
      <c r="I24" s="60"/>
      <c r="J24" s="21">
        <v>30</v>
      </c>
      <c r="K24" s="21">
        <f>X14</f>
        <v>4001</v>
      </c>
      <c r="L24" s="24"/>
      <c r="M24" s="21"/>
      <c r="N24" s="64">
        <f t="shared" si="0"/>
        <v>8.8911111111111107E-2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3844</v>
      </c>
      <c r="Y24" s="24">
        <v>44517</v>
      </c>
      <c r="Z24" s="21" t="s">
        <v>514</v>
      </c>
      <c r="AA24" s="21" t="s">
        <v>494</v>
      </c>
      <c r="AB24" s="21">
        <v>8.5</v>
      </c>
      <c r="AC24" s="21" t="s">
        <v>464</v>
      </c>
      <c r="AD24" s="21">
        <v>52</v>
      </c>
    </row>
    <row r="25" spans="1:30" ht="15.75" customHeight="1" thickBot="1" x14ac:dyDescent="0.25">
      <c r="A25" s="48">
        <v>20</v>
      </c>
      <c r="B25" s="22">
        <v>1.8639333333333334E-2</v>
      </c>
      <c r="C25" s="22">
        <v>1.7966666666666669E-2</v>
      </c>
      <c r="D25" s="22">
        <v>3.6600000000000001E-2</v>
      </c>
      <c r="E25" s="60"/>
      <c r="F25" s="21" t="s">
        <v>496</v>
      </c>
      <c r="G25" s="23">
        <v>49828</v>
      </c>
      <c r="H25" s="21">
        <v>1.1100000000000001</v>
      </c>
      <c r="I25" s="60"/>
      <c r="J25" s="21">
        <v>50</v>
      </c>
      <c r="K25" s="21">
        <f>X18</f>
        <v>3965</v>
      </c>
      <c r="L25" s="24"/>
      <c r="M25" s="21"/>
      <c r="N25" s="64">
        <f t="shared" si="0"/>
        <v>8.8111111111111112E-2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1.4551333333333333E-2</v>
      </c>
      <c r="C26" s="22">
        <v>1.3192666666666665E-2</v>
      </c>
      <c r="D26" s="22">
        <v>2.7699999999999999E-2</v>
      </c>
      <c r="E26" s="60"/>
      <c r="F26" s="21" t="s">
        <v>497</v>
      </c>
      <c r="G26" s="23">
        <v>41280</v>
      </c>
      <c r="H26" s="21">
        <v>0.92</v>
      </c>
      <c r="I26" s="60"/>
      <c r="J26" s="21">
        <v>100</v>
      </c>
      <c r="K26" s="21">
        <f>X20</f>
        <v>3905</v>
      </c>
      <c r="L26" s="24"/>
      <c r="M26" s="21"/>
      <c r="N26" s="64">
        <f t="shared" si="0"/>
        <v>8.6777777777777773E-2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9.8306666666666664E-3</v>
      </c>
      <c r="C27" s="22">
        <v>8.8806666666666669E-3</v>
      </c>
      <c r="D27" s="22">
        <v>1.8700000000000001E-2</v>
      </c>
      <c r="E27" s="60"/>
      <c r="F27" s="60"/>
      <c r="G27" s="60"/>
      <c r="H27" s="60"/>
      <c r="I27" s="60"/>
      <c r="J27" s="21">
        <v>150</v>
      </c>
      <c r="K27" s="21">
        <f>X22</f>
        <v>3870</v>
      </c>
      <c r="L27" s="24"/>
      <c r="M27" s="21"/>
      <c r="N27" s="64">
        <f t="shared" si="0"/>
        <v>8.5999999999999993E-2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5.986E-3</v>
      </c>
      <c r="C28" s="22">
        <v>5.5440000000000003E-3</v>
      </c>
      <c r="D28" s="22">
        <v>1.15E-2</v>
      </c>
      <c r="E28" s="60"/>
      <c r="F28" s="60"/>
      <c r="G28" s="60"/>
      <c r="H28" s="60"/>
      <c r="I28" s="60"/>
      <c r="J28" s="21">
        <v>200</v>
      </c>
      <c r="K28" s="21">
        <f>X24</f>
        <v>3844</v>
      </c>
      <c r="L28" s="24"/>
      <c r="M28" s="21"/>
      <c r="N28" s="64">
        <f t="shared" si="0"/>
        <v>8.5422222222222219E-2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8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8.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580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38200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4659</v>
      </c>
      <c r="Y2" s="24">
        <v>44327</v>
      </c>
      <c r="Z2" s="21" t="s">
        <v>524</v>
      </c>
      <c r="AA2" s="21" t="s">
        <v>493</v>
      </c>
      <c r="AB2" s="21">
        <v>12.2</v>
      </c>
      <c r="AC2" s="21" t="s">
        <v>465</v>
      </c>
      <c r="AD2" s="21">
        <v>69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4480</v>
      </c>
      <c r="Y3" s="24">
        <v>44517</v>
      </c>
      <c r="Z3" s="21" t="s">
        <v>513</v>
      </c>
      <c r="AA3" s="21" t="s">
        <v>494</v>
      </c>
      <c r="AB3" s="21">
        <v>11.7</v>
      </c>
      <c r="AC3" s="21" t="s">
        <v>464</v>
      </c>
      <c r="AD3" s="21">
        <v>67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59" t="s">
        <v>470</v>
      </c>
      <c r="K4" s="160"/>
      <c r="L4" s="160"/>
      <c r="M4" s="160"/>
      <c r="N4" s="161"/>
      <c r="O4" s="52"/>
      <c r="P4" s="52"/>
      <c r="Q4" s="52"/>
      <c r="R4" s="52"/>
      <c r="S4" s="52"/>
      <c r="T4" s="52"/>
      <c r="U4" s="71"/>
      <c r="W4" s="21">
        <v>3</v>
      </c>
      <c r="X4" s="21">
        <v>4280</v>
      </c>
      <c r="Y4" s="24">
        <v>44533</v>
      </c>
      <c r="Z4" s="21" t="s">
        <v>513</v>
      </c>
      <c r="AA4" s="21" t="s">
        <v>496</v>
      </c>
      <c r="AB4" s="21">
        <v>11.2</v>
      </c>
      <c r="AC4" s="21" t="s">
        <v>464</v>
      </c>
      <c r="AD4" s="21">
        <v>62</v>
      </c>
    </row>
    <row r="5" spans="1:30" ht="15.75" customHeight="1" thickBot="1" x14ac:dyDescent="0.25">
      <c r="A5" s="48">
        <v>0</v>
      </c>
      <c r="B5" s="22">
        <v>4.0837696335078531E-3</v>
      </c>
      <c r="C5" s="22">
        <v>2.9861256544502618E-3</v>
      </c>
      <c r="D5" s="22">
        <v>7.0000000000000001E-3</v>
      </c>
      <c r="E5" s="60"/>
      <c r="F5" s="21" t="s">
        <v>471</v>
      </c>
      <c r="G5" s="23">
        <v>35507</v>
      </c>
      <c r="H5" s="21">
        <v>0.93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4242</v>
      </c>
      <c r="Y5" s="24">
        <v>44530</v>
      </c>
      <c r="Z5" s="21" t="s">
        <v>513</v>
      </c>
      <c r="AA5" s="21" t="s">
        <v>493</v>
      </c>
      <c r="AB5" s="21">
        <v>11.1</v>
      </c>
      <c r="AC5" s="21" t="s">
        <v>464</v>
      </c>
      <c r="AD5" s="21">
        <v>68</v>
      </c>
    </row>
    <row r="6" spans="1:30" ht="15.75" customHeight="1" thickBot="1" x14ac:dyDescent="0.25">
      <c r="A6" s="48">
        <v>1</v>
      </c>
      <c r="B6" s="22">
        <v>2.7054973821989529E-3</v>
      </c>
      <c r="C6" s="22">
        <v>2.0070680628272251E-3</v>
      </c>
      <c r="D6" s="22">
        <v>4.7000000000000002E-3</v>
      </c>
      <c r="E6" s="60"/>
      <c r="F6" s="21" t="s">
        <v>473</v>
      </c>
      <c r="G6" s="23">
        <v>38407</v>
      </c>
      <c r="H6" s="21">
        <v>1.01</v>
      </c>
      <c r="I6" s="60"/>
      <c r="J6" s="61" t="s">
        <v>474</v>
      </c>
      <c r="K6" s="62">
        <f>LARGE((K8,K9),1)</f>
        <v>0.66848554402372262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4235</v>
      </c>
      <c r="Y6" s="24">
        <v>44536</v>
      </c>
      <c r="Z6" s="21" t="s">
        <v>513</v>
      </c>
      <c r="AA6" s="21" t="s">
        <v>492</v>
      </c>
      <c r="AB6" s="21">
        <v>11.1</v>
      </c>
      <c r="AC6" s="21" t="s">
        <v>464</v>
      </c>
      <c r="AD6" s="21">
        <v>68</v>
      </c>
    </row>
    <row r="7" spans="1:30" ht="15.75" customHeight="1" thickBot="1" x14ac:dyDescent="0.25">
      <c r="A7" s="48">
        <v>2</v>
      </c>
      <c r="B7" s="22">
        <v>2.3992146596858639E-3</v>
      </c>
      <c r="C7" s="22">
        <v>2.0560209424083766E-3</v>
      </c>
      <c r="D7" s="22">
        <v>4.4999999999999997E-3</v>
      </c>
      <c r="E7" s="60"/>
      <c r="F7" s="21" t="s">
        <v>475</v>
      </c>
      <c r="G7" s="23">
        <v>40200</v>
      </c>
      <c r="H7" s="21">
        <v>1.05</v>
      </c>
      <c r="I7" s="60"/>
      <c r="J7" s="21" t="s">
        <v>476</v>
      </c>
      <c r="K7" s="62">
        <f>LARGE((K10,K11),1)</f>
        <v>0.61975426148654489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4209</v>
      </c>
      <c r="Y7" s="24">
        <v>44538</v>
      </c>
      <c r="Z7" s="21" t="s">
        <v>513</v>
      </c>
      <c r="AA7" s="21" t="s">
        <v>494</v>
      </c>
      <c r="AB7" s="21">
        <v>11</v>
      </c>
      <c r="AC7" s="21" t="s">
        <v>464</v>
      </c>
      <c r="AD7" s="21">
        <v>67</v>
      </c>
    </row>
    <row r="8" spans="1:30" ht="15.75" customHeight="1" thickBot="1" x14ac:dyDescent="0.25">
      <c r="A8" s="48">
        <v>3</v>
      </c>
      <c r="B8" s="22">
        <v>1.9397905759162301E-3</v>
      </c>
      <c r="C8" s="22">
        <v>3.0350785340314134E-3</v>
      </c>
      <c r="D8" s="22">
        <v>5.0000000000000001E-3</v>
      </c>
      <c r="E8" s="60"/>
      <c r="F8" s="21" t="s">
        <v>477</v>
      </c>
      <c r="G8" s="23">
        <v>39533</v>
      </c>
      <c r="H8" s="21">
        <v>1.03</v>
      </c>
      <c r="I8" s="60"/>
      <c r="J8" s="60"/>
      <c r="K8" s="67">
        <f>LARGE(B11:C11,1)/(B11+C11)</f>
        <v>0.64662147601042264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4205</v>
      </c>
      <c r="Y8" s="24">
        <v>44287</v>
      </c>
      <c r="Z8" s="21" t="s">
        <v>513</v>
      </c>
      <c r="AA8" s="21" t="s">
        <v>495</v>
      </c>
      <c r="AB8" s="21">
        <v>11</v>
      </c>
      <c r="AC8" s="21" t="s">
        <v>464</v>
      </c>
      <c r="AD8" s="21">
        <v>68</v>
      </c>
    </row>
    <row r="9" spans="1:30" ht="15.75" customHeight="1" thickBot="1" x14ac:dyDescent="0.25">
      <c r="A9" s="48">
        <v>4</v>
      </c>
      <c r="B9" s="22">
        <v>2.7565445026178012E-3</v>
      </c>
      <c r="C9" s="22">
        <v>6.2170157068062821E-3</v>
      </c>
      <c r="D9" s="22">
        <v>8.9999999999999993E-3</v>
      </c>
      <c r="E9" s="60"/>
      <c r="F9" s="21" t="s">
        <v>478</v>
      </c>
      <c r="G9" s="23">
        <v>37566</v>
      </c>
      <c r="H9" s="21">
        <v>0.98</v>
      </c>
      <c r="I9" s="60"/>
      <c r="J9" s="60"/>
      <c r="K9" s="67">
        <f>LARGE(B12:C12,1)/(B12+C12)</f>
        <v>0.66848554402372262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4204</v>
      </c>
      <c r="Y9" s="24">
        <v>44531</v>
      </c>
      <c r="Z9" s="21" t="s">
        <v>513</v>
      </c>
      <c r="AA9" s="21" t="s">
        <v>494</v>
      </c>
      <c r="AB9" s="21">
        <v>11</v>
      </c>
      <c r="AC9" s="21" t="s">
        <v>464</v>
      </c>
      <c r="AD9" s="21">
        <v>66</v>
      </c>
    </row>
    <row r="10" spans="1:30" ht="15.75" customHeight="1" thickBot="1" x14ac:dyDescent="0.25">
      <c r="A10" s="48">
        <v>5</v>
      </c>
      <c r="B10" s="22">
        <v>6.8403141361256551E-3</v>
      </c>
      <c r="C10" s="22">
        <v>1.5615968586387434E-2</v>
      </c>
      <c r="D10" s="22">
        <v>2.2499999999999999E-2</v>
      </c>
      <c r="E10" s="60"/>
      <c r="F10" s="21" t="s">
        <v>479</v>
      </c>
      <c r="G10" s="23">
        <v>38384</v>
      </c>
      <c r="H10" s="21">
        <v>1</v>
      </c>
      <c r="I10" s="60"/>
      <c r="J10" s="60"/>
      <c r="K10" s="67">
        <f>LARGE(B20:C20,1)/(B20+C20)</f>
        <v>0.58890730863485652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4186</v>
      </c>
      <c r="Y10" s="24">
        <v>44516</v>
      </c>
      <c r="Z10" s="21" t="s">
        <v>513</v>
      </c>
      <c r="AA10" s="21" t="s">
        <v>493</v>
      </c>
      <c r="AB10" s="21">
        <v>11</v>
      </c>
      <c r="AC10" s="21" t="s">
        <v>464</v>
      </c>
      <c r="AD10" s="21">
        <v>66</v>
      </c>
    </row>
    <row r="11" spans="1:30" ht="15.75" customHeight="1" thickBot="1" x14ac:dyDescent="0.25">
      <c r="A11" s="48">
        <v>6</v>
      </c>
      <c r="B11" s="22">
        <v>1.8887434554973822E-2</v>
      </c>
      <c r="C11" s="22">
        <v>3.4560732984293192E-2</v>
      </c>
      <c r="D11" s="22">
        <v>5.3400000000000003E-2</v>
      </c>
      <c r="E11" s="60"/>
      <c r="F11" s="21" t="s">
        <v>480</v>
      </c>
      <c r="G11" s="23">
        <v>36639</v>
      </c>
      <c r="H11" s="21">
        <v>0.96</v>
      </c>
      <c r="I11" s="60"/>
      <c r="J11" s="60"/>
      <c r="K11" s="67">
        <f>LARGE(B21:C21,1)/(B21+C21)</f>
        <v>0.61975426148654489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4182</v>
      </c>
      <c r="Y11" s="24">
        <v>44334</v>
      </c>
      <c r="Z11" s="21" t="s">
        <v>524</v>
      </c>
      <c r="AA11" s="21" t="s">
        <v>493</v>
      </c>
      <c r="AB11" s="21">
        <v>10.9</v>
      </c>
      <c r="AC11" s="21" t="s">
        <v>465</v>
      </c>
      <c r="AD11" s="21">
        <v>71</v>
      </c>
    </row>
    <row r="12" spans="1:30" ht="15.75" customHeight="1" thickBot="1" x14ac:dyDescent="0.25">
      <c r="A12" s="48">
        <v>7</v>
      </c>
      <c r="B12" s="22">
        <v>2.4349476439790574E-2</v>
      </c>
      <c r="C12" s="22">
        <v>4.9099738219895286E-2</v>
      </c>
      <c r="D12" s="22">
        <v>7.3400000000000007E-2</v>
      </c>
      <c r="E12" s="60"/>
      <c r="F12" s="21" t="s">
        <v>481</v>
      </c>
      <c r="G12" s="23">
        <v>36757</v>
      </c>
      <c r="H12" s="21">
        <v>0.96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4114</v>
      </c>
      <c r="Y12" s="24">
        <v>44532</v>
      </c>
      <c r="Z12" s="21" t="s">
        <v>513</v>
      </c>
      <c r="AA12" s="21" t="s">
        <v>495</v>
      </c>
      <c r="AB12" s="21">
        <v>10.8</v>
      </c>
      <c r="AC12" s="21" t="s">
        <v>464</v>
      </c>
      <c r="AD12" s="21">
        <v>66</v>
      </c>
    </row>
    <row r="13" spans="1:30" ht="15.75" customHeight="1" thickBot="1" x14ac:dyDescent="0.25">
      <c r="A13" s="48">
        <v>8</v>
      </c>
      <c r="B13" s="22">
        <v>2.4145287958115182E-2</v>
      </c>
      <c r="C13" s="22">
        <v>3.7644764397905761E-2</v>
      </c>
      <c r="D13" s="22">
        <v>6.1800000000000001E-2</v>
      </c>
      <c r="E13" s="60"/>
      <c r="F13" s="21" t="s">
        <v>482</v>
      </c>
      <c r="G13" s="23">
        <v>37277</v>
      </c>
      <c r="H13" s="21">
        <v>0.98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4082</v>
      </c>
      <c r="Y13" s="24">
        <v>44537</v>
      </c>
      <c r="Z13" s="21" t="s">
        <v>524</v>
      </c>
      <c r="AA13" s="21" t="s">
        <v>493</v>
      </c>
      <c r="AB13" s="21">
        <v>10.7</v>
      </c>
      <c r="AC13" s="21" t="s">
        <v>465</v>
      </c>
      <c r="AD13" s="21">
        <v>71</v>
      </c>
    </row>
    <row r="14" spans="1:30" ht="15.75" customHeight="1" thickBot="1" x14ac:dyDescent="0.25">
      <c r="A14" s="48">
        <v>9</v>
      </c>
      <c r="B14" s="22">
        <v>2.4451570680628271E-2</v>
      </c>
      <c r="C14" s="22">
        <v>2.9469633507853404E-2</v>
      </c>
      <c r="D14" s="22">
        <v>5.3900000000000003E-2</v>
      </c>
      <c r="E14" s="60"/>
      <c r="F14" s="21" t="s">
        <v>483</v>
      </c>
      <c r="G14" s="23">
        <v>39166</v>
      </c>
      <c r="H14" s="21">
        <v>1.03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4063</v>
      </c>
      <c r="Y14" s="24">
        <v>44489</v>
      </c>
      <c r="Z14" s="21" t="s">
        <v>513</v>
      </c>
      <c r="AA14" s="21" t="s">
        <v>494</v>
      </c>
      <c r="AB14" s="21">
        <v>10.6</v>
      </c>
      <c r="AC14" s="21" t="s">
        <v>464</v>
      </c>
      <c r="AD14" s="21">
        <v>67</v>
      </c>
    </row>
    <row r="15" spans="1:30" ht="15.75" customHeight="1" thickBot="1" x14ac:dyDescent="0.25">
      <c r="A15" s="48">
        <v>10</v>
      </c>
      <c r="B15" s="22">
        <v>2.6136125654450264E-2</v>
      </c>
      <c r="C15" s="22">
        <v>2.8098952879581147E-2</v>
      </c>
      <c r="D15" s="22">
        <v>5.4199999999999998E-2</v>
      </c>
      <c r="E15" s="60"/>
      <c r="F15" s="21" t="s">
        <v>484</v>
      </c>
      <c r="G15" s="23">
        <v>39381</v>
      </c>
      <c r="H15" s="21">
        <v>1.03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4050</v>
      </c>
      <c r="Y15" s="24">
        <v>44539</v>
      </c>
      <c r="Z15" s="21" t="s">
        <v>513</v>
      </c>
      <c r="AA15" s="21" t="s">
        <v>495</v>
      </c>
      <c r="AB15" s="21">
        <v>10.6</v>
      </c>
      <c r="AC15" s="21" t="s">
        <v>464</v>
      </c>
      <c r="AD15" s="21">
        <v>65</v>
      </c>
    </row>
    <row r="16" spans="1:30" ht="15.75" customHeight="1" thickBot="1" x14ac:dyDescent="0.25">
      <c r="A16" s="48">
        <v>11</v>
      </c>
      <c r="B16" s="22">
        <v>2.8280104712041884E-2</v>
      </c>
      <c r="C16" s="22">
        <v>2.7805235602094244E-2</v>
      </c>
      <c r="D16" s="22">
        <v>5.6099999999999997E-2</v>
      </c>
      <c r="E16" s="60"/>
      <c r="F16" s="21" t="s">
        <v>485</v>
      </c>
      <c r="G16" s="23">
        <v>39576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4038</v>
      </c>
      <c r="Y16" s="24">
        <v>44279</v>
      </c>
      <c r="Z16" s="21" t="s">
        <v>513</v>
      </c>
      <c r="AA16" s="21" t="s">
        <v>494</v>
      </c>
      <c r="AB16" s="21">
        <v>10.6</v>
      </c>
      <c r="AC16" s="21" t="s">
        <v>464</v>
      </c>
      <c r="AD16" s="21">
        <v>67</v>
      </c>
    </row>
    <row r="17" spans="1:30" ht="15.75" customHeight="1" thickBot="1" x14ac:dyDescent="0.25">
      <c r="A17" s="48">
        <v>12</v>
      </c>
      <c r="B17" s="22">
        <v>3.0934554973821991E-2</v>
      </c>
      <c r="C17" s="22">
        <v>2.8539528795811519E-2</v>
      </c>
      <c r="D17" s="22">
        <v>5.9499999999999997E-2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4021</v>
      </c>
      <c r="Y17" s="24">
        <v>44294</v>
      </c>
      <c r="Z17" s="21" t="s">
        <v>513</v>
      </c>
      <c r="AA17" s="21" t="s">
        <v>495</v>
      </c>
      <c r="AB17" s="21">
        <v>10.5</v>
      </c>
      <c r="AC17" s="21" t="s">
        <v>464</v>
      </c>
      <c r="AD17" s="21">
        <v>66</v>
      </c>
    </row>
    <row r="18" spans="1:30" ht="15.75" customHeight="1" thickBot="1" x14ac:dyDescent="0.25">
      <c r="A18" s="48">
        <v>13</v>
      </c>
      <c r="B18" s="22">
        <v>3.1904450261780105E-2</v>
      </c>
      <c r="C18" s="22">
        <v>2.8196858638743452E-2</v>
      </c>
      <c r="D18" s="22">
        <v>6.0100000000000001E-2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4004</v>
      </c>
      <c r="Y18" s="24">
        <v>44509</v>
      </c>
      <c r="Z18" s="21" t="s">
        <v>524</v>
      </c>
      <c r="AA18" s="21" t="s">
        <v>493</v>
      </c>
      <c r="AB18" s="21">
        <v>10.5</v>
      </c>
      <c r="AC18" s="21" t="s">
        <v>465</v>
      </c>
      <c r="AD18" s="21">
        <v>71</v>
      </c>
    </row>
    <row r="19" spans="1:30" ht="15.75" customHeight="1" thickBot="1" x14ac:dyDescent="0.25">
      <c r="A19" s="48">
        <v>14</v>
      </c>
      <c r="B19" s="22">
        <v>3.5375654450261779E-2</v>
      </c>
      <c r="C19" s="22">
        <v>2.9126963350785337E-2</v>
      </c>
      <c r="D19" s="22">
        <v>6.4500000000000002E-2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3937</v>
      </c>
      <c r="Y19" s="24">
        <v>44474</v>
      </c>
      <c r="Z19" s="21" t="s">
        <v>524</v>
      </c>
      <c r="AA19" s="21" t="s">
        <v>493</v>
      </c>
      <c r="AB19" s="21">
        <v>10.3</v>
      </c>
      <c r="AC19" s="21" t="s">
        <v>465</v>
      </c>
      <c r="AD19" s="21">
        <v>70</v>
      </c>
    </row>
    <row r="20" spans="1:30" ht="15.75" customHeight="1" thickBot="1" x14ac:dyDescent="0.25">
      <c r="A20" s="48">
        <v>15</v>
      </c>
      <c r="B20" s="22">
        <v>4.2777486910994762E-2</v>
      </c>
      <c r="C20" s="22">
        <v>2.9861256544502619E-2</v>
      </c>
      <c r="D20" s="22">
        <v>7.2700000000000001E-2</v>
      </c>
      <c r="E20" s="60"/>
      <c r="F20" s="21" t="s">
        <v>488</v>
      </c>
      <c r="G20" s="23">
        <v>24417</v>
      </c>
      <c r="H20" s="21">
        <v>0.64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3891</v>
      </c>
      <c r="Y20" s="24">
        <v>44293</v>
      </c>
      <c r="Z20" s="21" t="s">
        <v>513</v>
      </c>
      <c r="AA20" s="21" t="s">
        <v>494</v>
      </c>
      <c r="AB20" s="21">
        <v>10.199999999999999</v>
      </c>
      <c r="AC20" s="21" t="s">
        <v>464</v>
      </c>
      <c r="AD20" s="21">
        <v>67</v>
      </c>
    </row>
    <row r="21" spans="1:30" ht="15.75" customHeight="1" thickBot="1" x14ac:dyDescent="0.25">
      <c r="A21" s="48">
        <v>16</v>
      </c>
      <c r="B21" s="22">
        <v>4.8750000000000002E-2</v>
      </c>
      <c r="C21" s="22">
        <v>2.9910209424083768E-2</v>
      </c>
      <c r="D21" s="22">
        <v>7.8700000000000006E-2</v>
      </c>
      <c r="E21" s="60"/>
      <c r="F21" s="21" t="s">
        <v>492</v>
      </c>
      <c r="G21" s="23">
        <v>40532</v>
      </c>
      <c r="H21" s="21">
        <v>1.06</v>
      </c>
      <c r="I21" s="60"/>
      <c r="J21" s="21">
        <v>5</v>
      </c>
      <c r="K21" s="21">
        <f>X6</f>
        <v>4235</v>
      </c>
      <c r="L21" s="24"/>
      <c r="M21" s="21"/>
      <c r="N21" s="64">
        <f>K21/$F$2</f>
        <v>0.11086387434554974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3847</v>
      </c>
      <c r="Y21" s="24">
        <v>44475</v>
      </c>
      <c r="Z21" s="21" t="s">
        <v>524</v>
      </c>
      <c r="AA21" s="21" t="s">
        <v>494</v>
      </c>
      <c r="AB21" s="21">
        <v>10.1</v>
      </c>
      <c r="AC21" s="21" t="s">
        <v>465</v>
      </c>
      <c r="AD21" s="21">
        <v>69</v>
      </c>
    </row>
    <row r="22" spans="1:30" ht="15.75" customHeight="1" thickBot="1" x14ac:dyDescent="0.25">
      <c r="A22" s="48">
        <v>17</v>
      </c>
      <c r="B22" s="22">
        <v>5.2374345549738223E-2</v>
      </c>
      <c r="C22" s="22">
        <v>2.932277486910995E-2</v>
      </c>
      <c r="D22" s="22">
        <v>8.1699999999999995E-2</v>
      </c>
      <c r="E22" s="60"/>
      <c r="F22" s="21" t="s">
        <v>493</v>
      </c>
      <c r="G22" s="23">
        <v>42409</v>
      </c>
      <c r="H22" s="21">
        <v>1.1100000000000001</v>
      </c>
      <c r="I22" s="60"/>
      <c r="J22" s="21">
        <v>10</v>
      </c>
      <c r="K22" s="21">
        <f>X11</f>
        <v>4182</v>
      </c>
      <c r="L22" s="24"/>
      <c r="M22" s="21"/>
      <c r="N22" s="64">
        <f t="shared" ref="N22:N28" si="0">K22/$F$2</f>
        <v>0.10947643979057592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3817</v>
      </c>
      <c r="Y22" s="24">
        <v>44356</v>
      </c>
      <c r="Z22" s="21" t="s">
        <v>513</v>
      </c>
      <c r="AA22" s="21" t="s">
        <v>494</v>
      </c>
      <c r="AB22" s="21">
        <v>10</v>
      </c>
      <c r="AC22" s="21" t="s">
        <v>464</v>
      </c>
      <c r="AD22" s="21">
        <v>66</v>
      </c>
    </row>
    <row r="23" spans="1:30" ht="15.75" customHeight="1" thickBot="1" x14ac:dyDescent="0.25">
      <c r="A23" s="48">
        <v>18</v>
      </c>
      <c r="B23" s="22">
        <v>3.2363874345549735E-2</v>
      </c>
      <c r="C23" s="22">
        <v>2.3497382198952879E-2</v>
      </c>
      <c r="D23" s="22">
        <v>5.5899999999999998E-2</v>
      </c>
      <c r="E23" s="60"/>
      <c r="F23" s="21" t="s">
        <v>494</v>
      </c>
      <c r="G23" s="23">
        <v>42921</v>
      </c>
      <c r="H23" s="21">
        <v>1.1200000000000001</v>
      </c>
      <c r="I23" s="60"/>
      <c r="J23" s="21">
        <v>20</v>
      </c>
      <c r="K23" s="21">
        <f>X12</f>
        <v>4114</v>
      </c>
      <c r="L23" s="24"/>
      <c r="M23" s="21"/>
      <c r="N23" s="64">
        <f t="shared" si="0"/>
        <v>0.10769633507853403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3785</v>
      </c>
      <c r="Y23" s="24">
        <v>44539</v>
      </c>
      <c r="Z23" s="21" t="s">
        <v>514</v>
      </c>
      <c r="AA23" s="21" t="s">
        <v>495</v>
      </c>
      <c r="AB23" s="21">
        <v>9.9</v>
      </c>
      <c r="AC23" s="21" t="s">
        <v>464</v>
      </c>
      <c r="AD23" s="21">
        <v>64</v>
      </c>
    </row>
    <row r="24" spans="1:30" ht="15.75" customHeight="1" thickBot="1" x14ac:dyDescent="0.25">
      <c r="A24" s="48">
        <v>19</v>
      </c>
      <c r="B24" s="22">
        <v>2.2409685863874346E-2</v>
      </c>
      <c r="C24" s="22">
        <v>1.6888743455497384E-2</v>
      </c>
      <c r="D24" s="22">
        <v>3.9300000000000002E-2</v>
      </c>
      <c r="E24" s="60"/>
      <c r="F24" s="21" t="s">
        <v>495</v>
      </c>
      <c r="G24" s="23">
        <v>42640</v>
      </c>
      <c r="H24" s="21">
        <v>1.1200000000000001</v>
      </c>
      <c r="I24" s="60"/>
      <c r="J24" s="21">
        <v>30</v>
      </c>
      <c r="K24" s="21">
        <f>X14</f>
        <v>4063</v>
      </c>
      <c r="L24" s="24"/>
      <c r="M24" s="21"/>
      <c r="N24" s="64">
        <f t="shared" si="0"/>
        <v>0.10636125654450261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3758</v>
      </c>
      <c r="Y24" s="24">
        <v>44244</v>
      </c>
      <c r="Z24" s="21" t="s">
        <v>513</v>
      </c>
      <c r="AA24" s="21" t="s">
        <v>494</v>
      </c>
      <c r="AB24" s="21">
        <v>9.8000000000000007</v>
      </c>
      <c r="AC24" s="21" t="s">
        <v>464</v>
      </c>
      <c r="AD24" s="21">
        <v>67</v>
      </c>
    </row>
    <row r="25" spans="1:30" ht="15.75" customHeight="1" thickBot="1" x14ac:dyDescent="0.25">
      <c r="A25" s="48">
        <v>20</v>
      </c>
      <c r="B25" s="22">
        <v>1.6998691099476441E-2</v>
      </c>
      <c r="C25" s="22">
        <v>1.3119371727748692E-2</v>
      </c>
      <c r="D25" s="22">
        <v>3.0200000000000001E-2</v>
      </c>
      <c r="E25" s="60"/>
      <c r="F25" s="21" t="s">
        <v>496</v>
      </c>
      <c r="G25" s="23">
        <v>43414</v>
      </c>
      <c r="H25" s="21">
        <v>1.1399999999999999</v>
      </c>
      <c r="I25" s="60"/>
      <c r="J25" s="21">
        <v>50</v>
      </c>
      <c r="K25" s="21">
        <f>X18</f>
        <v>4004</v>
      </c>
      <c r="L25" s="24"/>
      <c r="M25" s="21"/>
      <c r="N25" s="64">
        <f t="shared" si="0"/>
        <v>0.10481675392670158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1.3272251308900524E-2</v>
      </c>
      <c r="C26" s="22">
        <v>1.0133246073298428E-2</v>
      </c>
      <c r="D26" s="22">
        <v>2.3400000000000001E-2</v>
      </c>
      <c r="E26" s="60"/>
      <c r="F26" s="21" t="s">
        <v>497</v>
      </c>
      <c r="G26" s="23">
        <v>31282</v>
      </c>
      <c r="H26" s="21">
        <v>0.82</v>
      </c>
      <c r="I26" s="60"/>
      <c r="J26" s="21">
        <v>100</v>
      </c>
      <c r="K26" s="21">
        <f>X20</f>
        <v>3891</v>
      </c>
      <c r="L26" s="24"/>
      <c r="M26" s="21"/>
      <c r="N26" s="64">
        <f t="shared" si="0"/>
        <v>0.10185863874345549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9.6989528795811512E-3</v>
      </c>
      <c r="C27" s="22">
        <v>7.2450261780104708E-3</v>
      </c>
      <c r="D27" s="22">
        <v>1.6899999999999998E-2</v>
      </c>
      <c r="E27" s="60"/>
      <c r="F27" s="60"/>
      <c r="G27" s="60"/>
      <c r="H27" s="60"/>
      <c r="I27" s="60"/>
      <c r="J27" s="21">
        <v>150</v>
      </c>
      <c r="K27" s="21">
        <f>X22</f>
        <v>3817</v>
      </c>
      <c r="L27" s="24"/>
      <c r="M27" s="21"/>
      <c r="N27" s="64">
        <f t="shared" si="0"/>
        <v>9.9921465968586393E-2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6.585078534031414E-3</v>
      </c>
      <c r="C28" s="22">
        <v>4.9931937172774873E-3</v>
      </c>
      <c r="D28" s="22">
        <v>1.1599999999999999E-2</v>
      </c>
      <c r="E28" s="60"/>
      <c r="F28" s="60"/>
      <c r="G28" s="60"/>
      <c r="H28" s="60"/>
      <c r="I28" s="60"/>
      <c r="J28" s="21">
        <v>200</v>
      </c>
      <c r="K28" s="21">
        <f>X24</f>
        <v>3758</v>
      </c>
      <c r="L28" s="24"/>
      <c r="M28" s="21"/>
      <c r="N28" s="64">
        <f t="shared" si="0"/>
        <v>9.8376963350785343E-2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J4:N4"/>
    <mergeCell ref="J5:N5"/>
    <mergeCell ref="J19:N19"/>
    <mergeCell ref="A1:U1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605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43500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4258</v>
      </c>
      <c r="Y2" s="24">
        <v>44274</v>
      </c>
      <c r="Z2" s="21" t="s">
        <v>516</v>
      </c>
      <c r="AA2" s="21" t="s">
        <v>496</v>
      </c>
      <c r="AB2" s="21">
        <v>9.8000000000000007</v>
      </c>
      <c r="AC2" s="21" t="s">
        <v>499</v>
      </c>
      <c r="AD2" s="21">
        <v>54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4152</v>
      </c>
      <c r="Y3" s="24">
        <v>44274</v>
      </c>
      <c r="Z3" s="21" t="s">
        <v>515</v>
      </c>
      <c r="AA3" s="21" t="s">
        <v>496</v>
      </c>
      <c r="AB3" s="21">
        <v>9.5</v>
      </c>
      <c r="AC3" s="21" t="s">
        <v>498</v>
      </c>
      <c r="AD3" s="21">
        <v>52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4142</v>
      </c>
      <c r="Y4" s="24">
        <v>44288</v>
      </c>
      <c r="Z4" s="21" t="s">
        <v>516</v>
      </c>
      <c r="AA4" s="21" t="s">
        <v>496</v>
      </c>
      <c r="AB4" s="21">
        <v>9.5</v>
      </c>
      <c r="AC4" s="21" t="s">
        <v>499</v>
      </c>
      <c r="AD4" s="21">
        <v>53</v>
      </c>
    </row>
    <row r="5" spans="1:30" ht="15.75" customHeight="1" thickBot="1" x14ac:dyDescent="0.25">
      <c r="A5" s="48">
        <v>0</v>
      </c>
      <c r="B5" s="22">
        <v>2.7420689655172415E-3</v>
      </c>
      <c r="C5" s="22">
        <v>2.8068965517241379E-3</v>
      </c>
      <c r="D5" s="22">
        <v>5.5999999999999999E-3</v>
      </c>
      <c r="E5" s="60"/>
      <c r="F5" s="21" t="s">
        <v>471</v>
      </c>
      <c r="G5" s="23">
        <v>43959</v>
      </c>
      <c r="H5" s="21">
        <v>1.01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4081</v>
      </c>
      <c r="Y5" s="24">
        <v>44274</v>
      </c>
      <c r="Z5" s="21" t="s">
        <v>514</v>
      </c>
      <c r="AA5" s="21" t="s">
        <v>496</v>
      </c>
      <c r="AB5" s="21">
        <v>9.4</v>
      </c>
      <c r="AC5" s="21" t="s">
        <v>498</v>
      </c>
      <c r="AD5" s="21">
        <v>53</v>
      </c>
    </row>
    <row r="6" spans="1:30" ht="15.75" customHeight="1" thickBot="1" x14ac:dyDescent="0.25">
      <c r="A6" s="48">
        <v>1</v>
      </c>
      <c r="B6" s="22">
        <v>2.007586206896552E-3</v>
      </c>
      <c r="C6" s="22">
        <v>1.7351724137931032E-3</v>
      </c>
      <c r="D6" s="22">
        <v>3.7000000000000002E-3</v>
      </c>
      <c r="E6" s="60"/>
      <c r="F6" s="21" t="s">
        <v>473</v>
      </c>
      <c r="G6" s="23">
        <v>47731</v>
      </c>
      <c r="H6" s="21">
        <v>1.0900000000000001</v>
      </c>
      <c r="I6" s="60"/>
      <c r="J6" s="61" t="s">
        <v>474</v>
      </c>
      <c r="K6" s="62">
        <f>LARGE((K8,K9),1)</f>
        <v>0.57500094913881472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4048</v>
      </c>
      <c r="Y6" s="24">
        <v>44260</v>
      </c>
      <c r="Z6" s="21" t="s">
        <v>516</v>
      </c>
      <c r="AA6" s="21" t="s">
        <v>496</v>
      </c>
      <c r="AB6" s="21">
        <v>9.3000000000000007</v>
      </c>
      <c r="AC6" s="21" t="s">
        <v>499</v>
      </c>
      <c r="AD6" s="21">
        <v>53</v>
      </c>
    </row>
    <row r="7" spans="1:30" ht="15.75" customHeight="1" thickBot="1" x14ac:dyDescent="0.25">
      <c r="A7" s="48">
        <v>2</v>
      </c>
      <c r="B7" s="22">
        <v>1.6158620689655174E-3</v>
      </c>
      <c r="C7" s="22">
        <v>1.2758620689655173E-3</v>
      </c>
      <c r="D7" s="22">
        <v>2.8999999999999998E-3</v>
      </c>
      <c r="E7" s="60"/>
      <c r="F7" s="21" t="s">
        <v>475</v>
      </c>
      <c r="G7" s="23">
        <v>49936</v>
      </c>
      <c r="H7" s="21">
        <v>1.1399999999999999</v>
      </c>
      <c r="I7" s="60"/>
      <c r="J7" s="21" t="s">
        <v>476</v>
      </c>
      <c r="K7" s="62">
        <f>LARGE((K10,K11),1)</f>
        <v>0.53645463351630607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4047</v>
      </c>
      <c r="Y7" s="24">
        <v>44288</v>
      </c>
      <c r="Z7" s="21" t="s">
        <v>514</v>
      </c>
      <c r="AA7" s="21" t="s">
        <v>496</v>
      </c>
      <c r="AB7" s="21">
        <v>9.3000000000000007</v>
      </c>
      <c r="AC7" s="21" t="s">
        <v>498</v>
      </c>
      <c r="AD7" s="21">
        <v>53</v>
      </c>
    </row>
    <row r="8" spans="1:30" ht="15.75" customHeight="1" thickBot="1" x14ac:dyDescent="0.25">
      <c r="A8" s="48">
        <v>3</v>
      </c>
      <c r="B8" s="22">
        <v>1.3710344827586208E-3</v>
      </c>
      <c r="C8" s="22">
        <v>1.173793103448276E-3</v>
      </c>
      <c r="D8" s="22">
        <v>2.5999999999999999E-3</v>
      </c>
      <c r="E8" s="60"/>
      <c r="F8" s="21" t="s">
        <v>477</v>
      </c>
      <c r="G8" s="23">
        <v>48051</v>
      </c>
      <c r="H8" s="21">
        <v>1.1000000000000001</v>
      </c>
      <c r="I8" s="60"/>
      <c r="J8" s="60"/>
      <c r="K8" s="67">
        <f>LARGE(B11:C11,1)/(B11+C11)</f>
        <v>0.55732453715179142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4042</v>
      </c>
      <c r="Y8" s="24">
        <v>44273</v>
      </c>
      <c r="Z8" s="21" t="s">
        <v>515</v>
      </c>
      <c r="AA8" s="21" t="s">
        <v>495</v>
      </c>
      <c r="AB8" s="21">
        <v>9.3000000000000007</v>
      </c>
      <c r="AC8" s="21" t="s">
        <v>498</v>
      </c>
      <c r="AD8" s="21">
        <v>53</v>
      </c>
    </row>
    <row r="9" spans="1:30" ht="15.75" customHeight="1" thickBot="1" x14ac:dyDescent="0.25">
      <c r="A9" s="48">
        <v>4</v>
      </c>
      <c r="B9" s="22">
        <v>2.546206896551724E-3</v>
      </c>
      <c r="C9" s="22">
        <v>2.1434482758620689E-3</v>
      </c>
      <c r="D9" s="22">
        <v>4.7000000000000002E-3</v>
      </c>
      <c r="E9" s="60"/>
      <c r="F9" s="21" t="s">
        <v>478</v>
      </c>
      <c r="G9" s="23">
        <v>43325</v>
      </c>
      <c r="H9" s="21">
        <v>0.99</v>
      </c>
      <c r="I9" s="60"/>
      <c r="J9" s="60"/>
      <c r="K9" s="67">
        <f>LARGE(B12:C12,1)/(B12+C12)</f>
        <v>0.57500094913881472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4030</v>
      </c>
      <c r="Y9" s="24">
        <v>44246</v>
      </c>
      <c r="Z9" s="21" t="s">
        <v>515</v>
      </c>
      <c r="AA9" s="21" t="s">
        <v>496</v>
      </c>
      <c r="AB9" s="21">
        <v>9.3000000000000007</v>
      </c>
      <c r="AC9" s="21" t="s">
        <v>498</v>
      </c>
      <c r="AD9" s="21">
        <v>52</v>
      </c>
    </row>
    <row r="10" spans="1:30" ht="15.75" customHeight="1" thickBot="1" x14ac:dyDescent="0.25">
      <c r="A10" s="48">
        <v>5</v>
      </c>
      <c r="B10" s="22">
        <v>6.6593103448275865E-3</v>
      </c>
      <c r="C10" s="22">
        <v>6.8386206896551725E-3</v>
      </c>
      <c r="D10" s="22">
        <v>1.35E-2</v>
      </c>
      <c r="E10" s="60"/>
      <c r="F10" s="21" t="s">
        <v>479</v>
      </c>
      <c r="G10" s="23">
        <v>39917</v>
      </c>
      <c r="H10" s="21">
        <v>0.91</v>
      </c>
      <c r="I10" s="60"/>
      <c r="J10" s="60"/>
      <c r="K10" s="67">
        <f>LARGE(B20:C20,1)/(B20+C20)</f>
        <v>0.52641091848026567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4026</v>
      </c>
      <c r="Y10" s="24">
        <v>44274</v>
      </c>
      <c r="Z10" s="21" t="s">
        <v>518</v>
      </c>
      <c r="AA10" s="21" t="s">
        <v>496</v>
      </c>
      <c r="AB10" s="21">
        <v>9.3000000000000007</v>
      </c>
      <c r="AC10" s="21" t="s">
        <v>499</v>
      </c>
      <c r="AD10" s="21">
        <v>51</v>
      </c>
    </row>
    <row r="11" spans="1:30" ht="15.75" customHeight="1" thickBot="1" x14ac:dyDescent="0.25">
      <c r="A11" s="48">
        <v>6</v>
      </c>
      <c r="B11" s="22">
        <v>1.6011724137931033E-2</v>
      </c>
      <c r="C11" s="22">
        <v>2.0158620689655172E-2</v>
      </c>
      <c r="D11" s="22">
        <v>3.6200000000000003E-2</v>
      </c>
      <c r="E11" s="60"/>
      <c r="F11" s="21" t="s">
        <v>480</v>
      </c>
      <c r="G11" s="23">
        <v>39206</v>
      </c>
      <c r="H11" s="21">
        <v>0.9</v>
      </c>
      <c r="I11" s="60"/>
      <c r="J11" s="60"/>
      <c r="K11" s="67">
        <f>LARGE(B21:C21,1)/(B21+C21)</f>
        <v>0.53645463351630607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4008</v>
      </c>
      <c r="Y11" s="24">
        <v>44232</v>
      </c>
      <c r="Z11" s="21" t="s">
        <v>514</v>
      </c>
      <c r="AA11" s="21" t="s">
        <v>496</v>
      </c>
      <c r="AB11" s="21">
        <v>9.1999999999999993</v>
      </c>
      <c r="AC11" s="21" t="s">
        <v>498</v>
      </c>
      <c r="AD11" s="21">
        <v>53</v>
      </c>
    </row>
    <row r="12" spans="1:30" ht="15.75" customHeight="1" thickBot="1" x14ac:dyDescent="0.25">
      <c r="A12" s="48">
        <v>7</v>
      </c>
      <c r="B12" s="22">
        <v>2.3160689655172415E-2</v>
      </c>
      <c r="C12" s="22">
        <v>3.1335172413793105E-2</v>
      </c>
      <c r="D12" s="22">
        <v>5.45E-2</v>
      </c>
      <c r="E12" s="60"/>
      <c r="F12" s="21" t="s">
        <v>481</v>
      </c>
      <c r="G12" s="23">
        <v>38062</v>
      </c>
      <c r="H12" s="21">
        <v>0.87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3982</v>
      </c>
      <c r="Y12" s="24">
        <v>44232</v>
      </c>
      <c r="Z12" s="21" t="s">
        <v>515</v>
      </c>
      <c r="AA12" s="21" t="s">
        <v>496</v>
      </c>
      <c r="AB12" s="21">
        <v>9.1999999999999993</v>
      </c>
      <c r="AC12" s="21" t="s">
        <v>498</v>
      </c>
      <c r="AD12" s="21">
        <v>52</v>
      </c>
    </row>
    <row r="13" spans="1:30" ht="15.75" customHeight="1" thickBot="1" x14ac:dyDescent="0.25">
      <c r="A13" s="48">
        <v>8</v>
      </c>
      <c r="B13" s="22">
        <v>2.6539310344827587E-2</v>
      </c>
      <c r="C13" s="22">
        <v>3.6285517241379309E-2</v>
      </c>
      <c r="D13" s="22">
        <v>6.2799999999999995E-2</v>
      </c>
      <c r="E13" s="60"/>
      <c r="F13" s="21" t="s">
        <v>482</v>
      </c>
      <c r="G13" s="23">
        <v>39573</v>
      </c>
      <c r="H13" s="21">
        <v>0.91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3968</v>
      </c>
      <c r="Y13" s="24">
        <v>44274</v>
      </c>
      <c r="Z13" s="21" t="s">
        <v>520</v>
      </c>
      <c r="AA13" s="21" t="s">
        <v>496</v>
      </c>
      <c r="AB13" s="21">
        <v>9.1</v>
      </c>
      <c r="AC13" s="21" t="s">
        <v>499</v>
      </c>
      <c r="AD13" s="21">
        <v>54</v>
      </c>
    </row>
    <row r="14" spans="1:30" ht="15.75" customHeight="1" thickBot="1" x14ac:dyDescent="0.25">
      <c r="A14" s="48">
        <v>9</v>
      </c>
      <c r="B14" s="22">
        <v>2.7910344827586211E-2</v>
      </c>
      <c r="C14" s="22">
        <v>3.5417931034482757E-2</v>
      </c>
      <c r="D14" s="22">
        <v>6.3299999999999995E-2</v>
      </c>
      <c r="E14" s="60"/>
      <c r="F14" s="21" t="s">
        <v>483</v>
      </c>
      <c r="G14" s="23">
        <v>42727</v>
      </c>
      <c r="H14" s="21">
        <v>0.98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3943</v>
      </c>
      <c r="Y14" s="24">
        <v>44288</v>
      </c>
      <c r="Z14" s="21" t="s">
        <v>520</v>
      </c>
      <c r="AA14" s="21" t="s">
        <v>496</v>
      </c>
      <c r="AB14" s="21">
        <v>9.1</v>
      </c>
      <c r="AC14" s="21" t="s">
        <v>499</v>
      </c>
      <c r="AD14" s="21">
        <v>55</v>
      </c>
    </row>
    <row r="15" spans="1:30" ht="15.75" customHeight="1" thickBot="1" x14ac:dyDescent="0.25">
      <c r="A15" s="48">
        <v>10</v>
      </c>
      <c r="B15" s="22">
        <v>3.0603448275862068E-2</v>
      </c>
      <c r="C15" s="22">
        <v>3.6030344827586207E-2</v>
      </c>
      <c r="D15" s="22">
        <v>6.6600000000000006E-2</v>
      </c>
      <c r="E15" s="60"/>
      <c r="F15" s="21" t="s">
        <v>484</v>
      </c>
      <c r="G15" s="23">
        <v>45110</v>
      </c>
      <c r="H15" s="21">
        <v>1.03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3934</v>
      </c>
      <c r="Y15" s="24">
        <v>44253</v>
      </c>
      <c r="Z15" s="21" t="s">
        <v>515</v>
      </c>
      <c r="AA15" s="21" t="s">
        <v>496</v>
      </c>
      <c r="AB15" s="21">
        <v>9</v>
      </c>
      <c r="AC15" s="21" t="s">
        <v>498</v>
      </c>
      <c r="AD15" s="21">
        <v>53</v>
      </c>
    </row>
    <row r="16" spans="1:30" ht="15.75" customHeight="1" thickBot="1" x14ac:dyDescent="0.25">
      <c r="A16" s="48">
        <v>11</v>
      </c>
      <c r="B16" s="22">
        <v>3.3198620689655171E-2</v>
      </c>
      <c r="C16" s="22">
        <v>3.7663448275862071E-2</v>
      </c>
      <c r="D16" s="22">
        <v>7.0900000000000005E-2</v>
      </c>
      <c r="E16" s="60"/>
      <c r="F16" s="21" t="s">
        <v>485</v>
      </c>
      <c r="G16" s="23">
        <v>45630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3928</v>
      </c>
      <c r="Y16" s="24">
        <v>44260</v>
      </c>
      <c r="Z16" s="21" t="s">
        <v>517</v>
      </c>
      <c r="AA16" s="21" t="s">
        <v>496</v>
      </c>
      <c r="AB16" s="21">
        <v>9</v>
      </c>
      <c r="AC16" s="21" t="s">
        <v>498</v>
      </c>
      <c r="AD16" s="21">
        <v>50</v>
      </c>
    </row>
    <row r="17" spans="1:30" ht="15.75" customHeight="1" thickBot="1" x14ac:dyDescent="0.25">
      <c r="A17" s="48">
        <v>12</v>
      </c>
      <c r="B17" s="22">
        <v>3.4765517241379308E-2</v>
      </c>
      <c r="C17" s="22">
        <v>3.8071724137931029E-2</v>
      </c>
      <c r="D17" s="22">
        <v>7.2800000000000004E-2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3911</v>
      </c>
      <c r="Y17" s="24">
        <v>44256</v>
      </c>
      <c r="Z17" s="21" t="s">
        <v>514</v>
      </c>
      <c r="AA17" s="21" t="s">
        <v>492</v>
      </c>
      <c r="AB17" s="21">
        <v>9</v>
      </c>
      <c r="AC17" s="21" t="s">
        <v>498</v>
      </c>
      <c r="AD17" s="21">
        <v>53</v>
      </c>
    </row>
    <row r="18" spans="1:30" ht="15.75" customHeight="1" thickBot="1" x14ac:dyDescent="0.25">
      <c r="A18" s="48">
        <v>13</v>
      </c>
      <c r="B18" s="22">
        <v>3.4912413793103447E-2</v>
      </c>
      <c r="C18" s="22">
        <v>3.6744827586206896E-2</v>
      </c>
      <c r="D18" s="22">
        <v>7.17E-2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3898</v>
      </c>
      <c r="Y18" s="24">
        <v>44279</v>
      </c>
      <c r="Z18" s="21" t="s">
        <v>513</v>
      </c>
      <c r="AA18" s="21" t="s">
        <v>494</v>
      </c>
      <c r="AB18" s="21">
        <v>9</v>
      </c>
      <c r="AC18" s="21" t="s">
        <v>498</v>
      </c>
      <c r="AD18" s="21">
        <v>55</v>
      </c>
    </row>
    <row r="19" spans="1:30" ht="15.75" customHeight="1" thickBot="1" x14ac:dyDescent="0.25">
      <c r="A19" s="48">
        <v>14</v>
      </c>
      <c r="B19" s="22">
        <v>3.6479310344827584E-2</v>
      </c>
      <c r="C19" s="22">
        <v>3.6183448275862069E-2</v>
      </c>
      <c r="D19" s="22">
        <v>7.2700000000000001E-2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3867</v>
      </c>
      <c r="Y19" s="24">
        <v>44259</v>
      </c>
      <c r="Z19" s="21" t="s">
        <v>513</v>
      </c>
      <c r="AA19" s="21" t="s">
        <v>495</v>
      </c>
      <c r="AB19" s="21">
        <v>8.9</v>
      </c>
      <c r="AC19" s="21" t="s">
        <v>498</v>
      </c>
      <c r="AD19" s="21">
        <v>56</v>
      </c>
    </row>
    <row r="20" spans="1:30" ht="15.75" customHeight="1" thickBot="1" x14ac:dyDescent="0.25">
      <c r="A20" s="48">
        <v>15</v>
      </c>
      <c r="B20" s="22">
        <v>3.9368275862068966E-2</v>
      </c>
      <c r="C20" s="22">
        <v>3.5417931034482757E-2</v>
      </c>
      <c r="D20" s="22">
        <v>7.4800000000000005E-2</v>
      </c>
      <c r="E20" s="60"/>
      <c r="F20" s="21" t="s">
        <v>488</v>
      </c>
      <c r="G20" s="23">
        <v>33733</v>
      </c>
      <c r="H20" s="21">
        <v>0.77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3851</v>
      </c>
      <c r="Y20" s="24">
        <v>44250</v>
      </c>
      <c r="Z20" s="21" t="s">
        <v>514</v>
      </c>
      <c r="AA20" s="21" t="s">
        <v>493</v>
      </c>
      <c r="AB20" s="21">
        <v>8.9</v>
      </c>
      <c r="AC20" s="21" t="s">
        <v>498</v>
      </c>
      <c r="AD20" s="21">
        <v>53</v>
      </c>
    </row>
    <row r="21" spans="1:30" ht="15.75" customHeight="1" thickBot="1" x14ac:dyDescent="0.25">
      <c r="A21" s="48">
        <v>16</v>
      </c>
      <c r="B21" s="22">
        <v>4.0102758620689655E-2</v>
      </c>
      <c r="C21" s="22">
        <v>3.4652413793103451E-2</v>
      </c>
      <c r="D21" s="22">
        <v>7.4700000000000003E-2</v>
      </c>
      <c r="E21" s="60"/>
      <c r="F21" s="21" t="s">
        <v>492</v>
      </c>
      <c r="G21" s="23">
        <v>44519</v>
      </c>
      <c r="H21" s="21">
        <v>1.02</v>
      </c>
      <c r="I21" s="60"/>
      <c r="J21" s="21">
        <v>5</v>
      </c>
      <c r="K21" s="21">
        <f>X6</f>
        <v>4048</v>
      </c>
      <c r="L21" s="24"/>
      <c r="M21" s="21"/>
      <c r="N21" s="64">
        <f>K21/$F$2</f>
        <v>9.3057471264367822E-2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3829</v>
      </c>
      <c r="Y21" s="24">
        <v>44266</v>
      </c>
      <c r="Z21" s="21" t="s">
        <v>515</v>
      </c>
      <c r="AA21" s="21" t="s">
        <v>495</v>
      </c>
      <c r="AB21" s="21">
        <v>8.8000000000000007</v>
      </c>
      <c r="AC21" s="21" t="s">
        <v>498</v>
      </c>
      <c r="AD21" s="21">
        <v>54</v>
      </c>
    </row>
    <row r="22" spans="1:30" ht="15.75" customHeight="1" thickBot="1" x14ac:dyDescent="0.25">
      <c r="A22" s="48">
        <v>17</v>
      </c>
      <c r="B22" s="22">
        <v>3.824206896551724E-2</v>
      </c>
      <c r="C22" s="22">
        <v>3.3376551724137934E-2</v>
      </c>
      <c r="D22" s="22">
        <v>7.1599999999999997E-2</v>
      </c>
      <c r="E22" s="60"/>
      <c r="F22" s="21" t="s">
        <v>493</v>
      </c>
      <c r="G22" s="23">
        <v>45633</v>
      </c>
      <c r="H22" s="21">
        <v>1.04</v>
      </c>
      <c r="I22" s="60"/>
      <c r="J22" s="21">
        <v>10</v>
      </c>
      <c r="K22" s="21">
        <f>X11</f>
        <v>4008</v>
      </c>
      <c r="L22" s="24"/>
      <c r="M22" s="21"/>
      <c r="N22" s="64">
        <f t="shared" ref="N22:N28" si="0">K22/$F$2</f>
        <v>9.2137931034482756E-2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3808</v>
      </c>
      <c r="Y22" s="24">
        <v>44259</v>
      </c>
      <c r="Z22" s="21" t="s">
        <v>516</v>
      </c>
      <c r="AA22" s="21" t="s">
        <v>495</v>
      </c>
      <c r="AB22" s="21">
        <v>8.8000000000000007</v>
      </c>
      <c r="AC22" s="21" t="s">
        <v>499</v>
      </c>
      <c r="AD22" s="21">
        <v>52</v>
      </c>
    </row>
    <row r="23" spans="1:30" ht="15.75" customHeight="1" thickBot="1" x14ac:dyDescent="0.25">
      <c r="A23" s="48">
        <v>18</v>
      </c>
      <c r="B23" s="22">
        <v>2.8497931034482761E-2</v>
      </c>
      <c r="C23" s="22">
        <v>2.669103448275862E-2</v>
      </c>
      <c r="D23" s="22">
        <v>5.5199999999999999E-2</v>
      </c>
      <c r="E23" s="60"/>
      <c r="F23" s="21" t="s">
        <v>494</v>
      </c>
      <c r="G23" s="23">
        <v>46227</v>
      </c>
      <c r="H23" s="21">
        <v>1.06</v>
      </c>
      <c r="I23" s="60"/>
      <c r="J23" s="21">
        <v>20</v>
      </c>
      <c r="K23" s="21">
        <f>X12</f>
        <v>3982</v>
      </c>
      <c r="L23" s="24"/>
      <c r="M23" s="21"/>
      <c r="N23" s="64">
        <f t="shared" si="0"/>
        <v>9.1540229885057472E-2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3786</v>
      </c>
      <c r="Y23" s="24">
        <v>44225</v>
      </c>
      <c r="Z23" s="21" t="s">
        <v>518</v>
      </c>
      <c r="AA23" s="21" t="s">
        <v>496</v>
      </c>
      <c r="AB23" s="21">
        <v>8.6999999999999993</v>
      </c>
      <c r="AC23" s="21" t="s">
        <v>499</v>
      </c>
      <c r="AD23" s="21">
        <v>52</v>
      </c>
    </row>
    <row r="24" spans="1:30" ht="15.75" customHeight="1" thickBot="1" x14ac:dyDescent="0.25">
      <c r="A24" s="48">
        <v>19</v>
      </c>
      <c r="B24" s="22">
        <v>2.0614482758620691E-2</v>
      </c>
      <c r="C24" s="22">
        <v>1.9035862068965514E-2</v>
      </c>
      <c r="D24" s="22">
        <v>3.9699999999999999E-2</v>
      </c>
      <c r="E24" s="60"/>
      <c r="F24" s="21" t="s">
        <v>495</v>
      </c>
      <c r="G24" s="23">
        <v>46631</v>
      </c>
      <c r="H24" s="21">
        <v>1.07</v>
      </c>
      <c r="I24" s="60"/>
      <c r="J24" s="21">
        <v>30</v>
      </c>
      <c r="K24" s="21">
        <f>X14</f>
        <v>3943</v>
      </c>
      <c r="L24" s="24"/>
      <c r="M24" s="21"/>
      <c r="N24" s="64">
        <f t="shared" si="0"/>
        <v>9.0643678160919547E-2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3768</v>
      </c>
      <c r="Y24" s="24">
        <v>44232</v>
      </c>
      <c r="Z24" s="21" t="s">
        <v>513</v>
      </c>
      <c r="AA24" s="21" t="s">
        <v>496</v>
      </c>
      <c r="AB24" s="21">
        <v>8.6999999999999993</v>
      </c>
      <c r="AC24" s="21" t="s">
        <v>498</v>
      </c>
      <c r="AD24" s="21">
        <v>53</v>
      </c>
    </row>
    <row r="25" spans="1:30" ht="15.75" customHeight="1" thickBot="1" x14ac:dyDescent="0.25">
      <c r="A25" s="48">
        <v>20</v>
      </c>
      <c r="B25" s="22">
        <v>1.640344827586207E-2</v>
      </c>
      <c r="C25" s="22">
        <v>1.403448275862069E-2</v>
      </c>
      <c r="D25" s="22">
        <v>3.0499999999999999E-2</v>
      </c>
      <c r="E25" s="60"/>
      <c r="F25" s="21" t="s">
        <v>496</v>
      </c>
      <c r="G25" s="23">
        <v>48491</v>
      </c>
      <c r="H25" s="21">
        <v>1.1100000000000001</v>
      </c>
      <c r="I25" s="60"/>
      <c r="J25" s="21">
        <v>50</v>
      </c>
      <c r="K25" s="21">
        <f>X18</f>
        <v>3898</v>
      </c>
      <c r="L25" s="24"/>
      <c r="M25" s="21"/>
      <c r="N25" s="64">
        <f t="shared" si="0"/>
        <v>8.960919540229885E-2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1.2535172413793103E-2</v>
      </c>
      <c r="C26" s="22">
        <v>1.0564137931034483E-2</v>
      </c>
      <c r="D26" s="22">
        <v>2.3099999999999999E-2</v>
      </c>
      <c r="E26" s="60"/>
      <c r="F26" s="21" t="s">
        <v>497</v>
      </c>
      <c r="G26" s="23">
        <v>40500</v>
      </c>
      <c r="H26" s="21">
        <v>0.93</v>
      </c>
      <c r="I26" s="60"/>
      <c r="J26" s="21">
        <v>100</v>
      </c>
      <c r="K26" s="21">
        <f>X20</f>
        <v>3851</v>
      </c>
      <c r="L26" s="24"/>
      <c r="M26" s="21"/>
      <c r="N26" s="64">
        <f t="shared" si="0"/>
        <v>8.8528735632183914E-2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8.4710344827586201E-3</v>
      </c>
      <c r="C27" s="22">
        <v>7.8082758620689648E-3</v>
      </c>
      <c r="D27" s="22">
        <v>1.6299999999999999E-2</v>
      </c>
      <c r="E27" s="60"/>
      <c r="F27" s="60"/>
      <c r="G27" s="60"/>
      <c r="H27" s="60"/>
      <c r="I27" s="60"/>
      <c r="J27" s="21">
        <v>150</v>
      </c>
      <c r="K27" s="21">
        <f>X22</f>
        <v>3808</v>
      </c>
      <c r="L27" s="24"/>
      <c r="M27" s="21"/>
      <c r="N27" s="64">
        <f t="shared" si="0"/>
        <v>8.7540229885057469E-2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4.9455172413793106E-3</v>
      </c>
      <c r="C28" s="22">
        <v>4.7972413793103451E-3</v>
      </c>
      <c r="D28" s="22">
        <v>9.7999999999999997E-3</v>
      </c>
      <c r="E28" s="60"/>
      <c r="F28" s="60"/>
      <c r="G28" s="60"/>
      <c r="H28" s="60"/>
      <c r="I28" s="60"/>
      <c r="J28" s="21">
        <v>200</v>
      </c>
      <c r="K28" s="21">
        <f>X24</f>
        <v>3768</v>
      </c>
      <c r="L28" s="24"/>
      <c r="M28" s="21"/>
      <c r="N28" s="64">
        <f t="shared" si="0"/>
        <v>8.6620689655172417E-2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620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13400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1681</v>
      </c>
      <c r="Y2" s="24">
        <v>44261</v>
      </c>
      <c r="Z2" s="21" t="s">
        <v>516</v>
      </c>
      <c r="AA2" s="21" t="s">
        <v>497</v>
      </c>
      <c r="AB2" s="21">
        <v>12.5</v>
      </c>
      <c r="AC2" s="21" t="s">
        <v>464</v>
      </c>
      <c r="AD2" s="21">
        <v>72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1666</v>
      </c>
      <c r="Y3" s="24">
        <v>44225</v>
      </c>
      <c r="Z3" s="21" t="s">
        <v>518</v>
      </c>
      <c r="AA3" s="21" t="s">
        <v>496</v>
      </c>
      <c r="AB3" s="21">
        <v>12.4</v>
      </c>
      <c r="AC3" s="21" t="s">
        <v>464</v>
      </c>
      <c r="AD3" s="21">
        <v>70</v>
      </c>
    </row>
    <row r="4" spans="1:30" s="77" customFormat="1" ht="15.75" customHeight="1" thickBot="1" x14ac:dyDescent="0.3">
      <c r="A4" s="47" t="s">
        <v>463</v>
      </c>
      <c r="B4" s="65" t="s">
        <v>464</v>
      </c>
      <c r="C4" s="66" t="s">
        <v>465</v>
      </c>
      <c r="D4" s="10" t="s">
        <v>466</v>
      </c>
      <c r="E4" s="75"/>
      <c r="F4" s="11" t="s">
        <v>467</v>
      </c>
      <c r="G4" s="11" t="s">
        <v>468</v>
      </c>
      <c r="H4" s="11" t="s">
        <v>469</v>
      </c>
      <c r="I4" s="75"/>
      <c r="J4" s="143" t="s">
        <v>470</v>
      </c>
      <c r="K4" s="144"/>
      <c r="L4" s="144"/>
      <c r="M4" s="144"/>
      <c r="N4" s="145"/>
      <c r="O4" s="51"/>
      <c r="P4" s="51"/>
      <c r="Q4" s="51"/>
      <c r="R4" s="51"/>
      <c r="S4" s="51"/>
      <c r="T4" s="51"/>
      <c r="U4" s="76"/>
      <c r="W4" s="78">
        <v>3</v>
      </c>
      <c r="X4" s="78">
        <v>1644</v>
      </c>
      <c r="Y4" s="79">
        <v>44229</v>
      </c>
      <c r="Z4" s="78" t="s">
        <v>518</v>
      </c>
      <c r="AA4" s="78" t="s">
        <v>493</v>
      </c>
      <c r="AB4" s="78">
        <v>12.3</v>
      </c>
      <c r="AC4" s="78" t="s">
        <v>464</v>
      </c>
      <c r="AD4" s="78">
        <v>69</v>
      </c>
    </row>
    <row r="5" spans="1:30" ht="15.75" customHeight="1" thickBot="1" x14ac:dyDescent="0.25">
      <c r="A5" s="48">
        <v>0</v>
      </c>
      <c r="B5" s="22">
        <v>3.2238805970149255E-3</v>
      </c>
      <c r="C5" s="22">
        <v>3.516417910447761E-3</v>
      </c>
      <c r="D5" s="22">
        <v>6.7999999999999996E-3</v>
      </c>
      <c r="E5" s="60"/>
      <c r="F5" s="21" t="s">
        <v>471</v>
      </c>
      <c r="G5" s="23">
        <v>13758</v>
      </c>
      <c r="H5" s="21">
        <v>1.04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1632</v>
      </c>
      <c r="Y5" s="24">
        <v>44263</v>
      </c>
      <c r="Z5" s="21" t="s">
        <v>520</v>
      </c>
      <c r="AA5" s="21" t="s">
        <v>492</v>
      </c>
      <c r="AB5" s="21">
        <v>12.2</v>
      </c>
      <c r="AC5" s="21" t="s">
        <v>464</v>
      </c>
      <c r="AD5" s="21">
        <v>71</v>
      </c>
    </row>
    <row r="6" spans="1:30" ht="15.75" customHeight="1" thickBot="1" x14ac:dyDescent="0.25">
      <c r="A6" s="48">
        <v>1</v>
      </c>
      <c r="B6" s="22">
        <v>1.8268656716417908E-3</v>
      </c>
      <c r="C6" s="22">
        <v>2.3134328358208954E-3</v>
      </c>
      <c r="D6" s="22">
        <v>4.1000000000000003E-3</v>
      </c>
      <c r="E6" s="60"/>
      <c r="F6" s="21" t="s">
        <v>473</v>
      </c>
      <c r="G6" s="23">
        <v>14623</v>
      </c>
      <c r="H6" s="21">
        <v>1.1100000000000001</v>
      </c>
      <c r="I6" s="60"/>
      <c r="J6" s="61" t="s">
        <v>474</v>
      </c>
      <c r="K6" s="62">
        <f>LARGE((K8,K9),1)</f>
        <v>0.55823409817020042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1622</v>
      </c>
      <c r="Y6" s="24">
        <v>44213</v>
      </c>
      <c r="Z6" s="21" t="s">
        <v>518</v>
      </c>
      <c r="AA6" s="21" t="s">
        <v>488</v>
      </c>
      <c r="AB6" s="21">
        <v>12.1</v>
      </c>
      <c r="AC6" s="21" t="s">
        <v>464</v>
      </c>
      <c r="AD6" s="21">
        <v>70</v>
      </c>
    </row>
    <row r="7" spans="1:30" ht="15.75" customHeight="1" thickBot="1" x14ac:dyDescent="0.25">
      <c r="A7" s="48">
        <v>2</v>
      </c>
      <c r="B7" s="22">
        <v>1.182089552238806E-3</v>
      </c>
      <c r="C7" s="22">
        <v>1.3417910447761194E-3</v>
      </c>
      <c r="D7" s="22">
        <v>2.5000000000000001E-3</v>
      </c>
      <c r="E7" s="60"/>
      <c r="F7" s="21" t="s">
        <v>475</v>
      </c>
      <c r="G7" s="23">
        <v>15019</v>
      </c>
      <c r="H7" s="21">
        <v>1.1399999999999999</v>
      </c>
      <c r="I7" s="60"/>
      <c r="J7" s="21" t="s">
        <v>476</v>
      </c>
      <c r="K7" s="62">
        <f>LARGE((K10,K11),1)</f>
        <v>0.58789694909800294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1572</v>
      </c>
      <c r="Y7" s="24">
        <v>44243</v>
      </c>
      <c r="Z7" s="21" t="s">
        <v>518</v>
      </c>
      <c r="AA7" s="21" t="s">
        <v>493</v>
      </c>
      <c r="AB7" s="21">
        <v>11.7</v>
      </c>
      <c r="AC7" s="21" t="s">
        <v>464</v>
      </c>
      <c r="AD7" s="21">
        <v>74</v>
      </c>
    </row>
    <row r="8" spans="1:30" ht="15.75" customHeight="1" thickBot="1" x14ac:dyDescent="0.25">
      <c r="A8" s="48">
        <v>3</v>
      </c>
      <c r="B8" s="22">
        <v>1.182089552238806E-3</v>
      </c>
      <c r="C8" s="22">
        <v>8.3283582089552243E-4</v>
      </c>
      <c r="D8" s="22">
        <v>2E-3</v>
      </c>
      <c r="E8" s="60"/>
      <c r="F8" s="21" t="s">
        <v>477</v>
      </c>
      <c r="G8" s="23">
        <v>15492</v>
      </c>
      <c r="H8" s="21">
        <v>1.17</v>
      </c>
      <c r="I8" s="60"/>
      <c r="J8" s="60"/>
      <c r="K8" s="67">
        <f>LARGE(B11:C11,1)/(B11+C11)</f>
        <v>0.53448275862068961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1566</v>
      </c>
      <c r="Y8" s="24">
        <v>44364</v>
      </c>
      <c r="Z8" s="21" t="s">
        <v>515</v>
      </c>
      <c r="AA8" s="21" t="s">
        <v>495</v>
      </c>
      <c r="AB8" s="21">
        <v>11.7</v>
      </c>
      <c r="AC8" s="21" t="s">
        <v>464</v>
      </c>
      <c r="AD8" s="21">
        <v>70</v>
      </c>
    </row>
    <row r="9" spans="1:30" ht="15.75" customHeight="1" thickBot="1" x14ac:dyDescent="0.25">
      <c r="A9" s="48">
        <v>4</v>
      </c>
      <c r="B9" s="22">
        <v>1.6656716417910449E-3</v>
      </c>
      <c r="C9" s="22">
        <v>1.4343283582089552E-3</v>
      </c>
      <c r="D9" s="22">
        <v>3.0999999999999999E-3</v>
      </c>
      <c r="E9" s="60"/>
      <c r="F9" s="21" t="s">
        <v>478</v>
      </c>
      <c r="G9" s="23">
        <v>13995</v>
      </c>
      <c r="H9" s="21">
        <v>1.06</v>
      </c>
      <c r="I9" s="60"/>
      <c r="J9" s="60"/>
      <c r="K9" s="67">
        <f>LARGE(B12:C12,1)/(B12+C12)</f>
        <v>0.55823409817020042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1565</v>
      </c>
      <c r="Y9" s="24">
        <v>44243</v>
      </c>
      <c r="Z9" s="21" t="s">
        <v>520</v>
      </c>
      <c r="AA9" s="21" t="s">
        <v>493</v>
      </c>
      <c r="AB9" s="21">
        <v>11.7</v>
      </c>
      <c r="AC9" s="21" t="s">
        <v>464</v>
      </c>
      <c r="AD9" s="21">
        <v>62</v>
      </c>
    </row>
    <row r="10" spans="1:30" ht="15.75" customHeight="1" thickBot="1" x14ac:dyDescent="0.25">
      <c r="A10" s="48">
        <v>5</v>
      </c>
      <c r="B10" s="22">
        <v>3.4925373134328357E-3</v>
      </c>
      <c r="C10" s="22">
        <v>3.3313432835820897E-3</v>
      </c>
      <c r="D10" s="22">
        <v>6.8999999999999999E-3</v>
      </c>
      <c r="E10" s="60"/>
      <c r="F10" s="21" t="s">
        <v>479</v>
      </c>
      <c r="G10" s="23">
        <v>14202</v>
      </c>
      <c r="H10" s="21">
        <v>1.07</v>
      </c>
      <c r="I10" s="60"/>
      <c r="J10" s="60"/>
      <c r="K10" s="67">
        <f>LARGE(B20:C20,1)/(B20+C20)</f>
        <v>0.58789694909800294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1560</v>
      </c>
      <c r="Y10" s="24">
        <v>44238</v>
      </c>
      <c r="Z10" s="21" t="s">
        <v>516</v>
      </c>
      <c r="AA10" s="21" t="s">
        <v>495</v>
      </c>
      <c r="AB10" s="21">
        <v>11.6</v>
      </c>
      <c r="AC10" s="21" t="s">
        <v>464</v>
      </c>
      <c r="AD10" s="21">
        <v>71</v>
      </c>
    </row>
    <row r="11" spans="1:30" ht="15.75" customHeight="1" thickBot="1" x14ac:dyDescent="0.25">
      <c r="A11" s="48">
        <v>6</v>
      </c>
      <c r="B11" s="22">
        <v>8.5432835820895524E-3</v>
      </c>
      <c r="C11" s="22">
        <v>9.8089552238805975E-3</v>
      </c>
      <c r="D11" s="22">
        <v>1.84E-2</v>
      </c>
      <c r="E11" s="60"/>
      <c r="F11" s="21" t="s">
        <v>480</v>
      </c>
      <c r="G11" s="23">
        <v>14186</v>
      </c>
      <c r="H11" s="21">
        <v>1.07</v>
      </c>
      <c r="I11" s="60"/>
      <c r="J11" s="60"/>
      <c r="K11" s="67">
        <f>LARGE(B21:C21,1)/(B21+C21)</f>
        <v>0.57840616966580971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1549</v>
      </c>
      <c r="Y11" s="24">
        <v>44261</v>
      </c>
      <c r="Z11" s="21" t="s">
        <v>518</v>
      </c>
      <c r="AA11" s="21" t="s">
        <v>497</v>
      </c>
      <c r="AB11" s="21">
        <v>11.6</v>
      </c>
      <c r="AC11" s="21" t="s">
        <v>464</v>
      </c>
      <c r="AD11" s="21">
        <v>72</v>
      </c>
    </row>
    <row r="12" spans="1:30" ht="15.75" customHeight="1" thickBot="1" x14ac:dyDescent="0.25">
      <c r="A12" s="48">
        <v>7</v>
      </c>
      <c r="B12" s="22">
        <v>1.8161194029850745E-2</v>
      </c>
      <c r="C12" s="22">
        <v>2.2949253731343284E-2</v>
      </c>
      <c r="D12" s="22">
        <v>4.1200000000000001E-2</v>
      </c>
      <c r="E12" s="60"/>
      <c r="F12" s="21" t="s">
        <v>481</v>
      </c>
      <c r="G12" s="23">
        <v>11237</v>
      </c>
      <c r="H12" s="21">
        <v>0.85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1497</v>
      </c>
      <c r="Y12" s="24">
        <v>44375</v>
      </c>
      <c r="Z12" s="21" t="s">
        <v>515</v>
      </c>
      <c r="AA12" s="21" t="s">
        <v>492</v>
      </c>
      <c r="AB12" s="21">
        <v>11.2</v>
      </c>
      <c r="AC12" s="21" t="s">
        <v>464</v>
      </c>
      <c r="AD12" s="21">
        <v>76</v>
      </c>
    </row>
    <row r="13" spans="1:30" ht="15.75" customHeight="1" thickBot="1" x14ac:dyDescent="0.25">
      <c r="A13" s="48">
        <v>8</v>
      </c>
      <c r="B13" s="22">
        <v>2.8692537313432836E-2</v>
      </c>
      <c r="C13" s="22">
        <v>2.9704477611940297E-2</v>
      </c>
      <c r="D13" s="22">
        <v>5.8500000000000003E-2</v>
      </c>
      <c r="E13" s="60"/>
      <c r="F13" s="21" t="s">
        <v>482</v>
      </c>
      <c r="G13" s="23">
        <v>10860</v>
      </c>
      <c r="H13" s="21">
        <v>0.82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1470</v>
      </c>
      <c r="Y13" s="24">
        <v>44208</v>
      </c>
      <c r="Z13" s="21" t="s">
        <v>515</v>
      </c>
      <c r="AA13" s="21" t="s">
        <v>493</v>
      </c>
      <c r="AB13" s="21">
        <v>11</v>
      </c>
      <c r="AC13" s="21" t="s">
        <v>464</v>
      </c>
      <c r="AD13" s="21">
        <v>72</v>
      </c>
    </row>
    <row r="14" spans="1:30" ht="15.75" customHeight="1" thickBot="1" x14ac:dyDescent="0.25">
      <c r="A14" s="48">
        <v>9</v>
      </c>
      <c r="B14" s="22">
        <v>3.5946268656716421E-2</v>
      </c>
      <c r="C14" s="22">
        <v>3.2665671641791044E-2</v>
      </c>
      <c r="D14" s="22">
        <v>6.8599999999999994E-2</v>
      </c>
      <c r="E14" s="60"/>
      <c r="F14" s="21" t="s">
        <v>483</v>
      </c>
      <c r="G14" s="23">
        <v>12650</v>
      </c>
      <c r="H14" s="21">
        <v>0.96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1453</v>
      </c>
      <c r="Y14" s="24">
        <v>44288</v>
      </c>
      <c r="Z14" s="21" t="s">
        <v>516</v>
      </c>
      <c r="AA14" s="21" t="s">
        <v>496</v>
      </c>
      <c r="AB14" s="21">
        <v>10.8</v>
      </c>
      <c r="AC14" s="21" t="s">
        <v>464</v>
      </c>
      <c r="AD14" s="21">
        <v>73</v>
      </c>
    </row>
    <row r="15" spans="1:30" ht="15.75" customHeight="1" thickBot="1" x14ac:dyDescent="0.25">
      <c r="A15" s="48">
        <v>10</v>
      </c>
      <c r="B15" s="22">
        <v>3.981492537313433E-2</v>
      </c>
      <c r="C15" s="22">
        <v>3.3822388059701489E-2</v>
      </c>
      <c r="D15" s="22">
        <v>7.3599999999999999E-2</v>
      </c>
      <c r="E15" s="60"/>
      <c r="F15" s="21" t="s">
        <v>484</v>
      </c>
      <c r="G15" s="23">
        <v>12726</v>
      </c>
      <c r="H15" s="21">
        <v>0.96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1442</v>
      </c>
      <c r="Y15" s="24">
        <v>44344</v>
      </c>
      <c r="Z15" s="21" t="s">
        <v>515</v>
      </c>
      <c r="AA15" s="21" t="s">
        <v>496</v>
      </c>
      <c r="AB15" s="21">
        <v>10.8</v>
      </c>
      <c r="AC15" s="21" t="s">
        <v>464</v>
      </c>
      <c r="AD15" s="21">
        <v>70</v>
      </c>
    </row>
    <row r="16" spans="1:30" ht="15.75" customHeight="1" thickBot="1" x14ac:dyDescent="0.25">
      <c r="A16" s="48">
        <v>11</v>
      </c>
      <c r="B16" s="22">
        <v>4.0459701492537317E-2</v>
      </c>
      <c r="C16" s="22">
        <v>3.3082089552238805E-2</v>
      </c>
      <c r="D16" s="22">
        <v>7.3499999999999996E-2</v>
      </c>
      <c r="E16" s="60"/>
      <c r="F16" s="21" t="s">
        <v>485</v>
      </c>
      <c r="G16" s="23">
        <v>12667</v>
      </c>
      <c r="H16" s="21">
        <v>0.96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1429</v>
      </c>
      <c r="Y16" s="24">
        <v>44246</v>
      </c>
      <c r="Z16" s="21" t="s">
        <v>513</v>
      </c>
      <c r="AA16" s="21" t="s">
        <v>496</v>
      </c>
      <c r="AB16" s="21">
        <v>10.7</v>
      </c>
      <c r="AC16" s="21" t="s">
        <v>464</v>
      </c>
      <c r="AD16" s="21">
        <v>70</v>
      </c>
    </row>
    <row r="17" spans="1:30" ht="15.75" customHeight="1" thickBot="1" x14ac:dyDescent="0.25">
      <c r="A17" s="48">
        <v>12</v>
      </c>
      <c r="B17" s="22">
        <v>4.083582089552238E-2</v>
      </c>
      <c r="C17" s="22">
        <v>3.1971641791044773E-2</v>
      </c>
      <c r="D17" s="22">
        <v>7.2800000000000004E-2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1411</v>
      </c>
      <c r="Y17" s="24">
        <v>44215</v>
      </c>
      <c r="Z17" s="21" t="s">
        <v>515</v>
      </c>
      <c r="AA17" s="21" t="s">
        <v>493</v>
      </c>
      <c r="AB17" s="21">
        <v>10.5</v>
      </c>
      <c r="AC17" s="21" t="s">
        <v>464</v>
      </c>
      <c r="AD17" s="21">
        <v>69</v>
      </c>
    </row>
    <row r="18" spans="1:30" ht="15.75" customHeight="1" thickBot="1" x14ac:dyDescent="0.25">
      <c r="A18" s="48">
        <v>13</v>
      </c>
      <c r="B18" s="22">
        <v>3.981492537313433E-2</v>
      </c>
      <c r="C18" s="22">
        <v>3.1508955223880593E-2</v>
      </c>
      <c r="D18" s="22">
        <v>7.1300000000000002E-2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1399</v>
      </c>
      <c r="Y18" s="24">
        <v>44358</v>
      </c>
      <c r="Z18" s="21" t="s">
        <v>513</v>
      </c>
      <c r="AA18" s="21" t="s">
        <v>496</v>
      </c>
      <c r="AB18" s="21">
        <v>10.4</v>
      </c>
      <c r="AC18" s="21" t="s">
        <v>464</v>
      </c>
      <c r="AD18" s="21">
        <v>70</v>
      </c>
    </row>
    <row r="19" spans="1:30" ht="15.75" customHeight="1" thickBot="1" x14ac:dyDescent="0.25">
      <c r="A19" s="48">
        <v>14</v>
      </c>
      <c r="B19" s="22">
        <v>4.0889552238805964E-2</v>
      </c>
      <c r="C19" s="22">
        <v>3.1416417910447761E-2</v>
      </c>
      <c r="D19" s="22">
        <v>7.22E-2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1358</v>
      </c>
      <c r="Y19" s="24">
        <v>44226</v>
      </c>
      <c r="Z19" s="21" t="s">
        <v>515</v>
      </c>
      <c r="AA19" s="21" t="s">
        <v>497</v>
      </c>
      <c r="AB19" s="21">
        <v>10.1</v>
      </c>
      <c r="AC19" s="21" t="s">
        <v>464</v>
      </c>
      <c r="AD19" s="21">
        <v>68</v>
      </c>
    </row>
    <row r="20" spans="1:30" ht="15.75" customHeight="1" thickBot="1" x14ac:dyDescent="0.25">
      <c r="A20" s="48">
        <v>15</v>
      </c>
      <c r="B20" s="22">
        <v>4.3629850746268656E-2</v>
      </c>
      <c r="C20" s="22">
        <v>3.0583582089552242E-2</v>
      </c>
      <c r="D20" s="22">
        <v>7.4099999999999999E-2</v>
      </c>
      <c r="E20" s="60"/>
      <c r="F20" s="21" t="s">
        <v>488</v>
      </c>
      <c r="G20" s="23">
        <v>11982</v>
      </c>
      <c r="H20" s="21">
        <v>0.91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1329</v>
      </c>
      <c r="Y20" s="24">
        <v>44260</v>
      </c>
      <c r="Z20" s="21" t="s">
        <v>517</v>
      </c>
      <c r="AA20" s="21" t="s">
        <v>496</v>
      </c>
      <c r="AB20" s="21">
        <v>9.9</v>
      </c>
      <c r="AC20" s="21" t="s">
        <v>464</v>
      </c>
      <c r="AD20" s="21">
        <v>71</v>
      </c>
    </row>
    <row r="21" spans="1:30" ht="15.75" customHeight="1" thickBot="1" x14ac:dyDescent="0.25">
      <c r="A21" s="48">
        <v>16</v>
      </c>
      <c r="B21" s="22">
        <v>4.1641791044776118E-2</v>
      </c>
      <c r="C21" s="22">
        <v>3.0352238805970152E-2</v>
      </c>
      <c r="D21" s="22">
        <v>7.1900000000000006E-2</v>
      </c>
      <c r="E21" s="60"/>
      <c r="F21" s="21" t="s">
        <v>492</v>
      </c>
      <c r="G21" s="23">
        <v>12893</v>
      </c>
      <c r="H21" s="21">
        <v>0.98</v>
      </c>
      <c r="I21" s="60"/>
      <c r="J21" s="21">
        <v>5</v>
      </c>
      <c r="K21" s="21">
        <f>X6</f>
        <v>1622</v>
      </c>
      <c r="L21" s="24"/>
      <c r="M21" s="21"/>
      <c r="N21" s="64">
        <f>K21/$F$2</f>
        <v>0.12104477611940298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1298</v>
      </c>
      <c r="Y21" s="24">
        <v>44349</v>
      </c>
      <c r="Z21" s="21" t="s">
        <v>513</v>
      </c>
      <c r="AA21" s="21" t="s">
        <v>494</v>
      </c>
      <c r="AB21" s="21">
        <v>9.6999999999999993</v>
      </c>
      <c r="AC21" s="21" t="s">
        <v>464</v>
      </c>
      <c r="AD21" s="21">
        <v>71</v>
      </c>
    </row>
    <row r="22" spans="1:30" ht="15.75" customHeight="1" thickBot="1" x14ac:dyDescent="0.25">
      <c r="A22" s="48">
        <v>17</v>
      </c>
      <c r="B22" s="22">
        <v>4.0244776119402983E-2</v>
      </c>
      <c r="C22" s="22">
        <v>2.7761194029850746E-2</v>
      </c>
      <c r="D22" s="22">
        <v>6.7900000000000002E-2</v>
      </c>
      <c r="E22" s="60"/>
      <c r="F22" s="21" t="s">
        <v>493</v>
      </c>
      <c r="G22" s="23">
        <v>13029</v>
      </c>
      <c r="H22" s="21">
        <v>0.99</v>
      </c>
      <c r="I22" s="60"/>
      <c r="J22" s="21">
        <v>10</v>
      </c>
      <c r="K22" s="21">
        <f>X11</f>
        <v>1549</v>
      </c>
      <c r="L22" s="24"/>
      <c r="M22" s="21"/>
      <c r="N22" s="64">
        <f t="shared" ref="N22:N28" si="0">K22/$F$2</f>
        <v>0.11559701492537314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1273</v>
      </c>
      <c r="Y22" s="24">
        <v>44386</v>
      </c>
      <c r="Z22" s="21" t="s">
        <v>517</v>
      </c>
      <c r="AA22" s="21" t="s">
        <v>496</v>
      </c>
      <c r="AB22" s="21">
        <v>9.5</v>
      </c>
      <c r="AC22" s="21" t="s">
        <v>464</v>
      </c>
      <c r="AD22" s="21">
        <v>65</v>
      </c>
    </row>
    <row r="23" spans="1:30" ht="15.75" customHeight="1" thickBot="1" x14ac:dyDescent="0.25">
      <c r="A23" s="48">
        <v>18</v>
      </c>
      <c r="B23" s="22">
        <v>3.1755223880597011E-2</v>
      </c>
      <c r="C23" s="22">
        <v>2.4799999999999999E-2</v>
      </c>
      <c r="D23" s="22">
        <v>5.6500000000000002E-2</v>
      </c>
      <c r="E23" s="60"/>
      <c r="F23" s="21" t="s">
        <v>494</v>
      </c>
      <c r="G23" s="23">
        <v>13145</v>
      </c>
      <c r="H23" s="21">
        <v>0.99</v>
      </c>
      <c r="I23" s="60"/>
      <c r="J23" s="21">
        <v>20</v>
      </c>
      <c r="K23" s="21">
        <f>X12</f>
        <v>1497</v>
      </c>
      <c r="L23" s="24"/>
      <c r="M23" s="21"/>
      <c r="N23" s="64">
        <f t="shared" si="0"/>
        <v>0.11171641791044776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1244</v>
      </c>
      <c r="Y23" s="24">
        <v>44233</v>
      </c>
      <c r="Z23" s="21" t="s">
        <v>514</v>
      </c>
      <c r="AA23" s="21" t="s">
        <v>497</v>
      </c>
      <c r="AB23" s="21">
        <v>9.3000000000000007</v>
      </c>
      <c r="AC23" s="21" t="s">
        <v>464</v>
      </c>
      <c r="AD23" s="21">
        <v>67</v>
      </c>
    </row>
    <row r="24" spans="1:30" ht="15.75" customHeight="1" thickBot="1" x14ac:dyDescent="0.25">
      <c r="A24" s="48">
        <v>19</v>
      </c>
      <c r="B24" s="22">
        <v>2.525373134328358E-2</v>
      </c>
      <c r="C24" s="22">
        <v>2.3041791044776119E-2</v>
      </c>
      <c r="D24" s="22">
        <v>4.8300000000000003E-2</v>
      </c>
      <c r="E24" s="60"/>
      <c r="F24" s="21" t="s">
        <v>495</v>
      </c>
      <c r="G24" s="23">
        <v>13524</v>
      </c>
      <c r="H24" s="21">
        <v>1.02</v>
      </c>
      <c r="I24" s="60"/>
      <c r="J24" s="21">
        <v>30</v>
      </c>
      <c r="K24" s="21">
        <f>X14</f>
        <v>1453</v>
      </c>
      <c r="L24" s="24"/>
      <c r="M24" s="21"/>
      <c r="N24" s="64">
        <f t="shared" si="0"/>
        <v>0.10843283582089552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1223</v>
      </c>
      <c r="Y24" s="24">
        <v>44396</v>
      </c>
      <c r="Z24" s="21" t="s">
        <v>514</v>
      </c>
      <c r="AA24" s="21" t="s">
        <v>492</v>
      </c>
      <c r="AB24" s="21">
        <v>9.1</v>
      </c>
      <c r="AC24" s="21" t="s">
        <v>464</v>
      </c>
      <c r="AD24" s="21">
        <v>66</v>
      </c>
    </row>
    <row r="25" spans="1:30" ht="15.75" customHeight="1" thickBot="1" x14ac:dyDescent="0.25">
      <c r="A25" s="48">
        <v>20</v>
      </c>
      <c r="B25" s="22">
        <v>1.9020895522388059E-2</v>
      </c>
      <c r="C25" s="22">
        <v>2.1052238805970146E-2</v>
      </c>
      <c r="D25" s="22">
        <v>4.0099999999999997E-2</v>
      </c>
      <c r="E25" s="60"/>
      <c r="F25" s="21" t="s">
        <v>496</v>
      </c>
      <c r="G25" s="23">
        <v>14249</v>
      </c>
      <c r="H25" s="21">
        <v>1.08</v>
      </c>
      <c r="I25" s="60"/>
      <c r="J25" s="21">
        <v>50</v>
      </c>
      <c r="K25" s="21">
        <f>X18</f>
        <v>1399</v>
      </c>
      <c r="L25" s="24"/>
      <c r="M25" s="21"/>
      <c r="N25" s="64">
        <f t="shared" si="0"/>
        <v>0.10440298507462686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1.4346268656716418E-2</v>
      </c>
      <c r="C26" s="22">
        <v>1.772089552238806E-2</v>
      </c>
      <c r="D26" s="22">
        <v>3.2199999999999999E-2</v>
      </c>
      <c r="E26" s="60"/>
      <c r="F26" s="21" t="s">
        <v>497</v>
      </c>
      <c r="G26" s="23">
        <v>13651</v>
      </c>
      <c r="H26" s="21">
        <v>1.03</v>
      </c>
      <c r="I26" s="60"/>
      <c r="J26" s="21">
        <v>100</v>
      </c>
      <c r="K26" s="21">
        <f>X20</f>
        <v>1329</v>
      </c>
      <c r="L26" s="24"/>
      <c r="M26" s="21"/>
      <c r="N26" s="64">
        <f t="shared" si="0"/>
        <v>9.917910447761194E-2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1.0155223880597015E-2</v>
      </c>
      <c r="C27" s="22">
        <v>1.1613432835820895E-2</v>
      </c>
      <c r="D27" s="22">
        <v>2.18E-2</v>
      </c>
      <c r="E27" s="60"/>
      <c r="F27" s="60"/>
      <c r="G27" s="60"/>
      <c r="H27" s="60"/>
      <c r="I27" s="60"/>
      <c r="J27" s="21">
        <v>150</v>
      </c>
      <c r="K27" s="21">
        <f>X22</f>
        <v>1273</v>
      </c>
      <c r="L27" s="24"/>
      <c r="M27" s="21"/>
      <c r="N27" s="64">
        <f t="shared" si="0"/>
        <v>9.5000000000000001E-2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5.4268656716417911E-3</v>
      </c>
      <c r="C28" s="22">
        <v>6.0611940298507458E-3</v>
      </c>
      <c r="D28" s="22">
        <v>1.15E-2</v>
      </c>
      <c r="E28" s="60"/>
      <c r="F28" s="60"/>
      <c r="G28" s="60"/>
      <c r="H28" s="60"/>
      <c r="I28" s="60"/>
      <c r="J28" s="21">
        <v>200</v>
      </c>
      <c r="K28" s="21">
        <f>X24</f>
        <v>1223</v>
      </c>
      <c r="L28" s="24"/>
      <c r="M28" s="21"/>
      <c r="N28" s="64">
        <f t="shared" si="0"/>
        <v>9.1268656716417915E-2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539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25200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2767</v>
      </c>
      <c r="Y2" s="24">
        <v>44509</v>
      </c>
      <c r="Z2" s="21" t="s">
        <v>522</v>
      </c>
      <c r="AA2" s="21" t="s">
        <v>493</v>
      </c>
      <c r="AB2" s="21">
        <v>11</v>
      </c>
      <c r="AC2" s="21" t="s">
        <v>465</v>
      </c>
      <c r="AD2" s="21">
        <v>56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2759</v>
      </c>
      <c r="Y3" s="24">
        <v>44531</v>
      </c>
      <c r="Z3" s="21" t="s">
        <v>513</v>
      </c>
      <c r="AA3" s="21" t="s">
        <v>494</v>
      </c>
      <c r="AB3" s="21">
        <v>10.9</v>
      </c>
      <c r="AC3" s="21" t="s">
        <v>464</v>
      </c>
      <c r="AD3" s="21">
        <v>60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2756</v>
      </c>
      <c r="Y4" s="24">
        <v>44277</v>
      </c>
      <c r="Z4" s="21" t="s">
        <v>514</v>
      </c>
      <c r="AA4" s="21" t="s">
        <v>492</v>
      </c>
      <c r="AB4" s="21">
        <v>10.9</v>
      </c>
      <c r="AC4" s="21" t="s">
        <v>464</v>
      </c>
      <c r="AD4" s="21">
        <v>61</v>
      </c>
    </row>
    <row r="5" spans="1:30" ht="15.75" customHeight="1" thickBot="1" x14ac:dyDescent="0.25">
      <c r="A5" s="48">
        <v>0</v>
      </c>
      <c r="B5" s="22">
        <v>3.662698412698413E-3</v>
      </c>
      <c r="C5" s="22">
        <v>2.4690476190476194E-3</v>
      </c>
      <c r="D5" s="22">
        <v>6.1000000000000004E-3</v>
      </c>
      <c r="E5" s="60"/>
      <c r="F5" s="21" t="s">
        <v>471</v>
      </c>
      <c r="G5" s="23">
        <v>24393</v>
      </c>
      <c r="H5" s="26">
        <v>0.96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2756</v>
      </c>
      <c r="Y5" s="24">
        <v>44546</v>
      </c>
      <c r="Z5" s="21" t="s">
        <v>522</v>
      </c>
      <c r="AA5" s="21" t="s">
        <v>495</v>
      </c>
      <c r="AB5" s="21">
        <v>10.9</v>
      </c>
      <c r="AC5" s="21" t="s">
        <v>465</v>
      </c>
      <c r="AD5" s="21">
        <v>56</v>
      </c>
    </row>
    <row r="6" spans="1:30" ht="15.75" customHeight="1" thickBot="1" x14ac:dyDescent="0.25">
      <c r="A6" s="48">
        <v>1</v>
      </c>
      <c r="B6" s="22">
        <v>1.9087301587301588E-3</v>
      </c>
      <c r="C6" s="22">
        <v>1.5976190476190476E-3</v>
      </c>
      <c r="D6" s="22">
        <v>3.5000000000000001E-3</v>
      </c>
      <c r="E6" s="60"/>
      <c r="F6" s="21" t="s">
        <v>473</v>
      </c>
      <c r="G6" s="23">
        <v>26226</v>
      </c>
      <c r="H6" s="26">
        <v>1.04</v>
      </c>
      <c r="I6" s="60"/>
      <c r="J6" s="61" t="s">
        <v>474</v>
      </c>
      <c r="K6" s="62">
        <f>LARGE((K8,K9),1)</f>
        <v>0.68530159154741199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2744</v>
      </c>
      <c r="Y6" s="24">
        <v>44258</v>
      </c>
      <c r="Z6" s="21" t="s">
        <v>514</v>
      </c>
      <c r="AA6" s="21" t="s">
        <v>494</v>
      </c>
      <c r="AB6" s="21">
        <v>10.9</v>
      </c>
      <c r="AC6" s="21" t="s">
        <v>464</v>
      </c>
      <c r="AD6" s="21">
        <v>60</v>
      </c>
    </row>
    <row r="7" spans="1:30" ht="15.75" customHeight="1" thickBot="1" x14ac:dyDescent="0.25">
      <c r="A7" s="48">
        <v>2</v>
      </c>
      <c r="B7" s="22">
        <v>1.3412698412698411E-3</v>
      </c>
      <c r="C7" s="22">
        <v>1.2587301587301586E-3</v>
      </c>
      <c r="D7" s="22">
        <v>2.5999999999999999E-3</v>
      </c>
      <c r="E7" s="60"/>
      <c r="F7" s="21" t="s">
        <v>475</v>
      </c>
      <c r="G7" s="23">
        <v>27280</v>
      </c>
      <c r="H7" s="26">
        <v>1.08</v>
      </c>
      <c r="I7" s="60"/>
      <c r="J7" s="21" t="s">
        <v>476</v>
      </c>
      <c r="K7" s="62">
        <f>LARGE((K10,K11),1)</f>
        <v>0.5917641384300012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2743</v>
      </c>
      <c r="Y7" s="24">
        <v>44490</v>
      </c>
      <c r="Z7" s="21" t="s">
        <v>513</v>
      </c>
      <c r="AA7" s="21" t="s">
        <v>495</v>
      </c>
      <c r="AB7" s="21">
        <v>10.9</v>
      </c>
      <c r="AC7" s="21" t="s">
        <v>464</v>
      </c>
      <c r="AD7" s="21">
        <v>59</v>
      </c>
    </row>
    <row r="8" spans="1:30" ht="15.75" customHeight="1" thickBot="1" x14ac:dyDescent="0.25">
      <c r="A8" s="48">
        <v>3</v>
      </c>
      <c r="B8" s="22">
        <v>1.1349206349206349E-3</v>
      </c>
      <c r="C8" s="22">
        <v>1.2587301587301586E-3</v>
      </c>
      <c r="D8" s="22">
        <v>2.3999999999999998E-3</v>
      </c>
      <c r="E8" s="60"/>
      <c r="F8" s="21" t="s">
        <v>477</v>
      </c>
      <c r="G8" s="23">
        <v>16804</v>
      </c>
      <c r="H8" s="26"/>
      <c r="I8" s="60"/>
      <c r="J8" s="60"/>
      <c r="K8" s="67">
        <f>LARGE(B11:C11,1)/(B11+C11)</f>
        <v>0.68530159154741199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2741</v>
      </c>
      <c r="Y8" s="24">
        <v>44532</v>
      </c>
      <c r="Z8" s="21" t="s">
        <v>513</v>
      </c>
      <c r="AA8" s="21" t="s">
        <v>495</v>
      </c>
      <c r="AB8" s="21">
        <v>10.9</v>
      </c>
      <c r="AC8" s="21" t="s">
        <v>464</v>
      </c>
      <c r="AD8" s="21">
        <v>60</v>
      </c>
    </row>
    <row r="9" spans="1:30" ht="15.75" customHeight="1" thickBot="1" x14ac:dyDescent="0.25">
      <c r="A9" s="48">
        <v>4</v>
      </c>
      <c r="B9" s="22">
        <v>1.3928571428571429E-3</v>
      </c>
      <c r="C9" s="22">
        <v>2.4690476190476194E-3</v>
      </c>
      <c r="D9" s="22">
        <v>3.8E-3</v>
      </c>
      <c r="E9" s="60"/>
      <c r="F9" s="21" t="s">
        <v>478</v>
      </c>
      <c r="G9" s="23">
        <v>18755</v>
      </c>
      <c r="H9" s="26"/>
      <c r="I9" s="60"/>
      <c r="J9" s="60"/>
      <c r="K9" s="67">
        <f>LARGE(B12:C12,1)/(B12+C12)</f>
        <v>0.62115270189863148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2740</v>
      </c>
      <c r="Y9" s="24">
        <v>44230</v>
      </c>
      <c r="Z9" s="21" t="s">
        <v>514</v>
      </c>
      <c r="AA9" s="21" t="s">
        <v>494</v>
      </c>
      <c r="AB9" s="21">
        <v>10.9</v>
      </c>
      <c r="AC9" s="21" t="s">
        <v>464</v>
      </c>
      <c r="AD9" s="21">
        <v>60</v>
      </c>
    </row>
    <row r="10" spans="1:30" ht="15.75" customHeight="1" thickBot="1" x14ac:dyDescent="0.25">
      <c r="A10" s="48">
        <v>5</v>
      </c>
      <c r="B10" s="22">
        <v>3.1468253968253974E-3</v>
      </c>
      <c r="C10" s="22">
        <v>7.0198412698412697E-3</v>
      </c>
      <c r="D10" s="22">
        <v>1.0200000000000001E-2</v>
      </c>
      <c r="E10" s="60"/>
      <c r="F10" s="21" t="s">
        <v>479</v>
      </c>
      <c r="G10" s="23">
        <v>22052</v>
      </c>
      <c r="H10" s="26"/>
      <c r="I10" s="60"/>
      <c r="J10" s="60"/>
      <c r="K10" s="67">
        <f>LARGE(B20:C20,1)/(B20+C20)</f>
        <v>0.56721649701575805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2732</v>
      </c>
      <c r="Y10" s="24">
        <v>44509</v>
      </c>
      <c r="Z10" s="21" t="s">
        <v>513</v>
      </c>
      <c r="AA10" s="21" t="s">
        <v>493</v>
      </c>
      <c r="AB10" s="21">
        <v>10.8</v>
      </c>
      <c r="AC10" s="21" t="s">
        <v>464</v>
      </c>
      <c r="AD10" s="21">
        <v>59</v>
      </c>
    </row>
    <row r="11" spans="1:30" ht="15.75" customHeight="1" thickBot="1" x14ac:dyDescent="0.25">
      <c r="A11" s="48">
        <v>6</v>
      </c>
      <c r="B11" s="22">
        <v>9.3373015873015885E-3</v>
      </c>
      <c r="C11" s="22">
        <v>2.0333333333333332E-2</v>
      </c>
      <c r="D11" s="22">
        <v>2.9700000000000001E-2</v>
      </c>
      <c r="E11" s="60"/>
      <c r="F11" s="21" t="s">
        <v>480</v>
      </c>
      <c r="G11" s="23">
        <v>24935</v>
      </c>
      <c r="H11" s="26">
        <v>0.98</v>
      </c>
      <c r="I11" s="60"/>
      <c r="J11" s="60"/>
      <c r="K11" s="67">
        <f>LARGE(B21:C21,1)/(B21+C21)</f>
        <v>0.5917641384300012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2732</v>
      </c>
      <c r="Y11" s="24">
        <v>44510</v>
      </c>
      <c r="Z11" s="21" t="s">
        <v>522</v>
      </c>
      <c r="AA11" s="21" t="s">
        <v>494</v>
      </c>
      <c r="AB11" s="21">
        <v>10.8</v>
      </c>
      <c r="AC11" s="21" t="s">
        <v>465</v>
      </c>
      <c r="AD11" s="21">
        <v>55</v>
      </c>
    </row>
    <row r="12" spans="1:30" ht="15.75" customHeight="1" thickBot="1" x14ac:dyDescent="0.25">
      <c r="A12" s="48">
        <v>7</v>
      </c>
      <c r="B12" s="22">
        <v>2.2234126984126981E-2</v>
      </c>
      <c r="C12" s="22">
        <v>3.6454761904761906E-2</v>
      </c>
      <c r="D12" s="22">
        <v>5.8700000000000002E-2</v>
      </c>
      <c r="E12" s="60"/>
      <c r="F12" s="21" t="s">
        <v>481</v>
      </c>
      <c r="G12" s="23">
        <v>23282</v>
      </c>
      <c r="H12" s="26">
        <v>0.92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2685</v>
      </c>
      <c r="Y12" s="24">
        <v>44546</v>
      </c>
      <c r="Z12" s="21" t="s">
        <v>513</v>
      </c>
      <c r="AA12" s="21" t="s">
        <v>495</v>
      </c>
      <c r="AB12" s="21">
        <v>10.7</v>
      </c>
      <c r="AC12" s="21" t="s">
        <v>464</v>
      </c>
      <c r="AD12" s="21">
        <v>61</v>
      </c>
    </row>
    <row r="13" spans="1:30" ht="15.75" customHeight="1" thickBot="1" x14ac:dyDescent="0.25">
      <c r="A13" s="48">
        <v>8</v>
      </c>
      <c r="B13" s="22">
        <v>3.1468253968253972E-2</v>
      </c>
      <c r="C13" s="22">
        <v>4.0279365079365075E-2</v>
      </c>
      <c r="D13" s="22">
        <v>7.1800000000000003E-2</v>
      </c>
      <c r="E13" s="60"/>
      <c r="F13" s="21" t="s">
        <v>482</v>
      </c>
      <c r="G13" s="23">
        <v>24714</v>
      </c>
      <c r="H13" s="26">
        <v>0.98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2676</v>
      </c>
      <c r="Y13" s="24">
        <v>44264</v>
      </c>
      <c r="Z13" s="21" t="s">
        <v>514</v>
      </c>
      <c r="AA13" s="21" t="s">
        <v>493</v>
      </c>
      <c r="AB13" s="21">
        <v>10.6</v>
      </c>
      <c r="AC13" s="21" t="s">
        <v>464</v>
      </c>
      <c r="AD13" s="21">
        <v>61</v>
      </c>
    </row>
    <row r="14" spans="1:30" ht="15.75" customHeight="1" thickBot="1" x14ac:dyDescent="0.25">
      <c r="A14" s="48">
        <v>9</v>
      </c>
      <c r="B14" s="22">
        <v>3.0384920634920636E-2</v>
      </c>
      <c r="C14" s="22">
        <v>3.5438095238095234E-2</v>
      </c>
      <c r="D14" s="22">
        <v>6.5799999999999997E-2</v>
      </c>
      <c r="E14" s="60"/>
      <c r="F14" s="21" t="s">
        <v>483</v>
      </c>
      <c r="G14" s="23">
        <v>25789</v>
      </c>
      <c r="H14" s="26">
        <v>1.02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2669</v>
      </c>
      <c r="Y14" s="24">
        <v>44518</v>
      </c>
      <c r="Z14" s="21" t="s">
        <v>522</v>
      </c>
      <c r="AA14" s="21" t="s">
        <v>495</v>
      </c>
      <c r="AB14" s="21">
        <v>10.6</v>
      </c>
      <c r="AC14" s="21" t="s">
        <v>465</v>
      </c>
      <c r="AD14" s="21">
        <v>57</v>
      </c>
    </row>
    <row r="15" spans="1:30" ht="15.75" customHeight="1" thickBot="1" x14ac:dyDescent="0.25">
      <c r="A15" s="48">
        <v>10</v>
      </c>
      <c r="B15" s="22">
        <v>3.017857142857143E-2</v>
      </c>
      <c r="C15" s="22">
        <v>3.292063492063492E-2</v>
      </c>
      <c r="D15" s="22">
        <v>6.3100000000000003E-2</v>
      </c>
      <c r="E15" s="60"/>
      <c r="F15" s="21" t="s">
        <v>484</v>
      </c>
      <c r="G15" s="23">
        <v>25568</v>
      </c>
      <c r="H15" s="26">
        <v>1.01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2660</v>
      </c>
      <c r="Y15" s="24">
        <v>44504</v>
      </c>
      <c r="Z15" s="21" t="s">
        <v>524</v>
      </c>
      <c r="AA15" s="21" t="s">
        <v>495</v>
      </c>
      <c r="AB15" s="21">
        <v>10.6</v>
      </c>
      <c r="AC15" s="21" t="s">
        <v>465</v>
      </c>
      <c r="AD15" s="21">
        <v>58</v>
      </c>
    </row>
    <row r="16" spans="1:30" ht="15.75" customHeight="1" thickBot="1" x14ac:dyDescent="0.25">
      <c r="A16" s="48">
        <v>11</v>
      </c>
      <c r="B16" s="22">
        <v>3.2861111111111119E-2</v>
      </c>
      <c r="C16" s="22">
        <v>3.3259523809523808E-2</v>
      </c>
      <c r="D16" s="22">
        <v>6.6100000000000006E-2</v>
      </c>
      <c r="E16" s="60"/>
      <c r="F16" s="21" t="s">
        <v>485</v>
      </c>
      <c r="G16" s="23">
        <v>25226</v>
      </c>
      <c r="H16" s="26">
        <v>1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2652</v>
      </c>
      <c r="Y16" s="24">
        <v>44522</v>
      </c>
      <c r="Z16" s="21" t="s">
        <v>513</v>
      </c>
      <c r="AA16" s="21" t="s">
        <v>492</v>
      </c>
      <c r="AB16" s="21">
        <v>10.5</v>
      </c>
      <c r="AC16" s="21" t="s">
        <v>464</v>
      </c>
      <c r="AD16" s="21">
        <v>64</v>
      </c>
    </row>
    <row r="17" spans="1:30" ht="15.75" customHeight="1" thickBot="1" x14ac:dyDescent="0.25">
      <c r="A17" s="48">
        <v>12</v>
      </c>
      <c r="B17" s="22">
        <v>3.616269841269841E-2</v>
      </c>
      <c r="C17" s="22">
        <v>3.4518253968253969E-2</v>
      </c>
      <c r="D17" s="22">
        <v>7.0699999999999999E-2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2648</v>
      </c>
      <c r="Y17" s="24">
        <v>44497</v>
      </c>
      <c r="Z17" s="21" t="s">
        <v>522</v>
      </c>
      <c r="AA17" s="21" t="s">
        <v>495</v>
      </c>
      <c r="AB17" s="21">
        <v>10.5</v>
      </c>
      <c r="AC17" s="21" t="s">
        <v>465</v>
      </c>
      <c r="AD17" s="21">
        <v>57</v>
      </c>
    </row>
    <row r="18" spans="1:30" ht="15.75" customHeight="1" thickBot="1" x14ac:dyDescent="0.25">
      <c r="A18" s="48">
        <v>13</v>
      </c>
      <c r="B18" s="22">
        <v>3.776190476190476E-2</v>
      </c>
      <c r="C18" s="22">
        <v>3.4760317460317464E-2</v>
      </c>
      <c r="D18" s="22">
        <v>7.2499999999999995E-2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2643</v>
      </c>
      <c r="Y18" s="24">
        <v>44497</v>
      </c>
      <c r="Z18" s="21" t="s">
        <v>513</v>
      </c>
      <c r="AA18" s="21" t="s">
        <v>495</v>
      </c>
      <c r="AB18" s="21">
        <v>10.5</v>
      </c>
      <c r="AC18" s="21" t="s">
        <v>464</v>
      </c>
      <c r="AD18" s="21">
        <v>60</v>
      </c>
    </row>
    <row r="19" spans="1:30" ht="15.75" customHeight="1" thickBot="1" x14ac:dyDescent="0.25">
      <c r="A19" s="48">
        <v>14</v>
      </c>
      <c r="B19" s="22">
        <v>3.9361111111111118E-2</v>
      </c>
      <c r="C19" s="22">
        <v>3.3501587301587303E-2</v>
      </c>
      <c r="D19" s="22">
        <v>7.2800000000000004E-2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2611</v>
      </c>
      <c r="Y19" s="24">
        <v>44512</v>
      </c>
      <c r="Z19" s="21" t="s">
        <v>522</v>
      </c>
      <c r="AA19" s="21" t="s">
        <v>496</v>
      </c>
      <c r="AB19" s="21">
        <v>10.4</v>
      </c>
      <c r="AC19" s="21" t="s">
        <v>465</v>
      </c>
      <c r="AD19" s="21">
        <v>57</v>
      </c>
    </row>
    <row r="20" spans="1:30" ht="15.75" customHeight="1" thickBot="1" x14ac:dyDescent="0.25">
      <c r="A20" s="48">
        <v>15</v>
      </c>
      <c r="B20" s="22">
        <v>4.2765873015873021E-2</v>
      </c>
      <c r="C20" s="22">
        <v>3.2630158730158731E-2</v>
      </c>
      <c r="D20" s="22">
        <v>7.5399999999999995E-2</v>
      </c>
      <c r="E20" s="60"/>
      <c r="F20" s="21" t="s">
        <v>488</v>
      </c>
      <c r="G20" s="23">
        <v>11250</v>
      </c>
      <c r="H20" s="21">
        <v>0.44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2583</v>
      </c>
      <c r="Y20" s="24">
        <v>44249</v>
      </c>
      <c r="Z20" s="21" t="s">
        <v>524</v>
      </c>
      <c r="AA20" s="21" t="s">
        <v>492</v>
      </c>
      <c r="AB20" s="21">
        <v>10.3</v>
      </c>
      <c r="AC20" s="21" t="s">
        <v>465</v>
      </c>
      <c r="AD20" s="21">
        <v>57</v>
      </c>
    </row>
    <row r="21" spans="1:30" ht="15.75" customHeight="1" thickBot="1" x14ac:dyDescent="0.25">
      <c r="A21" s="48">
        <v>16</v>
      </c>
      <c r="B21" s="22">
        <v>4.6738095238095238E-2</v>
      </c>
      <c r="C21" s="22">
        <v>3.2242857142857149E-2</v>
      </c>
      <c r="D21" s="22">
        <v>7.9000000000000001E-2</v>
      </c>
      <c r="E21" s="60"/>
      <c r="F21" s="21" t="s">
        <v>492</v>
      </c>
      <c r="G21" s="23">
        <v>29033</v>
      </c>
      <c r="H21" s="21">
        <v>1.1499999999999999</v>
      </c>
      <c r="I21" s="60"/>
      <c r="J21" s="21">
        <v>5</v>
      </c>
      <c r="K21" s="21">
        <f>X6</f>
        <v>2744</v>
      </c>
      <c r="L21" s="24"/>
      <c r="M21" s="21"/>
      <c r="N21" s="64">
        <f>K21/$F$2</f>
        <v>0.10888888888888888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2559</v>
      </c>
      <c r="Y21" s="24">
        <v>44477</v>
      </c>
      <c r="Z21" s="21" t="s">
        <v>522</v>
      </c>
      <c r="AA21" s="21" t="s">
        <v>496</v>
      </c>
      <c r="AB21" s="21">
        <v>10.199999999999999</v>
      </c>
      <c r="AC21" s="21" t="s">
        <v>465</v>
      </c>
      <c r="AD21" s="21">
        <v>57</v>
      </c>
    </row>
    <row r="22" spans="1:30" ht="15.75" customHeight="1" thickBot="1" x14ac:dyDescent="0.25">
      <c r="A22" s="48">
        <v>17</v>
      </c>
      <c r="B22" s="22">
        <v>4.5809523809523814E-2</v>
      </c>
      <c r="C22" s="22">
        <v>3.0838888888888891E-2</v>
      </c>
      <c r="D22" s="22">
        <v>7.6600000000000001E-2</v>
      </c>
      <c r="E22" s="60"/>
      <c r="F22" s="21" t="s">
        <v>493</v>
      </c>
      <c r="G22" s="23">
        <v>30647</v>
      </c>
      <c r="H22" s="21">
        <v>1.21</v>
      </c>
      <c r="I22" s="60"/>
      <c r="J22" s="21">
        <v>10</v>
      </c>
      <c r="K22" s="21">
        <f>X11</f>
        <v>2732</v>
      </c>
      <c r="L22" s="24"/>
      <c r="M22" s="21"/>
      <c r="N22" s="64">
        <f t="shared" ref="N22:N28" si="0">K22/$F$2</f>
        <v>0.10841269841269842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2542</v>
      </c>
      <c r="Y22" s="24">
        <v>44483</v>
      </c>
      <c r="Z22" s="21" t="s">
        <v>513</v>
      </c>
      <c r="AA22" s="21" t="s">
        <v>495</v>
      </c>
      <c r="AB22" s="21">
        <v>10.1</v>
      </c>
      <c r="AC22" s="21" t="s">
        <v>464</v>
      </c>
      <c r="AD22" s="21">
        <v>62</v>
      </c>
    </row>
    <row r="23" spans="1:30" ht="15.75" customHeight="1" thickBot="1" x14ac:dyDescent="0.25">
      <c r="A23" s="48">
        <v>18</v>
      </c>
      <c r="B23" s="22">
        <v>3.5285714285714288E-2</v>
      </c>
      <c r="C23" s="22">
        <v>2.5271428571428573E-2</v>
      </c>
      <c r="D23" s="22">
        <v>6.0499999999999998E-2</v>
      </c>
      <c r="E23" s="60"/>
      <c r="F23" s="21" t="s">
        <v>494</v>
      </c>
      <c r="G23" s="23">
        <v>30687</v>
      </c>
      <c r="H23" s="21">
        <v>1.21</v>
      </c>
      <c r="I23" s="60"/>
      <c r="J23" s="21">
        <v>20</v>
      </c>
      <c r="K23" s="21">
        <f>X12</f>
        <v>2685</v>
      </c>
      <c r="L23" s="24"/>
      <c r="M23" s="21"/>
      <c r="N23" s="64">
        <f t="shared" si="0"/>
        <v>0.10654761904761904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2531</v>
      </c>
      <c r="Y23" s="24">
        <v>44244</v>
      </c>
      <c r="Z23" s="21" t="s">
        <v>524</v>
      </c>
      <c r="AA23" s="21" t="s">
        <v>494</v>
      </c>
      <c r="AB23" s="21">
        <v>10</v>
      </c>
      <c r="AC23" s="21" t="s">
        <v>465</v>
      </c>
      <c r="AD23" s="21">
        <v>58</v>
      </c>
    </row>
    <row r="24" spans="1:30" ht="15.75" customHeight="1" thickBot="1" x14ac:dyDescent="0.25">
      <c r="A24" s="48">
        <v>19</v>
      </c>
      <c r="B24" s="22">
        <v>2.249206349206349E-2</v>
      </c>
      <c r="C24" s="22">
        <v>1.6944444444444446E-2</v>
      </c>
      <c r="D24" s="22">
        <v>3.9399999999999998E-2</v>
      </c>
      <c r="E24" s="60"/>
      <c r="F24" s="21" t="s">
        <v>495</v>
      </c>
      <c r="G24" s="23">
        <v>29971</v>
      </c>
      <c r="H24" s="21">
        <v>1.18</v>
      </c>
      <c r="I24" s="60"/>
      <c r="J24" s="21">
        <v>30</v>
      </c>
      <c r="K24" s="21">
        <f>X14</f>
        <v>2669</v>
      </c>
      <c r="L24" s="24"/>
      <c r="M24" s="21"/>
      <c r="N24" s="64">
        <f t="shared" si="0"/>
        <v>0.10591269841269842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2516</v>
      </c>
      <c r="Y24" s="24">
        <v>44208</v>
      </c>
      <c r="Z24" s="21" t="s">
        <v>515</v>
      </c>
      <c r="AA24" s="21" t="s">
        <v>493</v>
      </c>
      <c r="AB24" s="21">
        <v>10</v>
      </c>
      <c r="AC24" s="21" t="s">
        <v>464</v>
      </c>
      <c r="AD24" s="21">
        <v>59</v>
      </c>
    </row>
    <row r="25" spans="1:30" ht="15.75" customHeight="1" thickBot="1" x14ac:dyDescent="0.25">
      <c r="A25" s="48">
        <v>20</v>
      </c>
      <c r="B25" s="22">
        <v>1.5837301587301587E-2</v>
      </c>
      <c r="C25" s="22">
        <v>1.0989682539682539E-2</v>
      </c>
      <c r="D25" s="22">
        <v>2.6800000000000001E-2</v>
      </c>
      <c r="E25" s="60"/>
      <c r="F25" s="21" t="s">
        <v>496</v>
      </c>
      <c r="G25" s="23">
        <v>29042</v>
      </c>
      <c r="H25" s="21">
        <v>1.1499999999999999</v>
      </c>
      <c r="I25" s="60"/>
      <c r="J25" s="21">
        <v>50</v>
      </c>
      <c r="K25" s="21">
        <f>X18</f>
        <v>2643</v>
      </c>
      <c r="L25" s="24"/>
      <c r="M25" s="21"/>
      <c r="N25" s="64">
        <f t="shared" si="0"/>
        <v>0.10488095238095238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1.067857142857143E-2</v>
      </c>
      <c r="C26" s="22">
        <v>8.0365079365079372E-3</v>
      </c>
      <c r="D26" s="22">
        <v>1.8700000000000001E-2</v>
      </c>
      <c r="E26" s="60"/>
      <c r="F26" s="21" t="s">
        <v>497</v>
      </c>
      <c r="G26" s="23">
        <v>16076</v>
      </c>
      <c r="H26" s="21">
        <v>0.63</v>
      </c>
      <c r="I26" s="60"/>
      <c r="J26" s="21">
        <v>100</v>
      </c>
      <c r="K26" s="21">
        <f>X20</f>
        <v>2583</v>
      </c>
      <c r="L26" s="24"/>
      <c r="M26" s="21"/>
      <c r="N26" s="64">
        <f t="shared" si="0"/>
        <v>0.10249999999999999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8.0476190476190465E-3</v>
      </c>
      <c r="C27" s="22">
        <v>5.8579365079365082E-3</v>
      </c>
      <c r="D27" s="22">
        <v>1.3899999999999999E-2</v>
      </c>
      <c r="E27" s="60"/>
      <c r="F27" s="60"/>
      <c r="G27" s="60"/>
      <c r="H27" s="60"/>
      <c r="I27" s="60"/>
      <c r="J27" s="21">
        <v>150</v>
      </c>
      <c r="K27" s="21">
        <f>X22</f>
        <v>2542</v>
      </c>
      <c r="L27" s="24"/>
      <c r="M27" s="21"/>
      <c r="N27" s="64">
        <f t="shared" si="0"/>
        <v>0.10087301587301588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5.8809523809523817E-3</v>
      </c>
      <c r="C28" s="22">
        <v>3.824603174603175E-3</v>
      </c>
      <c r="D28" s="22">
        <v>9.7000000000000003E-3</v>
      </c>
      <c r="E28" s="60"/>
      <c r="F28" s="60"/>
      <c r="G28" s="60"/>
      <c r="H28" s="60"/>
      <c r="I28" s="60"/>
      <c r="J28" s="21">
        <v>200</v>
      </c>
      <c r="K28" s="21">
        <f>X24</f>
        <v>2516</v>
      </c>
      <c r="L28" s="24"/>
      <c r="M28" s="21"/>
      <c r="N28" s="64">
        <f t="shared" si="0"/>
        <v>9.9841269841269842E-2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540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44900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4162</v>
      </c>
      <c r="Y2" s="24">
        <v>44288</v>
      </c>
      <c r="Z2" s="21" t="s">
        <v>516</v>
      </c>
      <c r="AA2" s="21" t="s">
        <v>496</v>
      </c>
      <c r="AB2" s="21">
        <v>9.3000000000000007</v>
      </c>
      <c r="AC2" s="21" t="s">
        <v>498</v>
      </c>
      <c r="AD2" s="21">
        <v>56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4147</v>
      </c>
      <c r="Y3" s="24">
        <v>44265</v>
      </c>
      <c r="Z3" s="21" t="s">
        <v>514</v>
      </c>
      <c r="AA3" s="21" t="s">
        <v>494</v>
      </c>
      <c r="AB3" s="21">
        <v>9.1999999999999993</v>
      </c>
      <c r="AC3" s="21" t="s">
        <v>498</v>
      </c>
      <c r="AD3" s="21">
        <v>57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4146</v>
      </c>
      <c r="Y4" s="24">
        <v>44545</v>
      </c>
      <c r="Z4" s="21" t="s">
        <v>514</v>
      </c>
      <c r="AA4" s="21" t="s">
        <v>494</v>
      </c>
      <c r="AB4" s="21">
        <v>9.1999999999999993</v>
      </c>
      <c r="AC4" s="21" t="s">
        <v>498</v>
      </c>
      <c r="AD4" s="21">
        <v>56</v>
      </c>
    </row>
    <row r="5" spans="1:30" ht="15.75" customHeight="1" thickBot="1" x14ac:dyDescent="0.25">
      <c r="A5" s="48">
        <v>0</v>
      </c>
      <c r="B5" s="22">
        <v>5.2338530066815148E-3</v>
      </c>
      <c r="C5" s="22">
        <v>3.5899777282850779E-3</v>
      </c>
      <c r="D5" s="22">
        <v>8.8000000000000005E-3</v>
      </c>
      <c r="E5" s="60"/>
      <c r="F5" s="21" t="s">
        <v>471</v>
      </c>
      <c r="G5" s="23">
        <v>44097</v>
      </c>
      <c r="H5" s="21">
        <v>0.98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4141</v>
      </c>
      <c r="Y5" s="24">
        <v>44273</v>
      </c>
      <c r="Z5" s="21" t="s">
        <v>514</v>
      </c>
      <c r="AA5" s="21" t="s">
        <v>495</v>
      </c>
      <c r="AB5" s="21">
        <v>9.1999999999999993</v>
      </c>
      <c r="AC5" s="21" t="s">
        <v>498</v>
      </c>
      <c r="AD5" s="21">
        <v>55</v>
      </c>
    </row>
    <row r="6" spans="1:30" ht="15.75" customHeight="1" thickBot="1" x14ac:dyDescent="0.25">
      <c r="A6" s="48">
        <v>1</v>
      </c>
      <c r="B6" s="22">
        <v>2.505567928730512E-3</v>
      </c>
      <c r="C6" s="22">
        <v>2.1717149220489974E-3</v>
      </c>
      <c r="D6" s="22">
        <v>4.7000000000000002E-3</v>
      </c>
      <c r="E6" s="60"/>
      <c r="F6" s="21" t="s">
        <v>473</v>
      </c>
      <c r="G6" s="23">
        <v>47676</v>
      </c>
      <c r="H6" s="21">
        <v>1.06</v>
      </c>
      <c r="I6" s="60"/>
      <c r="J6" s="61" t="s">
        <v>474</v>
      </c>
      <c r="K6" s="62">
        <f>LARGE((K8,K9),1)</f>
        <v>0.50886700760756176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4131</v>
      </c>
      <c r="Y6" s="24">
        <v>44258</v>
      </c>
      <c r="Z6" s="21" t="s">
        <v>514</v>
      </c>
      <c r="AA6" s="21" t="s">
        <v>494</v>
      </c>
      <c r="AB6" s="21">
        <v>9.1999999999999993</v>
      </c>
      <c r="AC6" s="21" t="s">
        <v>498</v>
      </c>
      <c r="AD6" s="21">
        <v>55</v>
      </c>
    </row>
    <row r="7" spans="1:30" ht="15.75" customHeight="1" thickBot="1" x14ac:dyDescent="0.25">
      <c r="A7" s="48">
        <v>2</v>
      </c>
      <c r="B7" s="22">
        <v>1.7260579064587974E-3</v>
      </c>
      <c r="C7" s="22">
        <v>1.4625835189309578E-3</v>
      </c>
      <c r="D7" s="22">
        <v>3.2000000000000002E-3</v>
      </c>
      <c r="E7" s="60"/>
      <c r="F7" s="21" t="s">
        <v>475</v>
      </c>
      <c r="G7" s="23">
        <v>51055</v>
      </c>
      <c r="H7" s="21">
        <v>1.1399999999999999</v>
      </c>
      <c r="I7" s="60"/>
      <c r="J7" s="21" t="s">
        <v>476</v>
      </c>
      <c r="K7" s="62">
        <f>LARGE((K10,K11),1)</f>
        <v>0.57397236583955014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4119</v>
      </c>
      <c r="Y7" s="24">
        <v>44546</v>
      </c>
      <c r="Z7" s="21" t="s">
        <v>515</v>
      </c>
      <c r="AA7" s="21" t="s">
        <v>495</v>
      </c>
      <c r="AB7" s="21">
        <v>9.1999999999999993</v>
      </c>
      <c r="AC7" s="21" t="s">
        <v>498</v>
      </c>
      <c r="AD7" s="21">
        <v>56</v>
      </c>
    </row>
    <row r="8" spans="1:30" ht="15.75" customHeight="1" thickBot="1" x14ac:dyDescent="0.25">
      <c r="A8" s="48">
        <v>3</v>
      </c>
      <c r="B8" s="22">
        <v>1.5590200445434299E-3</v>
      </c>
      <c r="C8" s="22">
        <v>1.0636971046770602E-3</v>
      </c>
      <c r="D8" s="22">
        <v>2.5999999999999999E-3</v>
      </c>
      <c r="E8" s="60"/>
      <c r="F8" s="21" t="s">
        <v>477</v>
      </c>
      <c r="G8" s="23">
        <v>49088</v>
      </c>
      <c r="H8" s="21">
        <v>1.0900000000000001</v>
      </c>
      <c r="I8" s="60"/>
      <c r="J8" s="60"/>
      <c r="K8" s="67">
        <f>LARGE(B11:C11,1)/(B11+C11)</f>
        <v>0.50827312251728118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4112</v>
      </c>
      <c r="Y8" s="24">
        <v>44512</v>
      </c>
      <c r="Z8" s="21" t="s">
        <v>513</v>
      </c>
      <c r="AA8" s="21" t="s">
        <v>496</v>
      </c>
      <c r="AB8" s="21">
        <v>9.1999999999999993</v>
      </c>
      <c r="AC8" s="21" t="s">
        <v>498</v>
      </c>
      <c r="AD8" s="21">
        <v>56</v>
      </c>
    </row>
    <row r="9" spans="1:30" ht="15.75" customHeight="1" thickBot="1" x14ac:dyDescent="0.25">
      <c r="A9" s="48">
        <v>4</v>
      </c>
      <c r="B9" s="22">
        <v>2.1714922048997774E-3</v>
      </c>
      <c r="C9" s="22">
        <v>1.4625835189309578E-3</v>
      </c>
      <c r="D9" s="22">
        <v>3.5999999999999999E-3</v>
      </c>
      <c r="E9" s="60"/>
      <c r="F9" s="21" t="s">
        <v>478</v>
      </c>
      <c r="G9" s="23">
        <v>44348</v>
      </c>
      <c r="H9" s="21">
        <v>0.99</v>
      </c>
      <c r="I9" s="60"/>
      <c r="J9" s="60"/>
      <c r="K9" s="67">
        <f>LARGE(B12:C12,1)/(B12+C12)</f>
        <v>0.50886700760756176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4101</v>
      </c>
      <c r="Y9" s="24">
        <v>44259</v>
      </c>
      <c r="Z9" s="21" t="s">
        <v>514</v>
      </c>
      <c r="AA9" s="21" t="s">
        <v>495</v>
      </c>
      <c r="AB9" s="21">
        <v>9.1</v>
      </c>
      <c r="AC9" s="21" t="s">
        <v>498</v>
      </c>
      <c r="AD9" s="21">
        <v>54</v>
      </c>
    </row>
    <row r="10" spans="1:30" ht="15.75" customHeight="1" thickBot="1" x14ac:dyDescent="0.25">
      <c r="A10" s="48">
        <v>5</v>
      </c>
      <c r="B10" s="22">
        <v>4.6770601336302894E-3</v>
      </c>
      <c r="C10" s="22">
        <v>3.4126948775055682E-3</v>
      </c>
      <c r="D10" s="22">
        <v>8.0999999999999996E-3</v>
      </c>
      <c r="E10" s="60"/>
      <c r="F10" s="21" t="s">
        <v>479</v>
      </c>
      <c r="G10" s="23">
        <v>43499</v>
      </c>
      <c r="H10" s="21">
        <v>0.97</v>
      </c>
      <c r="I10" s="60"/>
      <c r="J10" s="60"/>
      <c r="K10" s="67">
        <f>LARGE(B20:C20,1)/(B20+C20)</f>
        <v>0.56213641980890383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4101</v>
      </c>
      <c r="Y10" s="24">
        <v>44288</v>
      </c>
      <c r="Z10" s="21" t="s">
        <v>514</v>
      </c>
      <c r="AA10" s="21" t="s">
        <v>496</v>
      </c>
      <c r="AB10" s="21">
        <v>9.1</v>
      </c>
      <c r="AC10" s="21" t="s">
        <v>498</v>
      </c>
      <c r="AD10" s="21">
        <v>57</v>
      </c>
    </row>
    <row r="11" spans="1:30" ht="15.75" customHeight="1" thickBot="1" x14ac:dyDescent="0.25">
      <c r="A11" s="48">
        <v>6</v>
      </c>
      <c r="B11" s="22">
        <v>1.0857461024498886E-2</v>
      </c>
      <c r="C11" s="22">
        <v>1.0504008908685969E-2</v>
      </c>
      <c r="D11" s="22">
        <v>2.1399999999999999E-2</v>
      </c>
      <c r="E11" s="60"/>
      <c r="F11" s="21" t="s">
        <v>480</v>
      </c>
      <c r="G11" s="23">
        <v>42527</v>
      </c>
      <c r="H11" s="21">
        <v>0.95</v>
      </c>
      <c r="I11" s="60"/>
      <c r="J11" s="60"/>
      <c r="K11" s="67">
        <f>LARGE(B21:C21,1)/(B21+C21)</f>
        <v>0.57397236583955014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4100</v>
      </c>
      <c r="Y11" s="24">
        <v>44263</v>
      </c>
      <c r="Z11" s="21" t="s">
        <v>514</v>
      </c>
      <c r="AA11" s="21" t="s">
        <v>492</v>
      </c>
      <c r="AB11" s="21">
        <v>9.1</v>
      </c>
      <c r="AC11" s="21" t="s">
        <v>498</v>
      </c>
      <c r="AD11" s="21">
        <v>57</v>
      </c>
    </row>
    <row r="12" spans="1:30" ht="15.75" customHeight="1" thickBot="1" x14ac:dyDescent="0.25">
      <c r="A12" s="48">
        <v>7</v>
      </c>
      <c r="B12" s="22">
        <v>2.2271714922048998E-2</v>
      </c>
      <c r="C12" s="22">
        <v>2.1495545657015589E-2</v>
      </c>
      <c r="D12" s="22">
        <v>4.3799999999999999E-2</v>
      </c>
      <c r="E12" s="60"/>
      <c r="F12" s="21" t="s">
        <v>481</v>
      </c>
      <c r="G12" s="23">
        <v>39314</v>
      </c>
      <c r="H12" s="21">
        <v>0.88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4070</v>
      </c>
      <c r="Y12" s="24">
        <v>44272</v>
      </c>
      <c r="Z12" s="21" t="s">
        <v>516</v>
      </c>
      <c r="AA12" s="21" t="s">
        <v>494</v>
      </c>
      <c r="AB12" s="21">
        <v>9.1</v>
      </c>
      <c r="AC12" s="21" t="s">
        <v>498</v>
      </c>
      <c r="AD12" s="21">
        <v>58</v>
      </c>
    </row>
    <row r="13" spans="1:30" ht="15.75" customHeight="1" thickBot="1" x14ac:dyDescent="0.25">
      <c r="A13" s="48">
        <v>8</v>
      </c>
      <c r="B13" s="22">
        <v>3.162583518930958E-2</v>
      </c>
      <c r="C13" s="22">
        <v>2.7434521158129176E-2</v>
      </c>
      <c r="D13" s="22">
        <v>5.91E-2</v>
      </c>
      <c r="E13" s="60"/>
      <c r="F13" s="21" t="s">
        <v>482</v>
      </c>
      <c r="G13" s="23">
        <v>40257</v>
      </c>
      <c r="H13" s="21">
        <v>0.9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4044</v>
      </c>
      <c r="Y13" s="24">
        <v>44552</v>
      </c>
      <c r="Z13" s="21" t="s">
        <v>518</v>
      </c>
      <c r="AA13" s="21" t="s">
        <v>494</v>
      </c>
      <c r="AB13" s="21">
        <v>9</v>
      </c>
      <c r="AC13" s="21" t="s">
        <v>498</v>
      </c>
      <c r="AD13" s="21">
        <v>54</v>
      </c>
    </row>
    <row r="14" spans="1:30" ht="15.75" customHeight="1" thickBot="1" x14ac:dyDescent="0.25">
      <c r="A14" s="48">
        <v>9</v>
      </c>
      <c r="B14" s="22">
        <v>3.3853006681514475E-2</v>
      </c>
      <c r="C14" s="22">
        <v>2.8365256124721606E-2</v>
      </c>
      <c r="D14" s="22">
        <v>6.2199999999999998E-2</v>
      </c>
      <c r="E14" s="60"/>
      <c r="F14" s="21" t="s">
        <v>483</v>
      </c>
      <c r="G14" s="23">
        <v>44548</v>
      </c>
      <c r="H14" s="21">
        <v>0.99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4033</v>
      </c>
      <c r="Y14" s="24">
        <v>44552</v>
      </c>
      <c r="Z14" s="21" t="s">
        <v>516</v>
      </c>
      <c r="AA14" s="21" t="s">
        <v>494</v>
      </c>
      <c r="AB14" s="21">
        <v>9</v>
      </c>
      <c r="AC14" s="21" t="s">
        <v>498</v>
      </c>
      <c r="AD14" s="21">
        <v>55</v>
      </c>
    </row>
    <row r="15" spans="1:30" ht="15.75" customHeight="1" thickBot="1" x14ac:dyDescent="0.25">
      <c r="A15" s="48">
        <v>10</v>
      </c>
      <c r="B15" s="22">
        <v>3.7583518930957682E-2</v>
      </c>
      <c r="C15" s="22">
        <v>2.8187973273942096E-2</v>
      </c>
      <c r="D15" s="22">
        <v>6.5799999999999997E-2</v>
      </c>
      <c r="E15" s="60"/>
      <c r="F15" s="21" t="s">
        <v>484</v>
      </c>
      <c r="G15" s="23">
        <v>46648</v>
      </c>
      <c r="H15" s="21">
        <v>1.04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4021</v>
      </c>
      <c r="Y15" s="24">
        <v>44523</v>
      </c>
      <c r="Z15" s="21" t="s">
        <v>513</v>
      </c>
      <c r="AA15" s="21" t="s">
        <v>493</v>
      </c>
      <c r="AB15" s="21">
        <v>9</v>
      </c>
      <c r="AC15" s="21" t="s">
        <v>498</v>
      </c>
      <c r="AD15" s="21">
        <v>57</v>
      </c>
    </row>
    <row r="16" spans="1:30" ht="15.75" customHeight="1" thickBot="1" x14ac:dyDescent="0.25">
      <c r="A16" s="48">
        <v>11</v>
      </c>
      <c r="B16" s="22">
        <v>3.9810690423162577E-2</v>
      </c>
      <c r="C16" s="22">
        <v>2.9384632516703785E-2</v>
      </c>
      <c r="D16" s="22">
        <v>6.9199999999999998E-2</v>
      </c>
      <c r="E16" s="60"/>
      <c r="F16" s="21" t="s">
        <v>485</v>
      </c>
      <c r="G16" s="23">
        <v>47580</v>
      </c>
      <c r="H16" s="21">
        <v>1.06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4012</v>
      </c>
      <c r="Y16" s="24">
        <v>44559</v>
      </c>
      <c r="Z16" s="21" t="s">
        <v>514</v>
      </c>
      <c r="AA16" s="21" t="s">
        <v>494</v>
      </c>
      <c r="AB16" s="21">
        <v>8.9</v>
      </c>
      <c r="AC16" s="21" t="s">
        <v>498</v>
      </c>
      <c r="AD16" s="21">
        <v>56</v>
      </c>
    </row>
    <row r="17" spans="1:30" ht="15.75" customHeight="1" thickBot="1" x14ac:dyDescent="0.25">
      <c r="A17" s="48">
        <v>12</v>
      </c>
      <c r="B17" s="22">
        <v>4.0367483296213806E-2</v>
      </c>
      <c r="C17" s="22">
        <v>3.0847216035634742E-2</v>
      </c>
      <c r="D17" s="22">
        <v>7.1199999999999999E-2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4004</v>
      </c>
      <c r="Y17" s="24">
        <v>44552</v>
      </c>
      <c r="Z17" s="21" t="s">
        <v>515</v>
      </c>
      <c r="AA17" s="21" t="s">
        <v>494</v>
      </c>
      <c r="AB17" s="21">
        <v>8.9</v>
      </c>
      <c r="AC17" s="21" t="s">
        <v>498</v>
      </c>
      <c r="AD17" s="21">
        <v>55</v>
      </c>
    </row>
    <row r="18" spans="1:30" ht="15.75" customHeight="1" thickBot="1" x14ac:dyDescent="0.25">
      <c r="A18" s="48">
        <v>13</v>
      </c>
      <c r="B18" s="22">
        <v>3.9476614699331856E-2</v>
      </c>
      <c r="C18" s="22">
        <v>3.1955233853006679E-2</v>
      </c>
      <c r="D18" s="22">
        <v>7.1499999999999994E-2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3992</v>
      </c>
      <c r="Y18" s="24">
        <v>44508</v>
      </c>
      <c r="Z18" s="21" t="s">
        <v>513</v>
      </c>
      <c r="AA18" s="21" t="s">
        <v>492</v>
      </c>
      <c r="AB18" s="21">
        <v>8.9</v>
      </c>
      <c r="AC18" s="21" t="s">
        <v>498</v>
      </c>
      <c r="AD18" s="21">
        <v>56</v>
      </c>
    </row>
    <row r="19" spans="1:30" ht="15.75" customHeight="1" thickBot="1" x14ac:dyDescent="0.25">
      <c r="A19" s="48">
        <v>14</v>
      </c>
      <c r="B19" s="22">
        <v>3.9643652561247217E-2</v>
      </c>
      <c r="C19" s="22">
        <v>3.2620044543429844E-2</v>
      </c>
      <c r="D19" s="22">
        <v>7.2300000000000003E-2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3950</v>
      </c>
      <c r="Y19" s="24">
        <v>44252</v>
      </c>
      <c r="Z19" s="21" t="s">
        <v>514</v>
      </c>
      <c r="AA19" s="21" t="s">
        <v>495</v>
      </c>
      <c r="AB19" s="21">
        <v>8.8000000000000007</v>
      </c>
      <c r="AC19" s="21" t="s">
        <v>498</v>
      </c>
      <c r="AD19" s="21">
        <v>57</v>
      </c>
    </row>
    <row r="20" spans="1:30" ht="15.75" customHeight="1" thickBot="1" x14ac:dyDescent="0.25">
      <c r="A20" s="48">
        <v>15</v>
      </c>
      <c r="B20" s="22">
        <v>4.1536748329621384E-2</v>
      </c>
      <c r="C20" s="22">
        <v>3.2354120267260575E-2</v>
      </c>
      <c r="D20" s="22">
        <v>7.3800000000000004E-2</v>
      </c>
      <c r="E20" s="60"/>
      <c r="F20" s="21" t="s">
        <v>488</v>
      </c>
      <c r="G20" s="23">
        <v>34352</v>
      </c>
      <c r="H20" s="21">
        <v>0.77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3922</v>
      </c>
      <c r="Y20" s="24">
        <v>44265</v>
      </c>
      <c r="Z20" s="21" t="s">
        <v>519</v>
      </c>
      <c r="AA20" s="21" t="s">
        <v>494</v>
      </c>
      <c r="AB20" s="21">
        <v>8.6999999999999993</v>
      </c>
      <c r="AC20" s="21" t="s">
        <v>498</v>
      </c>
      <c r="AD20" s="21">
        <v>57</v>
      </c>
    </row>
    <row r="21" spans="1:30" ht="15.75" customHeight="1" thickBot="1" x14ac:dyDescent="0.25">
      <c r="A21" s="48">
        <v>16</v>
      </c>
      <c r="B21" s="22">
        <v>4.2873051224944322E-2</v>
      </c>
      <c r="C21" s="22">
        <v>3.1822271714922051E-2</v>
      </c>
      <c r="D21" s="22">
        <v>7.4700000000000003E-2</v>
      </c>
      <c r="E21" s="60"/>
      <c r="F21" s="21" t="s">
        <v>492</v>
      </c>
      <c r="G21" s="23">
        <v>46090</v>
      </c>
      <c r="H21" s="21">
        <v>1.03</v>
      </c>
      <c r="I21" s="60"/>
      <c r="J21" s="21">
        <v>5</v>
      </c>
      <c r="K21" s="21">
        <f>X6</f>
        <v>4131</v>
      </c>
      <c r="L21" s="24"/>
      <c r="M21" s="21"/>
      <c r="N21" s="64">
        <f>K21/$F$2</f>
        <v>9.2004454342984404E-2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3900</v>
      </c>
      <c r="Y21" s="24">
        <v>44488</v>
      </c>
      <c r="Z21" s="21" t="s">
        <v>513</v>
      </c>
      <c r="AA21" s="21" t="s">
        <v>493</v>
      </c>
      <c r="AB21" s="21">
        <v>8.6999999999999993</v>
      </c>
      <c r="AC21" s="21" t="s">
        <v>498</v>
      </c>
      <c r="AD21" s="21">
        <v>57</v>
      </c>
    </row>
    <row r="22" spans="1:30" ht="15.75" customHeight="1" thickBot="1" x14ac:dyDescent="0.25">
      <c r="A22" s="48">
        <v>17</v>
      </c>
      <c r="B22" s="22">
        <v>4.1815144766146992E-2</v>
      </c>
      <c r="C22" s="22">
        <v>3.1068819599109131E-2</v>
      </c>
      <c r="D22" s="22">
        <v>7.2900000000000006E-2</v>
      </c>
      <c r="E22" s="60"/>
      <c r="F22" s="21" t="s">
        <v>493</v>
      </c>
      <c r="G22" s="23">
        <v>47057</v>
      </c>
      <c r="H22" s="21">
        <v>1.05</v>
      </c>
      <c r="I22" s="60"/>
      <c r="J22" s="21">
        <v>10</v>
      </c>
      <c r="K22" s="21">
        <f>X11</f>
        <v>4100</v>
      </c>
      <c r="L22" s="24"/>
      <c r="M22" s="21"/>
      <c r="N22" s="64">
        <f t="shared" ref="N22:N28" si="0">K22/$F$2</f>
        <v>9.1314031180400893E-2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3873</v>
      </c>
      <c r="Y22" s="24">
        <v>44235</v>
      </c>
      <c r="Z22" s="21" t="s">
        <v>514</v>
      </c>
      <c r="AA22" s="21" t="s">
        <v>492</v>
      </c>
      <c r="AB22" s="21">
        <v>8.6</v>
      </c>
      <c r="AC22" s="21" t="s">
        <v>498</v>
      </c>
      <c r="AD22" s="21">
        <v>57</v>
      </c>
    </row>
    <row r="23" spans="1:30" ht="15.75" customHeight="1" thickBot="1" x14ac:dyDescent="0.25">
      <c r="A23" s="48">
        <v>18</v>
      </c>
      <c r="B23" s="22">
        <v>3.4855233853006679E-2</v>
      </c>
      <c r="C23" s="22">
        <v>2.8941425389755013E-2</v>
      </c>
      <c r="D23" s="22">
        <v>6.3799999999999996E-2</v>
      </c>
      <c r="E23" s="60"/>
      <c r="F23" s="21" t="s">
        <v>494</v>
      </c>
      <c r="G23" s="23">
        <v>48403</v>
      </c>
      <c r="H23" s="21">
        <v>1.08</v>
      </c>
      <c r="I23" s="60"/>
      <c r="J23" s="21">
        <v>20</v>
      </c>
      <c r="K23" s="21">
        <f>X12</f>
        <v>4070</v>
      </c>
      <c r="L23" s="24"/>
      <c r="M23" s="21"/>
      <c r="N23" s="64">
        <f t="shared" si="0"/>
        <v>9.0645879732739423E-2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3854</v>
      </c>
      <c r="Y23" s="24">
        <v>44495</v>
      </c>
      <c r="Z23" s="21" t="s">
        <v>513</v>
      </c>
      <c r="AA23" s="21" t="s">
        <v>493</v>
      </c>
      <c r="AB23" s="21">
        <v>8.6</v>
      </c>
      <c r="AC23" s="21" t="s">
        <v>498</v>
      </c>
      <c r="AD23" s="21">
        <v>57</v>
      </c>
    </row>
    <row r="24" spans="1:30" ht="15.75" customHeight="1" thickBot="1" x14ac:dyDescent="0.25">
      <c r="A24" s="48">
        <v>19</v>
      </c>
      <c r="B24" s="22">
        <v>2.5835189309576838E-2</v>
      </c>
      <c r="C24" s="22">
        <v>2.255924276169265E-2</v>
      </c>
      <c r="D24" s="22">
        <v>4.8399999999999999E-2</v>
      </c>
      <c r="E24" s="60"/>
      <c r="F24" s="21" t="s">
        <v>495</v>
      </c>
      <c r="G24" s="23">
        <v>47885</v>
      </c>
      <c r="H24" s="21">
        <v>1.07</v>
      </c>
      <c r="I24" s="60"/>
      <c r="J24" s="21">
        <v>30</v>
      </c>
      <c r="K24" s="21">
        <f>X14</f>
        <v>4033</v>
      </c>
      <c r="L24" s="24"/>
      <c r="M24" s="21"/>
      <c r="N24" s="64">
        <f t="shared" si="0"/>
        <v>8.9821826280623601E-2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3833</v>
      </c>
      <c r="Y24" s="24">
        <v>44300</v>
      </c>
      <c r="Z24" s="21" t="s">
        <v>515</v>
      </c>
      <c r="AA24" s="21" t="s">
        <v>494</v>
      </c>
      <c r="AB24" s="21">
        <v>8.5</v>
      </c>
      <c r="AC24" s="21" t="s">
        <v>498</v>
      </c>
      <c r="AD24" s="21">
        <v>59</v>
      </c>
    </row>
    <row r="25" spans="1:30" ht="15.75" customHeight="1" thickBot="1" x14ac:dyDescent="0.25">
      <c r="A25" s="48">
        <v>20</v>
      </c>
      <c r="B25" s="22">
        <v>2.0601336302895321E-2</v>
      </c>
      <c r="C25" s="22">
        <v>1.5955456570155901E-2</v>
      </c>
      <c r="D25" s="22">
        <v>3.6600000000000001E-2</v>
      </c>
      <c r="E25" s="60"/>
      <c r="F25" s="21" t="s">
        <v>496</v>
      </c>
      <c r="G25" s="23">
        <v>48360</v>
      </c>
      <c r="H25" s="21">
        <v>1.08</v>
      </c>
      <c r="I25" s="60"/>
      <c r="J25" s="21">
        <v>50</v>
      </c>
      <c r="K25" s="21">
        <f>X18</f>
        <v>3992</v>
      </c>
      <c r="L25" s="24"/>
      <c r="M25" s="21"/>
      <c r="N25" s="64">
        <f t="shared" si="0"/>
        <v>8.8908685968819595E-2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1.5478841870824054E-2</v>
      </c>
      <c r="C26" s="22">
        <v>1.174498886414254E-2</v>
      </c>
      <c r="D26" s="22">
        <v>2.7199999999999998E-2</v>
      </c>
      <c r="E26" s="60"/>
      <c r="F26" s="21" t="s">
        <v>497</v>
      </c>
      <c r="G26" s="23">
        <v>41073</v>
      </c>
      <c r="H26" s="21">
        <v>0.92</v>
      </c>
      <c r="I26" s="60"/>
      <c r="J26" s="21">
        <v>100</v>
      </c>
      <c r="K26" s="21">
        <f>X20</f>
        <v>3922</v>
      </c>
      <c r="L26" s="24"/>
      <c r="M26" s="21"/>
      <c r="N26" s="64">
        <f t="shared" si="0"/>
        <v>8.7349665924276162E-2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1.1804008908685968E-2</v>
      </c>
      <c r="C27" s="22">
        <v>8.7755011135857465E-3</v>
      </c>
      <c r="D27" s="22">
        <v>2.06E-2</v>
      </c>
      <c r="E27" s="60"/>
      <c r="F27" s="60"/>
      <c r="G27" s="60"/>
      <c r="H27" s="60"/>
      <c r="I27" s="60"/>
      <c r="J27" s="21">
        <v>150</v>
      </c>
      <c r="K27" s="21">
        <f>X22</f>
        <v>3873</v>
      </c>
      <c r="L27" s="24"/>
      <c r="M27" s="21"/>
      <c r="N27" s="64">
        <f t="shared" si="0"/>
        <v>8.6258351893095775E-2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8.6859688195991096E-3</v>
      </c>
      <c r="C28" s="22">
        <v>5.9389755011135864E-3</v>
      </c>
      <c r="D28" s="22">
        <v>1.46E-2</v>
      </c>
      <c r="E28" s="60"/>
      <c r="F28" s="60"/>
      <c r="G28" s="60"/>
      <c r="H28" s="60"/>
      <c r="I28" s="60"/>
      <c r="J28" s="21">
        <v>200</v>
      </c>
      <c r="K28" s="21">
        <f>X24</f>
        <v>3833</v>
      </c>
      <c r="L28" s="24"/>
      <c r="M28" s="21"/>
      <c r="N28" s="64">
        <f t="shared" si="0"/>
        <v>8.5367483296213811E-2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541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25000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3054</v>
      </c>
      <c r="Y2" s="24">
        <v>44487</v>
      </c>
      <c r="Z2" s="21" t="s">
        <v>513</v>
      </c>
      <c r="AA2" s="21" t="s">
        <v>492</v>
      </c>
      <c r="AB2" s="21">
        <v>12.2</v>
      </c>
      <c r="AC2" s="21" t="s">
        <v>498</v>
      </c>
      <c r="AD2" s="21">
        <v>61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2921</v>
      </c>
      <c r="Y3" s="24">
        <v>44301</v>
      </c>
      <c r="Z3" s="21" t="s">
        <v>514</v>
      </c>
      <c r="AA3" s="21" t="s">
        <v>495</v>
      </c>
      <c r="AB3" s="21">
        <v>11.7</v>
      </c>
      <c r="AC3" s="21" t="s">
        <v>498</v>
      </c>
      <c r="AD3" s="21">
        <v>64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2882</v>
      </c>
      <c r="Y4" s="24">
        <v>44545</v>
      </c>
      <c r="Z4" s="21" t="s">
        <v>514</v>
      </c>
      <c r="AA4" s="21" t="s">
        <v>494</v>
      </c>
      <c r="AB4" s="21">
        <v>11.5</v>
      </c>
      <c r="AC4" s="21" t="s">
        <v>498</v>
      </c>
      <c r="AD4" s="21">
        <v>63</v>
      </c>
    </row>
    <row r="5" spans="1:30" ht="15.75" customHeight="1" thickBot="1" x14ac:dyDescent="0.25">
      <c r="A5" s="48">
        <v>0</v>
      </c>
      <c r="B5" s="22">
        <v>2.8896E-3</v>
      </c>
      <c r="C5" s="22">
        <v>1.936E-3</v>
      </c>
      <c r="D5" s="22">
        <v>4.8999999999999998E-3</v>
      </c>
      <c r="E5" s="60"/>
      <c r="F5" s="21" t="s">
        <v>471</v>
      </c>
      <c r="G5" s="23">
        <v>25465</v>
      </c>
      <c r="H5" s="21">
        <v>1.02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2869</v>
      </c>
      <c r="Y5" s="24">
        <v>44258</v>
      </c>
      <c r="Z5" s="21" t="s">
        <v>514</v>
      </c>
      <c r="AA5" s="21" t="s">
        <v>494</v>
      </c>
      <c r="AB5" s="21">
        <v>11.5</v>
      </c>
      <c r="AC5" s="21" t="s">
        <v>498</v>
      </c>
      <c r="AD5" s="21">
        <v>62</v>
      </c>
    </row>
    <row r="6" spans="1:30" ht="15.75" customHeight="1" thickBot="1" x14ac:dyDescent="0.25">
      <c r="A6" s="48">
        <v>1</v>
      </c>
      <c r="B6" s="22">
        <v>1.8575999999999998E-3</v>
      </c>
      <c r="C6" s="22">
        <v>1.2099999999999999E-3</v>
      </c>
      <c r="D6" s="22">
        <v>3.0000000000000001E-3</v>
      </c>
      <c r="E6" s="60"/>
      <c r="F6" s="21" t="s">
        <v>473</v>
      </c>
      <c r="G6" s="23">
        <v>27393</v>
      </c>
      <c r="H6" s="21">
        <v>1.1000000000000001</v>
      </c>
      <c r="I6" s="60"/>
      <c r="J6" s="61" t="s">
        <v>474</v>
      </c>
      <c r="K6" s="62">
        <f>LARGE((K8,K9),1)</f>
        <v>0.6929239893356548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2827</v>
      </c>
      <c r="Y6" s="24">
        <v>44517</v>
      </c>
      <c r="Z6" s="21" t="s">
        <v>514</v>
      </c>
      <c r="AA6" s="21" t="s">
        <v>494</v>
      </c>
      <c r="AB6" s="21">
        <v>11.3</v>
      </c>
      <c r="AC6" s="21" t="s">
        <v>498</v>
      </c>
      <c r="AD6" s="21">
        <v>62</v>
      </c>
    </row>
    <row r="7" spans="1:30" ht="15.75" customHeight="1" thickBot="1" x14ac:dyDescent="0.25">
      <c r="A7" s="48">
        <v>2</v>
      </c>
      <c r="B7" s="22">
        <v>1.3415999999999999E-3</v>
      </c>
      <c r="C7" s="22">
        <v>9.1959999999999991E-4</v>
      </c>
      <c r="D7" s="22">
        <v>2.3E-3</v>
      </c>
      <c r="E7" s="60"/>
      <c r="F7" s="21" t="s">
        <v>475</v>
      </c>
      <c r="G7" s="23">
        <v>28847</v>
      </c>
      <c r="H7" s="21">
        <v>1.1599999999999999</v>
      </c>
      <c r="I7" s="60"/>
      <c r="J7" s="21" t="s">
        <v>476</v>
      </c>
      <c r="K7" s="62">
        <f>LARGE((K10,K11),1)</f>
        <v>0.60055229181827385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2791</v>
      </c>
      <c r="Y7" s="24">
        <v>44265</v>
      </c>
      <c r="Z7" s="21" t="s">
        <v>514</v>
      </c>
      <c r="AA7" s="21" t="s">
        <v>494</v>
      </c>
      <c r="AB7" s="21">
        <v>11.2</v>
      </c>
      <c r="AC7" s="21" t="s">
        <v>498</v>
      </c>
      <c r="AD7" s="21">
        <v>62</v>
      </c>
    </row>
    <row r="8" spans="1:30" ht="15.75" customHeight="1" thickBot="1" x14ac:dyDescent="0.25">
      <c r="A8" s="48">
        <v>3</v>
      </c>
      <c r="B8" s="22">
        <v>9.2879999999999992E-4</v>
      </c>
      <c r="C8" s="22">
        <v>1.0648000000000001E-3</v>
      </c>
      <c r="D8" s="22">
        <v>2E-3</v>
      </c>
      <c r="E8" s="60"/>
      <c r="F8" s="21" t="s">
        <v>477</v>
      </c>
      <c r="G8" s="23">
        <v>27116</v>
      </c>
      <c r="H8" s="21">
        <v>1.0900000000000001</v>
      </c>
      <c r="I8" s="60"/>
      <c r="J8" s="60"/>
      <c r="K8" s="67">
        <f>LARGE(B11:C11,1)/(B11+C11)</f>
        <v>0.6929239893356548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2789</v>
      </c>
      <c r="Y8" s="24">
        <v>44530</v>
      </c>
      <c r="Z8" s="21" t="s">
        <v>514</v>
      </c>
      <c r="AA8" s="21" t="s">
        <v>493</v>
      </c>
      <c r="AB8" s="21">
        <v>11.2</v>
      </c>
      <c r="AC8" s="21" t="s">
        <v>498</v>
      </c>
      <c r="AD8" s="21">
        <v>62</v>
      </c>
    </row>
    <row r="9" spans="1:30" ht="15.75" customHeight="1" thickBot="1" x14ac:dyDescent="0.25">
      <c r="A9" s="48">
        <v>4</v>
      </c>
      <c r="B9" s="22">
        <v>1.1352000000000001E-3</v>
      </c>
      <c r="C9" s="22">
        <v>2.0812000000000001E-3</v>
      </c>
      <c r="D9" s="22">
        <v>3.2000000000000002E-3</v>
      </c>
      <c r="E9" s="60"/>
      <c r="F9" s="21" t="s">
        <v>478</v>
      </c>
      <c r="G9" s="23">
        <v>24370</v>
      </c>
      <c r="H9" s="21">
        <v>0.98</v>
      </c>
      <c r="I9" s="60"/>
      <c r="J9" s="60"/>
      <c r="K9" s="67">
        <f>LARGE(B12:C12,1)/(B12+C12)</f>
        <v>0.5845410628019323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2778</v>
      </c>
      <c r="Y9" s="24">
        <v>44266</v>
      </c>
      <c r="Z9" s="21" t="s">
        <v>514</v>
      </c>
      <c r="AA9" s="21" t="s">
        <v>495</v>
      </c>
      <c r="AB9" s="21">
        <v>11.1</v>
      </c>
      <c r="AC9" s="21" t="s">
        <v>498</v>
      </c>
      <c r="AD9" s="21">
        <v>62</v>
      </c>
    </row>
    <row r="10" spans="1:30" ht="15.75" customHeight="1" thickBot="1" x14ac:dyDescent="0.25">
      <c r="A10" s="48">
        <v>5</v>
      </c>
      <c r="B10" s="22">
        <v>2.4767999999999999E-3</v>
      </c>
      <c r="C10" s="22">
        <v>6.0984000000000003E-3</v>
      </c>
      <c r="D10" s="22">
        <v>8.6E-3</v>
      </c>
      <c r="E10" s="60"/>
      <c r="F10" s="21" t="s">
        <v>479</v>
      </c>
      <c r="G10" s="23">
        <v>23825</v>
      </c>
      <c r="H10" s="21">
        <v>0.96</v>
      </c>
      <c r="I10" s="60"/>
      <c r="J10" s="60"/>
      <c r="K10" s="67">
        <f>LARGE(B20:C20,1)/(B20+C20)</f>
        <v>0.55144260433891945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2770</v>
      </c>
      <c r="Y10" s="24">
        <v>44225</v>
      </c>
      <c r="Z10" s="21" t="s">
        <v>517</v>
      </c>
      <c r="AA10" s="21" t="s">
        <v>496</v>
      </c>
      <c r="AB10" s="21">
        <v>11.1</v>
      </c>
      <c r="AC10" s="21" t="s">
        <v>499</v>
      </c>
      <c r="AD10" s="21">
        <v>53</v>
      </c>
    </row>
    <row r="11" spans="1:30" ht="15.75" customHeight="1" thickBot="1" x14ac:dyDescent="0.25">
      <c r="A11" s="48">
        <v>6</v>
      </c>
      <c r="B11" s="22">
        <v>9.0300000000000016E-3</v>
      </c>
      <c r="C11" s="22">
        <v>2.0376399999999999E-2</v>
      </c>
      <c r="D11" s="22">
        <v>2.9399999999999999E-2</v>
      </c>
      <c r="E11" s="60"/>
      <c r="F11" s="21" t="s">
        <v>480</v>
      </c>
      <c r="G11" s="23">
        <v>22634</v>
      </c>
      <c r="H11" s="21">
        <v>0.91</v>
      </c>
      <c r="I11" s="60"/>
      <c r="J11" s="60"/>
      <c r="K11" s="67">
        <f>LARGE(B21:C21,1)/(B21+C21)</f>
        <v>0.60055229181827385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2747</v>
      </c>
      <c r="Y11" s="24">
        <v>44251</v>
      </c>
      <c r="Z11" s="21" t="s">
        <v>514</v>
      </c>
      <c r="AA11" s="21" t="s">
        <v>494</v>
      </c>
      <c r="AB11" s="21">
        <v>11</v>
      </c>
      <c r="AC11" s="21" t="s">
        <v>498</v>
      </c>
      <c r="AD11" s="21">
        <v>61</v>
      </c>
    </row>
    <row r="12" spans="1:30" ht="15.75" customHeight="1" thickBot="1" x14ac:dyDescent="0.25">
      <c r="A12" s="48">
        <v>7</v>
      </c>
      <c r="B12" s="22">
        <v>2.3632800000000002E-2</v>
      </c>
      <c r="C12" s="22">
        <v>3.3250799999999997E-2</v>
      </c>
      <c r="D12" s="22">
        <v>5.6899999999999999E-2</v>
      </c>
      <c r="E12" s="60"/>
      <c r="F12" s="21" t="s">
        <v>481</v>
      </c>
      <c r="G12" s="23">
        <v>22071</v>
      </c>
      <c r="H12" s="21">
        <v>0.89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2691</v>
      </c>
      <c r="Y12" s="24">
        <v>44270</v>
      </c>
      <c r="Z12" s="21" t="s">
        <v>514</v>
      </c>
      <c r="AA12" s="21" t="s">
        <v>492</v>
      </c>
      <c r="AB12" s="21">
        <v>10.8</v>
      </c>
      <c r="AC12" s="21" t="s">
        <v>498</v>
      </c>
      <c r="AD12" s="21">
        <v>64</v>
      </c>
    </row>
    <row r="13" spans="1:30" ht="15.75" customHeight="1" thickBot="1" x14ac:dyDescent="0.25">
      <c r="A13" s="48">
        <v>8</v>
      </c>
      <c r="B13" s="22">
        <v>2.4768000000000002E-2</v>
      </c>
      <c r="C13" s="22">
        <v>3.4896400000000001E-2</v>
      </c>
      <c r="D13" s="22">
        <v>5.9700000000000003E-2</v>
      </c>
      <c r="E13" s="60"/>
      <c r="F13" s="21" t="s">
        <v>482</v>
      </c>
      <c r="G13" s="23">
        <v>22775</v>
      </c>
      <c r="H13" s="21">
        <v>0.91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2670</v>
      </c>
      <c r="Y13" s="24">
        <v>44265</v>
      </c>
      <c r="Z13" s="21" t="s">
        <v>515</v>
      </c>
      <c r="AA13" s="21" t="s">
        <v>494</v>
      </c>
      <c r="AB13" s="21">
        <v>10.7</v>
      </c>
      <c r="AC13" s="21" t="s">
        <v>498</v>
      </c>
      <c r="AD13" s="21">
        <v>56</v>
      </c>
    </row>
    <row r="14" spans="1:30" ht="15.75" customHeight="1" thickBot="1" x14ac:dyDescent="0.25">
      <c r="A14" s="48">
        <v>9</v>
      </c>
      <c r="B14" s="22">
        <v>2.9308799999999999E-2</v>
      </c>
      <c r="C14" s="22">
        <v>3.2186000000000006E-2</v>
      </c>
      <c r="D14" s="22">
        <v>6.1499999999999999E-2</v>
      </c>
      <c r="E14" s="60"/>
      <c r="F14" s="21" t="s">
        <v>483</v>
      </c>
      <c r="G14" s="23">
        <v>24472</v>
      </c>
      <c r="H14" s="21">
        <v>0.98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2655</v>
      </c>
      <c r="Y14" s="24">
        <v>44531</v>
      </c>
      <c r="Z14" s="21" t="s">
        <v>514</v>
      </c>
      <c r="AA14" s="21" t="s">
        <v>494</v>
      </c>
      <c r="AB14" s="21">
        <v>10.6</v>
      </c>
      <c r="AC14" s="21" t="s">
        <v>498</v>
      </c>
      <c r="AD14" s="21">
        <v>63</v>
      </c>
    </row>
    <row r="15" spans="1:30" ht="15.75" customHeight="1" thickBot="1" x14ac:dyDescent="0.25">
      <c r="A15" s="48">
        <v>10</v>
      </c>
      <c r="B15" s="22">
        <v>3.32304E-2</v>
      </c>
      <c r="C15" s="22">
        <v>3.2379600000000001E-2</v>
      </c>
      <c r="D15" s="22">
        <v>6.5600000000000006E-2</v>
      </c>
      <c r="E15" s="60"/>
      <c r="F15" s="21" t="s">
        <v>484</v>
      </c>
      <c r="G15" s="23">
        <v>25623</v>
      </c>
      <c r="H15" s="21">
        <v>1.03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2643</v>
      </c>
      <c r="Y15" s="24">
        <v>44229</v>
      </c>
      <c r="Z15" s="21" t="s">
        <v>514</v>
      </c>
      <c r="AA15" s="21" t="s">
        <v>493</v>
      </c>
      <c r="AB15" s="21">
        <v>10.6</v>
      </c>
      <c r="AC15" s="21" t="s">
        <v>498</v>
      </c>
      <c r="AD15" s="21">
        <v>59</v>
      </c>
    </row>
    <row r="16" spans="1:30" ht="15.75" customHeight="1" thickBot="1" x14ac:dyDescent="0.25">
      <c r="A16" s="48">
        <v>11</v>
      </c>
      <c r="B16" s="22">
        <v>3.5707200000000001E-2</v>
      </c>
      <c r="C16" s="22">
        <v>3.3638000000000001E-2</v>
      </c>
      <c r="D16" s="22">
        <v>6.93E-2</v>
      </c>
      <c r="E16" s="60"/>
      <c r="F16" s="21" t="s">
        <v>485</v>
      </c>
      <c r="G16" s="23">
        <v>25926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2634</v>
      </c>
      <c r="Y16" s="24">
        <v>44504</v>
      </c>
      <c r="Z16" s="21" t="s">
        <v>514</v>
      </c>
      <c r="AA16" s="21" t="s">
        <v>495</v>
      </c>
      <c r="AB16" s="21">
        <v>10.5</v>
      </c>
      <c r="AC16" s="21" t="s">
        <v>498</v>
      </c>
      <c r="AD16" s="21">
        <v>61</v>
      </c>
    </row>
    <row r="17" spans="1:30" ht="15.75" customHeight="1" thickBot="1" x14ac:dyDescent="0.25">
      <c r="A17" s="48">
        <v>12</v>
      </c>
      <c r="B17" s="22">
        <v>3.6790799999999999E-2</v>
      </c>
      <c r="C17" s="22">
        <v>3.5041600000000006E-2</v>
      </c>
      <c r="D17" s="22">
        <v>7.1800000000000003E-2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2627</v>
      </c>
      <c r="Y17" s="24">
        <v>44300</v>
      </c>
      <c r="Z17" s="21" t="s">
        <v>514</v>
      </c>
      <c r="AA17" s="21" t="s">
        <v>494</v>
      </c>
      <c r="AB17" s="21">
        <v>10.5</v>
      </c>
      <c r="AC17" s="21" t="s">
        <v>498</v>
      </c>
      <c r="AD17" s="21">
        <v>62</v>
      </c>
    </row>
    <row r="18" spans="1:30" ht="15.75" customHeight="1" thickBot="1" x14ac:dyDescent="0.25">
      <c r="A18" s="48">
        <v>13</v>
      </c>
      <c r="B18" s="22">
        <v>3.7461599999999998E-2</v>
      </c>
      <c r="C18" s="22">
        <v>3.5622399999999999E-2</v>
      </c>
      <c r="D18" s="22">
        <v>7.3099999999999998E-2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2612</v>
      </c>
      <c r="Y18" s="24">
        <v>44250</v>
      </c>
      <c r="Z18" s="21" t="s">
        <v>515</v>
      </c>
      <c r="AA18" s="21" t="s">
        <v>493</v>
      </c>
      <c r="AB18" s="21">
        <v>10.4</v>
      </c>
      <c r="AC18" s="21" t="s">
        <v>498</v>
      </c>
      <c r="AD18" s="21">
        <v>55</v>
      </c>
    </row>
    <row r="19" spans="1:30" ht="15.75" customHeight="1" thickBot="1" x14ac:dyDescent="0.25">
      <c r="A19" s="48">
        <v>14</v>
      </c>
      <c r="B19" s="22">
        <v>4.1125199999999994E-2</v>
      </c>
      <c r="C19" s="22">
        <v>3.7025999999999996E-2</v>
      </c>
      <c r="D19" s="22">
        <v>7.8100000000000003E-2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2583</v>
      </c>
      <c r="Y19" s="24">
        <v>44230</v>
      </c>
      <c r="Z19" s="21" t="s">
        <v>513</v>
      </c>
      <c r="AA19" s="21" t="s">
        <v>494</v>
      </c>
      <c r="AB19" s="21">
        <v>10.3</v>
      </c>
      <c r="AC19" s="21" t="s">
        <v>498</v>
      </c>
      <c r="AD19" s="21">
        <v>62</v>
      </c>
    </row>
    <row r="20" spans="1:30" ht="15.75" customHeight="1" thickBot="1" x14ac:dyDescent="0.25">
      <c r="A20" s="48">
        <v>15</v>
      </c>
      <c r="B20" s="22">
        <v>4.4685599999999992E-2</v>
      </c>
      <c r="C20" s="22">
        <v>3.6348400000000003E-2</v>
      </c>
      <c r="D20" s="22">
        <v>8.1100000000000005E-2</v>
      </c>
      <c r="E20" s="60"/>
      <c r="F20" s="21" t="s">
        <v>488</v>
      </c>
      <c r="G20" s="23">
        <v>16940</v>
      </c>
      <c r="H20" s="21">
        <v>0.68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2558</v>
      </c>
      <c r="Y20" s="24">
        <v>44270</v>
      </c>
      <c r="Z20" s="21" t="s">
        <v>515</v>
      </c>
      <c r="AA20" s="21" t="s">
        <v>492</v>
      </c>
      <c r="AB20" s="21">
        <v>10.199999999999999</v>
      </c>
      <c r="AC20" s="21" t="s">
        <v>498</v>
      </c>
      <c r="AD20" s="21">
        <v>60</v>
      </c>
    </row>
    <row r="21" spans="1:30" ht="15.75" customHeight="1" thickBot="1" x14ac:dyDescent="0.25">
      <c r="A21" s="48">
        <v>16</v>
      </c>
      <c r="B21" s="22">
        <v>4.9845600000000004E-2</v>
      </c>
      <c r="C21" s="22">
        <v>3.3154000000000003E-2</v>
      </c>
      <c r="D21" s="22">
        <v>8.3000000000000004E-2</v>
      </c>
      <c r="E21" s="60"/>
      <c r="F21" s="21" t="s">
        <v>492</v>
      </c>
      <c r="G21" s="23">
        <v>26166</v>
      </c>
      <c r="H21" s="21">
        <v>1.05</v>
      </c>
      <c r="I21" s="60"/>
      <c r="J21" s="21">
        <v>5</v>
      </c>
      <c r="K21" s="21">
        <f>X6</f>
        <v>2827</v>
      </c>
      <c r="L21" s="24"/>
      <c r="M21" s="21"/>
      <c r="N21" s="64">
        <f>K21/$F$2</f>
        <v>0.11308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2529</v>
      </c>
      <c r="Y21" s="24">
        <v>44207</v>
      </c>
      <c r="Z21" s="21" t="s">
        <v>514</v>
      </c>
      <c r="AA21" s="21" t="s">
        <v>492</v>
      </c>
      <c r="AB21" s="21">
        <v>10.1</v>
      </c>
      <c r="AC21" s="21" t="s">
        <v>498</v>
      </c>
      <c r="AD21" s="21">
        <v>62</v>
      </c>
    </row>
    <row r="22" spans="1:30" ht="15.75" customHeight="1" thickBot="1" x14ac:dyDescent="0.25">
      <c r="A22" s="48">
        <v>17</v>
      </c>
      <c r="B22" s="22">
        <v>4.3911599999999995E-2</v>
      </c>
      <c r="C22" s="22">
        <v>3.1798799999999995E-2</v>
      </c>
      <c r="D22" s="22">
        <v>7.5700000000000003E-2</v>
      </c>
      <c r="E22" s="60"/>
      <c r="F22" s="21" t="s">
        <v>493</v>
      </c>
      <c r="G22" s="23">
        <v>27477</v>
      </c>
      <c r="H22" s="21">
        <v>1.1000000000000001</v>
      </c>
      <c r="I22" s="60"/>
      <c r="J22" s="21">
        <v>10</v>
      </c>
      <c r="K22" s="21">
        <f>X11</f>
        <v>2747</v>
      </c>
      <c r="L22" s="24"/>
      <c r="M22" s="21"/>
      <c r="N22" s="64">
        <f t="shared" ref="N22:N28" si="0">K22/$F$2</f>
        <v>0.10988000000000001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2501</v>
      </c>
      <c r="Y22" s="24">
        <v>44498</v>
      </c>
      <c r="Z22" s="21" t="s">
        <v>514</v>
      </c>
      <c r="AA22" s="21" t="s">
        <v>496</v>
      </c>
      <c r="AB22" s="21">
        <v>10</v>
      </c>
      <c r="AC22" s="21" t="s">
        <v>498</v>
      </c>
      <c r="AD22" s="21">
        <v>59</v>
      </c>
    </row>
    <row r="23" spans="1:30" ht="15.75" customHeight="1" thickBot="1" x14ac:dyDescent="0.25">
      <c r="A23" s="48">
        <v>18</v>
      </c>
      <c r="B23" s="22">
        <v>2.8689599999999999E-2</v>
      </c>
      <c r="C23" s="22">
        <v>2.5603600000000001E-2</v>
      </c>
      <c r="D23" s="22">
        <v>5.4300000000000001E-2</v>
      </c>
      <c r="E23" s="60"/>
      <c r="F23" s="21" t="s">
        <v>494</v>
      </c>
      <c r="G23" s="23">
        <v>28077</v>
      </c>
      <c r="H23" s="21">
        <v>1.1299999999999999</v>
      </c>
      <c r="I23" s="60"/>
      <c r="J23" s="21">
        <v>20</v>
      </c>
      <c r="K23" s="21">
        <f>X12</f>
        <v>2691</v>
      </c>
      <c r="L23" s="24"/>
      <c r="M23" s="21"/>
      <c r="N23" s="64">
        <f t="shared" si="0"/>
        <v>0.10764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2475</v>
      </c>
      <c r="Y23" s="24">
        <v>44299</v>
      </c>
      <c r="Z23" s="21" t="s">
        <v>515</v>
      </c>
      <c r="AA23" s="21" t="s">
        <v>493</v>
      </c>
      <c r="AB23" s="21">
        <v>9.9</v>
      </c>
      <c r="AC23" s="21" t="s">
        <v>498</v>
      </c>
      <c r="AD23" s="21">
        <v>56</v>
      </c>
    </row>
    <row r="24" spans="1:30" ht="15.75" customHeight="1" thickBot="1" x14ac:dyDescent="0.25">
      <c r="A24" s="48">
        <v>19</v>
      </c>
      <c r="B24" s="22">
        <v>2.2187999999999996E-2</v>
      </c>
      <c r="C24" s="22">
        <v>1.75692E-2</v>
      </c>
      <c r="D24" s="22">
        <v>3.9800000000000002E-2</v>
      </c>
      <c r="E24" s="60"/>
      <c r="F24" s="21" t="s">
        <v>495</v>
      </c>
      <c r="G24" s="23">
        <v>27603</v>
      </c>
      <c r="H24" s="21">
        <v>1.1100000000000001</v>
      </c>
      <c r="I24" s="60"/>
      <c r="J24" s="21">
        <v>30</v>
      </c>
      <c r="K24" s="21">
        <f>X14</f>
        <v>2655</v>
      </c>
      <c r="L24" s="24"/>
      <c r="M24" s="21"/>
      <c r="N24" s="64">
        <f t="shared" si="0"/>
        <v>0.1062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2450</v>
      </c>
      <c r="Y24" s="24">
        <v>44204</v>
      </c>
      <c r="Z24" s="21" t="s">
        <v>514</v>
      </c>
      <c r="AA24" s="21" t="s">
        <v>496</v>
      </c>
      <c r="AB24" s="21">
        <v>9.8000000000000007</v>
      </c>
      <c r="AC24" s="21" t="s">
        <v>498</v>
      </c>
      <c r="AD24" s="21">
        <v>60</v>
      </c>
    </row>
    <row r="25" spans="1:30" ht="15.75" customHeight="1" thickBot="1" x14ac:dyDescent="0.25">
      <c r="A25" s="48">
        <v>20</v>
      </c>
      <c r="B25" s="22">
        <v>1.6099199999999998E-2</v>
      </c>
      <c r="C25" s="22">
        <v>1.27776E-2</v>
      </c>
      <c r="D25" s="22">
        <v>2.8899999999999999E-2</v>
      </c>
      <c r="E25" s="60"/>
      <c r="F25" s="21" t="s">
        <v>496</v>
      </c>
      <c r="G25" s="23">
        <v>27461</v>
      </c>
      <c r="H25" s="21">
        <v>1.1000000000000001</v>
      </c>
      <c r="I25" s="60"/>
      <c r="J25" s="21">
        <v>50</v>
      </c>
      <c r="K25" s="21">
        <f>X18</f>
        <v>2612</v>
      </c>
      <c r="L25" s="24"/>
      <c r="M25" s="21"/>
      <c r="N25" s="64">
        <f t="shared" si="0"/>
        <v>0.10448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1.2229199999999999E-2</v>
      </c>
      <c r="C26" s="22">
        <v>9.3412000000000009E-3</v>
      </c>
      <c r="D26" s="22">
        <v>2.1600000000000001E-2</v>
      </c>
      <c r="E26" s="60"/>
      <c r="F26" s="21" t="s">
        <v>497</v>
      </c>
      <c r="G26" s="23">
        <v>20683</v>
      </c>
      <c r="H26" s="21">
        <v>0.83</v>
      </c>
      <c r="I26" s="60"/>
      <c r="J26" s="21">
        <v>100</v>
      </c>
      <c r="K26" s="21">
        <f>X20</f>
        <v>2558</v>
      </c>
      <c r="L26" s="24"/>
      <c r="M26" s="21"/>
      <c r="N26" s="64">
        <f t="shared" si="0"/>
        <v>0.10231999999999999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1.0010400000000001E-2</v>
      </c>
      <c r="C27" s="22">
        <v>6.1951999999999997E-3</v>
      </c>
      <c r="D27" s="22">
        <v>1.6199999999999999E-2</v>
      </c>
      <c r="E27" s="60"/>
      <c r="F27" s="60"/>
      <c r="G27" s="60"/>
      <c r="H27" s="60"/>
      <c r="I27" s="60"/>
      <c r="J27" s="21">
        <v>150</v>
      </c>
      <c r="K27" s="21">
        <f>X22</f>
        <v>2501</v>
      </c>
      <c r="L27" s="24"/>
      <c r="M27" s="21"/>
      <c r="N27" s="64">
        <f t="shared" si="0"/>
        <v>0.10004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6.7596000000000002E-3</v>
      </c>
      <c r="C28" s="22">
        <v>3.4848000000000001E-3</v>
      </c>
      <c r="D28" s="22">
        <v>1.0200000000000001E-2</v>
      </c>
      <c r="E28" s="60"/>
      <c r="F28" s="60"/>
      <c r="G28" s="60"/>
      <c r="H28" s="60"/>
      <c r="I28" s="60"/>
      <c r="J28" s="21">
        <v>200</v>
      </c>
      <c r="K28" s="21">
        <f>X24</f>
        <v>2450</v>
      </c>
      <c r="L28" s="24"/>
      <c r="M28" s="21"/>
      <c r="N28" s="64">
        <f t="shared" si="0"/>
        <v>9.8000000000000004E-2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J34"/>
  <sheetViews>
    <sheetView workbookViewId="0">
      <selection activeCell="AF23" sqref="AF23"/>
    </sheetView>
  </sheetViews>
  <sheetFormatPr defaultRowHeight="14.25" x14ac:dyDescent="0.2"/>
  <cols>
    <col min="1" max="1" width="7" customWidth="1"/>
    <col min="2" max="4" width="5.875" customWidth="1"/>
    <col min="5" max="5" width="4" customWidth="1"/>
    <col min="6" max="6" width="10.75" customWidth="1"/>
    <col min="7" max="7" width="0" hidden="1" customWidth="1"/>
    <col min="9" max="9" width="3.875" customWidth="1"/>
    <col min="10" max="10" width="5.375" customWidth="1"/>
    <col min="11" max="11" width="8.25" customWidth="1"/>
    <col min="12" max="12" width="3.875" hidden="1" customWidth="1"/>
    <col min="13" max="13" width="4.125" hidden="1" customWidth="1"/>
    <col min="14" max="14" width="5.625" bestFit="1" customWidth="1"/>
    <col min="22" max="22" width="8.12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6" ht="24" thickBot="1" x14ac:dyDescent="0.4">
      <c r="A1" s="140" t="s">
        <v>526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6" ht="21" thickBot="1" x14ac:dyDescent="0.35">
      <c r="A2" s="68"/>
      <c r="B2" s="52"/>
      <c r="C2" s="52"/>
      <c r="D2" s="69" t="s">
        <v>625</v>
      </c>
      <c r="E2" s="52"/>
      <c r="F2" s="45">
        <v>10300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1257</v>
      </c>
      <c r="Y2" s="24">
        <v>44204</v>
      </c>
      <c r="Z2" s="21" t="s">
        <v>517</v>
      </c>
      <c r="AA2" s="21" t="s">
        <v>496</v>
      </c>
      <c r="AB2" s="21">
        <v>12.2</v>
      </c>
      <c r="AC2" s="21" t="s">
        <v>499</v>
      </c>
      <c r="AD2" s="21">
        <v>53</v>
      </c>
    </row>
    <row r="3" spans="1:36" ht="15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1238</v>
      </c>
      <c r="Y3" s="24">
        <v>44204</v>
      </c>
      <c r="Z3" s="21" t="s">
        <v>515</v>
      </c>
      <c r="AA3" s="21" t="s">
        <v>496</v>
      </c>
      <c r="AB3" s="21">
        <v>12</v>
      </c>
      <c r="AC3" s="21" t="s">
        <v>499</v>
      </c>
      <c r="AD3" s="21">
        <v>52</v>
      </c>
    </row>
    <row r="4" spans="1:36" ht="15" thickBot="1" x14ac:dyDescent="0.25">
      <c r="A4" s="47" t="s">
        <v>463</v>
      </c>
      <c r="B4" s="47" t="s">
        <v>498</v>
      </c>
      <c r="C4" s="47" t="s">
        <v>499</v>
      </c>
      <c r="D4" s="55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1216</v>
      </c>
      <c r="Y4" s="24">
        <v>44198</v>
      </c>
      <c r="Z4" s="21" t="s">
        <v>516</v>
      </c>
      <c r="AA4" s="21" t="s">
        <v>497</v>
      </c>
      <c r="AB4" s="21">
        <v>11.8</v>
      </c>
      <c r="AC4" s="21" t="s">
        <v>499</v>
      </c>
      <c r="AD4" s="21">
        <v>53</v>
      </c>
    </row>
    <row r="5" spans="1:36" ht="15" customHeight="1" thickBot="1" x14ac:dyDescent="0.25">
      <c r="A5" s="48">
        <v>0</v>
      </c>
      <c r="B5" s="22">
        <v>2.6669902912621361E-3</v>
      </c>
      <c r="C5" s="22">
        <v>1.9572815533980582E-3</v>
      </c>
      <c r="D5" s="54">
        <v>4.5999999999999999E-3</v>
      </c>
      <c r="E5" s="60"/>
      <c r="F5" s="21" t="s">
        <v>471</v>
      </c>
      <c r="G5" s="23">
        <v>11038</v>
      </c>
      <c r="H5" s="21">
        <v>1.07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1209</v>
      </c>
      <c r="Y5" s="24">
        <v>44198</v>
      </c>
      <c r="Z5" s="21" t="s">
        <v>518</v>
      </c>
      <c r="AA5" s="21" t="s">
        <v>497</v>
      </c>
      <c r="AB5" s="21">
        <v>11.7</v>
      </c>
      <c r="AC5" s="21" t="s">
        <v>499</v>
      </c>
      <c r="AD5" s="21">
        <v>55</v>
      </c>
    </row>
    <row r="6" spans="1:36" ht="15" thickBot="1" x14ac:dyDescent="0.25">
      <c r="A6" s="48">
        <v>1</v>
      </c>
      <c r="B6" s="22">
        <v>1.5611650485436892E-3</v>
      </c>
      <c r="C6" s="22">
        <v>1.1184466019417477E-3</v>
      </c>
      <c r="D6" s="22">
        <v>2.7000000000000001E-3</v>
      </c>
      <c r="E6" s="60"/>
      <c r="F6" s="21" t="s">
        <v>473</v>
      </c>
      <c r="G6" s="23">
        <v>10829</v>
      </c>
      <c r="H6" s="21">
        <v>1.05</v>
      </c>
      <c r="I6" s="60"/>
      <c r="J6" s="61" t="s">
        <v>474</v>
      </c>
      <c r="K6" s="62">
        <f>LARGE((K8,K9),1)</f>
        <v>0.70854154561301574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1179</v>
      </c>
      <c r="Y6" s="24">
        <v>44201</v>
      </c>
      <c r="Z6" s="21" t="s">
        <v>517</v>
      </c>
      <c r="AA6" s="21" t="s">
        <v>493</v>
      </c>
      <c r="AB6" s="21">
        <v>11.4</v>
      </c>
      <c r="AC6" s="21" t="s">
        <v>499</v>
      </c>
      <c r="AD6" s="21">
        <v>52</v>
      </c>
    </row>
    <row r="7" spans="1:36" ht="15" thickBot="1" x14ac:dyDescent="0.25">
      <c r="A7" s="48">
        <v>2</v>
      </c>
      <c r="B7" s="22">
        <v>9.1067961165048554E-4</v>
      </c>
      <c r="C7" s="22">
        <v>6.990291262135923E-4</v>
      </c>
      <c r="D7" s="22">
        <v>1.6000000000000001E-3</v>
      </c>
      <c r="E7" s="60"/>
      <c r="F7" s="21" t="s">
        <v>475</v>
      </c>
      <c r="G7" s="23">
        <v>11052</v>
      </c>
      <c r="H7" s="21">
        <v>1.07</v>
      </c>
      <c r="I7" s="60"/>
      <c r="J7" s="21" t="s">
        <v>476</v>
      </c>
      <c r="K7" s="62">
        <f>LARGE((K10,K11),1)</f>
        <v>0.64750762970498477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1157</v>
      </c>
      <c r="Y7" s="24">
        <v>44205</v>
      </c>
      <c r="Z7" s="21" t="s">
        <v>516</v>
      </c>
      <c r="AA7" s="21" t="s">
        <v>497</v>
      </c>
      <c r="AB7" s="21">
        <v>11.2</v>
      </c>
      <c r="AC7" s="21" t="s">
        <v>498</v>
      </c>
      <c r="AD7" s="21">
        <v>52</v>
      </c>
    </row>
    <row r="8" spans="1:36" ht="15" thickBot="1" x14ac:dyDescent="0.25">
      <c r="A8" s="48">
        <v>3</v>
      </c>
      <c r="B8" s="22">
        <v>9.7572815533980594E-4</v>
      </c>
      <c r="C8" s="22">
        <v>5.242718446601942E-4</v>
      </c>
      <c r="D8" s="22">
        <v>1.5E-3</v>
      </c>
      <c r="E8" s="60"/>
      <c r="F8" s="21" t="s">
        <v>477</v>
      </c>
      <c r="G8" s="23">
        <v>10338</v>
      </c>
      <c r="H8" s="21">
        <v>1</v>
      </c>
      <c r="I8" s="60"/>
      <c r="J8" s="60"/>
      <c r="K8" s="67">
        <f>LARGE(B11:C11,1)/(B11+C11)</f>
        <v>0.70854154561301574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1152</v>
      </c>
      <c r="Y8" s="24">
        <v>44198</v>
      </c>
      <c r="Z8" s="21" t="s">
        <v>517</v>
      </c>
      <c r="AA8" s="21" t="s">
        <v>497</v>
      </c>
      <c r="AB8" s="21">
        <v>11.2</v>
      </c>
      <c r="AC8" s="21" t="s">
        <v>499</v>
      </c>
      <c r="AD8" s="21">
        <v>53</v>
      </c>
    </row>
    <row r="9" spans="1:36" ht="15" thickBot="1" x14ac:dyDescent="0.25">
      <c r="A9" s="48">
        <v>4</v>
      </c>
      <c r="B9" s="22">
        <v>2.1466019417475729E-3</v>
      </c>
      <c r="C9" s="22">
        <v>5.9417475728155327E-4</v>
      </c>
      <c r="D9" s="22">
        <v>2.7000000000000001E-3</v>
      </c>
      <c r="E9" s="60"/>
      <c r="F9" s="21" t="s">
        <v>478</v>
      </c>
      <c r="G9" s="23">
        <v>9380</v>
      </c>
      <c r="H9" s="21">
        <v>0.91</v>
      </c>
      <c r="I9" s="60"/>
      <c r="J9" s="60"/>
      <c r="K9" s="67">
        <f>LARGE(B12:C12,1)/(B12+C12)</f>
        <v>0.66740372616415267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1152</v>
      </c>
      <c r="Y9" s="24">
        <v>44204</v>
      </c>
      <c r="Z9" s="21" t="s">
        <v>518</v>
      </c>
      <c r="AA9" s="21" t="s">
        <v>496</v>
      </c>
      <c r="AB9" s="21">
        <v>11.2</v>
      </c>
      <c r="AC9" s="21" t="s">
        <v>499</v>
      </c>
      <c r="AD9" s="21">
        <v>51</v>
      </c>
    </row>
    <row r="10" spans="1:36" ht="15" thickBot="1" x14ac:dyDescent="0.25">
      <c r="A10" s="48">
        <v>5</v>
      </c>
      <c r="B10" s="22">
        <v>5.9844660194174754E-3</v>
      </c>
      <c r="C10" s="22">
        <v>2.0271844660194175E-3</v>
      </c>
      <c r="D10" s="22">
        <v>8.0000000000000002E-3</v>
      </c>
      <c r="E10" s="60"/>
      <c r="F10" s="21" t="s">
        <v>479</v>
      </c>
      <c r="G10" s="23">
        <v>9252</v>
      </c>
      <c r="H10" s="21">
        <v>0.9</v>
      </c>
      <c r="I10" s="60"/>
      <c r="J10" s="60"/>
      <c r="K10" s="67">
        <f>LARGE(B20:C20,1)/(B20+C20)</f>
        <v>0.64141275276826559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1138</v>
      </c>
      <c r="Y10" s="24">
        <v>44205</v>
      </c>
      <c r="Z10" s="21" t="s">
        <v>518</v>
      </c>
      <c r="AA10" s="21" t="s">
        <v>497</v>
      </c>
      <c r="AB10" s="21">
        <v>11</v>
      </c>
      <c r="AC10" s="21" t="s">
        <v>499</v>
      </c>
      <c r="AD10" s="21">
        <v>56</v>
      </c>
    </row>
    <row r="11" spans="1:36" ht="23.25" thickBot="1" x14ac:dyDescent="0.25">
      <c r="A11" s="48">
        <v>6</v>
      </c>
      <c r="B11" s="22">
        <v>1.7758252427184467E-2</v>
      </c>
      <c r="C11" s="22">
        <v>7.3048543689320381E-3</v>
      </c>
      <c r="D11" s="22">
        <v>2.5000000000000001E-2</v>
      </c>
      <c r="E11" s="60"/>
      <c r="F11" s="21" t="s">
        <v>480</v>
      </c>
      <c r="G11" s="23">
        <v>10437</v>
      </c>
      <c r="H11" s="21"/>
      <c r="I11" s="60"/>
      <c r="J11" s="60"/>
      <c r="K11" s="67">
        <f>LARGE(B21:C21,1)/(B21+C21)</f>
        <v>0.64750762970498477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1134</v>
      </c>
      <c r="Y11" s="24">
        <v>44198</v>
      </c>
      <c r="Z11" s="21" t="s">
        <v>520</v>
      </c>
      <c r="AA11" s="21" t="s">
        <v>497</v>
      </c>
      <c r="AB11" s="21">
        <v>11</v>
      </c>
      <c r="AC11" s="21" t="s">
        <v>499</v>
      </c>
      <c r="AD11" s="21">
        <v>50</v>
      </c>
      <c r="AF11" s="152" t="s">
        <v>677</v>
      </c>
      <c r="AG11" s="152"/>
      <c r="AH11" s="152"/>
      <c r="AI11" s="152"/>
      <c r="AJ11" s="152"/>
    </row>
    <row r="12" spans="1:36" ht="23.25" thickBot="1" x14ac:dyDescent="0.25">
      <c r="A12" s="48">
        <v>7</v>
      </c>
      <c r="B12" s="22">
        <v>2.9597087378640773E-2</v>
      </c>
      <c r="C12" s="22">
        <v>1.4749514563106797E-2</v>
      </c>
      <c r="D12" s="22">
        <v>4.4400000000000002E-2</v>
      </c>
      <c r="E12" s="60"/>
      <c r="F12" s="21" t="s">
        <v>481</v>
      </c>
      <c r="G12" s="23">
        <v>10064</v>
      </c>
      <c r="H12" s="21"/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1096</v>
      </c>
      <c r="Y12" s="24">
        <v>44202</v>
      </c>
      <c r="Z12" s="21" t="s">
        <v>514</v>
      </c>
      <c r="AA12" s="21" t="s">
        <v>494</v>
      </c>
      <c r="AB12" s="21">
        <v>10.6</v>
      </c>
      <c r="AC12" s="21" t="s">
        <v>499</v>
      </c>
      <c r="AD12" s="21">
        <v>51</v>
      </c>
      <c r="AF12" s="152"/>
      <c r="AG12" s="152"/>
      <c r="AH12" s="152"/>
      <c r="AI12" s="152"/>
      <c r="AJ12" s="152"/>
    </row>
    <row r="13" spans="1:36" ht="15" thickBot="1" x14ac:dyDescent="0.25">
      <c r="A13" s="48">
        <v>8</v>
      </c>
      <c r="B13" s="22">
        <v>3.6557281553398061E-2</v>
      </c>
      <c r="C13" s="22">
        <v>1.9153398058252426E-2</v>
      </c>
      <c r="D13" s="22">
        <v>5.57E-2</v>
      </c>
      <c r="E13" s="60"/>
      <c r="F13" s="21" t="s">
        <v>482</v>
      </c>
      <c r="G13" s="23">
        <v>10158</v>
      </c>
      <c r="H13" s="21"/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1086</v>
      </c>
      <c r="Y13" s="24">
        <v>44203</v>
      </c>
      <c r="Z13" s="21" t="s">
        <v>518</v>
      </c>
      <c r="AA13" s="21" t="s">
        <v>495</v>
      </c>
      <c r="AB13" s="21">
        <v>10.5</v>
      </c>
      <c r="AC13" s="21" t="s">
        <v>499</v>
      </c>
      <c r="AD13" s="21">
        <v>51</v>
      </c>
      <c r="AF13" s="152"/>
      <c r="AG13" s="152"/>
      <c r="AH13" s="152"/>
      <c r="AI13" s="152"/>
      <c r="AJ13" s="152"/>
    </row>
    <row r="14" spans="1:36" ht="23.25" thickBot="1" x14ac:dyDescent="0.25">
      <c r="A14" s="48">
        <v>9</v>
      </c>
      <c r="B14" s="22">
        <v>4.4883495145631072E-2</v>
      </c>
      <c r="C14" s="22">
        <v>2.0796116504854367E-2</v>
      </c>
      <c r="D14" s="22">
        <v>6.5699999999999995E-2</v>
      </c>
      <c r="E14" s="60"/>
      <c r="F14" s="21" t="s">
        <v>483</v>
      </c>
      <c r="G14" s="23">
        <v>10976</v>
      </c>
      <c r="H14" s="21"/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1074</v>
      </c>
      <c r="Y14" s="24">
        <v>44202</v>
      </c>
      <c r="Z14" s="21" t="s">
        <v>515</v>
      </c>
      <c r="AA14" s="21" t="s">
        <v>494</v>
      </c>
      <c r="AB14" s="21">
        <v>10.4</v>
      </c>
      <c r="AC14" s="21" t="s">
        <v>499</v>
      </c>
      <c r="AD14" s="21">
        <v>53</v>
      </c>
      <c r="AF14" s="152"/>
      <c r="AG14" s="152"/>
      <c r="AH14" s="152"/>
      <c r="AI14" s="152"/>
      <c r="AJ14" s="152"/>
    </row>
    <row r="15" spans="1:36" ht="23.25" thickBot="1" x14ac:dyDescent="0.25">
      <c r="A15" s="48">
        <v>10</v>
      </c>
      <c r="B15" s="22">
        <v>5.0477669902912616E-2</v>
      </c>
      <c r="C15" s="22">
        <v>2.3033009708737864E-2</v>
      </c>
      <c r="D15" s="22">
        <v>7.3499999999999996E-2</v>
      </c>
      <c r="E15" s="60"/>
      <c r="F15" s="21" t="s">
        <v>484</v>
      </c>
      <c r="G15" s="23">
        <v>11073</v>
      </c>
      <c r="H15" s="21"/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1048</v>
      </c>
      <c r="Y15" s="24">
        <v>44200</v>
      </c>
      <c r="Z15" s="21" t="s">
        <v>519</v>
      </c>
      <c r="AA15" s="21" t="s">
        <v>492</v>
      </c>
      <c r="AB15" s="21">
        <v>10.199999999999999</v>
      </c>
      <c r="AC15" s="21" t="s">
        <v>498</v>
      </c>
      <c r="AD15" s="21">
        <v>58</v>
      </c>
      <c r="AF15" s="152"/>
      <c r="AG15" s="152"/>
      <c r="AH15" s="152"/>
      <c r="AI15" s="152"/>
      <c r="AJ15" s="152"/>
    </row>
    <row r="16" spans="1:36" ht="15" thickBot="1" x14ac:dyDescent="0.25">
      <c r="A16" s="48">
        <v>11</v>
      </c>
      <c r="B16" s="22">
        <v>5.0933009708737868E-2</v>
      </c>
      <c r="C16" s="22">
        <v>2.5304854368932043E-2</v>
      </c>
      <c r="D16" s="22">
        <v>7.6200000000000004E-2</v>
      </c>
      <c r="E16" s="60"/>
      <c r="F16" s="21" t="s">
        <v>485</v>
      </c>
      <c r="G16" s="23">
        <v>12119</v>
      </c>
      <c r="H16" s="21"/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1042</v>
      </c>
      <c r="Y16" s="24">
        <v>44201</v>
      </c>
      <c r="Z16" s="21" t="s">
        <v>518</v>
      </c>
      <c r="AA16" s="21" t="s">
        <v>493</v>
      </c>
      <c r="AB16" s="21">
        <v>10.1</v>
      </c>
      <c r="AC16" s="21" t="s">
        <v>499</v>
      </c>
      <c r="AD16" s="21">
        <v>52</v>
      </c>
      <c r="AF16" s="152"/>
      <c r="AG16" s="152"/>
      <c r="AH16" s="152"/>
      <c r="AI16" s="152"/>
      <c r="AJ16" s="152"/>
    </row>
    <row r="17" spans="1:36" ht="23.25" thickBot="1" x14ac:dyDescent="0.25">
      <c r="A17" s="48">
        <v>12</v>
      </c>
      <c r="B17" s="22">
        <v>5.0607766990291264E-2</v>
      </c>
      <c r="C17" s="22">
        <v>2.7157281553398062E-2</v>
      </c>
      <c r="D17" s="22">
        <v>7.7700000000000005E-2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1037</v>
      </c>
      <c r="Y17" s="24">
        <v>44202</v>
      </c>
      <c r="Z17" s="21" t="s">
        <v>516</v>
      </c>
      <c r="AA17" s="21" t="s">
        <v>494</v>
      </c>
      <c r="AB17" s="21">
        <v>10.1</v>
      </c>
      <c r="AC17" s="21" t="s">
        <v>498</v>
      </c>
      <c r="AD17" s="21">
        <v>50</v>
      </c>
      <c r="AF17" s="152"/>
      <c r="AG17" s="152"/>
      <c r="AH17" s="152"/>
      <c r="AI17" s="152"/>
      <c r="AJ17" s="152"/>
    </row>
    <row r="18" spans="1:36" ht="15" thickBot="1" x14ac:dyDescent="0.25">
      <c r="A18" s="48">
        <v>13</v>
      </c>
      <c r="B18" s="22">
        <v>5.0542718446601943E-2</v>
      </c>
      <c r="C18" s="22">
        <v>2.7996116504854372E-2</v>
      </c>
      <c r="D18" s="22">
        <v>7.8600000000000003E-2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1027</v>
      </c>
      <c r="Y18" s="24">
        <v>44201</v>
      </c>
      <c r="Z18" s="21" t="s">
        <v>513</v>
      </c>
      <c r="AA18" s="21" t="s">
        <v>493</v>
      </c>
      <c r="AB18" s="21">
        <v>10</v>
      </c>
      <c r="AC18" s="21" t="s">
        <v>499</v>
      </c>
      <c r="AD18" s="21">
        <v>52</v>
      </c>
      <c r="AF18" s="152"/>
      <c r="AG18" s="152"/>
      <c r="AH18" s="152"/>
      <c r="AI18" s="152"/>
      <c r="AJ18" s="152"/>
    </row>
    <row r="19" spans="1:36" ht="23.25" thickBot="1" x14ac:dyDescent="0.25">
      <c r="A19" s="48">
        <v>14</v>
      </c>
      <c r="B19" s="22">
        <v>4.9111650485436892E-2</v>
      </c>
      <c r="C19" s="22">
        <v>2.8345631067961168E-2</v>
      </c>
      <c r="D19" s="22">
        <v>7.7399999999999997E-2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946</v>
      </c>
      <c r="Y19" s="24">
        <v>44271</v>
      </c>
      <c r="Z19" s="21" t="s">
        <v>519</v>
      </c>
      <c r="AA19" s="21" t="s">
        <v>493</v>
      </c>
      <c r="AB19" s="21">
        <v>9.1999999999999993</v>
      </c>
      <c r="AC19" s="21" t="s">
        <v>498</v>
      </c>
      <c r="AD19" s="21">
        <v>72</v>
      </c>
      <c r="AF19" s="152"/>
      <c r="AG19" s="152"/>
      <c r="AH19" s="152"/>
      <c r="AI19" s="152"/>
      <c r="AJ19" s="152"/>
    </row>
    <row r="20" spans="1:36" ht="23.25" thickBot="1" x14ac:dyDescent="0.25">
      <c r="A20" s="48">
        <v>15</v>
      </c>
      <c r="B20" s="22">
        <v>4.9827184466019421E-2</v>
      </c>
      <c r="C20" s="22">
        <v>2.7856310679611647E-2</v>
      </c>
      <c r="D20" s="22">
        <v>7.7700000000000005E-2</v>
      </c>
      <c r="E20" s="60"/>
      <c r="F20" s="21" t="s">
        <v>488</v>
      </c>
      <c r="G20" s="23">
        <v>8544</v>
      </c>
      <c r="H20" s="21">
        <v>0.83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922</v>
      </c>
      <c r="Y20" s="24">
        <v>44293</v>
      </c>
      <c r="Z20" s="21" t="s">
        <v>515</v>
      </c>
      <c r="AA20" s="21" t="s">
        <v>494</v>
      </c>
      <c r="AB20" s="21">
        <v>9</v>
      </c>
      <c r="AC20" s="21" t="s">
        <v>498</v>
      </c>
      <c r="AD20" s="21">
        <v>66</v>
      </c>
    </row>
    <row r="21" spans="1:36" ht="15" thickBot="1" x14ac:dyDescent="0.25">
      <c r="A21" s="48">
        <v>16</v>
      </c>
      <c r="B21" s="22">
        <v>4.9436893203883496E-2</v>
      </c>
      <c r="C21" s="22">
        <v>2.6912621359223302E-2</v>
      </c>
      <c r="D21" s="22">
        <v>7.6399999999999996E-2</v>
      </c>
      <c r="E21" s="60"/>
      <c r="F21" s="21" t="s">
        <v>492</v>
      </c>
      <c r="G21" s="23">
        <v>10126</v>
      </c>
      <c r="H21" s="21">
        <v>0.98</v>
      </c>
      <c r="I21" s="60"/>
      <c r="J21" s="21">
        <v>5</v>
      </c>
      <c r="K21" s="21">
        <f>X6</f>
        <v>1179</v>
      </c>
      <c r="L21" s="24"/>
      <c r="M21" s="21"/>
      <c r="N21" s="64">
        <f>K21/$F$2</f>
        <v>0.11446601941747572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909</v>
      </c>
      <c r="Y21" s="24">
        <v>44246</v>
      </c>
      <c r="Z21" s="21" t="s">
        <v>518</v>
      </c>
      <c r="AA21" s="21" t="s">
        <v>496</v>
      </c>
      <c r="AB21" s="21">
        <v>8.8000000000000007</v>
      </c>
      <c r="AC21" s="21" t="s">
        <v>498</v>
      </c>
      <c r="AD21" s="21">
        <v>66</v>
      </c>
    </row>
    <row r="22" spans="1:36" ht="15" thickBot="1" x14ac:dyDescent="0.25">
      <c r="A22" s="48">
        <v>17</v>
      </c>
      <c r="B22" s="22">
        <v>4.846116504854369E-2</v>
      </c>
      <c r="C22" s="22">
        <v>2.5479611650485436E-2</v>
      </c>
      <c r="D22" s="22">
        <v>7.3899999999999993E-2</v>
      </c>
      <c r="E22" s="60"/>
      <c r="F22" s="21" t="s">
        <v>493</v>
      </c>
      <c r="G22" s="23">
        <v>10603</v>
      </c>
      <c r="H22" s="21">
        <v>1.03</v>
      </c>
      <c r="I22" s="60"/>
      <c r="J22" s="21">
        <v>10</v>
      </c>
      <c r="K22" s="21">
        <f>X11</f>
        <v>1134</v>
      </c>
      <c r="L22" s="24"/>
      <c r="M22" s="21"/>
      <c r="N22" s="64">
        <f t="shared" ref="N22:N28" si="0">K22/$F$2</f>
        <v>0.11009708737864078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898</v>
      </c>
      <c r="Y22" s="24">
        <v>44294</v>
      </c>
      <c r="Z22" s="21" t="s">
        <v>513</v>
      </c>
      <c r="AA22" s="21" t="s">
        <v>495</v>
      </c>
      <c r="AB22" s="21">
        <v>8.6999999999999993</v>
      </c>
      <c r="AC22" s="21" t="s">
        <v>498</v>
      </c>
      <c r="AD22" s="21">
        <v>66</v>
      </c>
    </row>
    <row r="23" spans="1:36" ht="23.25" thickBot="1" x14ac:dyDescent="0.25">
      <c r="A23" s="48">
        <v>18</v>
      </c>
      <c r="B23" s="22">
        <v>3.9939805825242716E-2</v>
      </c>
      <c r="C23" s="22">
        <v>2.1914563106796119E-2</v>
      </c>
      <c r="D23" s="22">
        <v>6.1800000000000001E-2</v>
      </c>
      <c r="E23" s="60"/>
      <c r="F23" s="21" t="s">
        <v>494</v>
      </c>
      <c r="G23" s="23">
        <v>10672</v>
      </c>
      <c r="H23" s="21">
        <v>1.04</v>
      </c>
      <c r="I23" s="60"/>
      <c r="J23" s="21">
        <v>20</v>
      </c>
      <c r="K23" s="21">
        <f>X12</f>
        <v>1096</v>
      </c>
      <c r="L23" s="24"/>
      <c r="M23" s="21"/>
      <c r="N23" s="64">
        <f t="shared" si="0"/>
        <v>0.10640776699029127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891</v>
      </c>
      <c r="Y23" s="24">
        <v>44265</v>
      </c>
      <c r="Z23" s="21" t="s">
        <v>516</v>
      </c>
      <c r="AA23" s="21" t="s">
        <v>494</v>
      </c>
      <c r="AB23" s="21">
        <v>8.6999999999999993</v>
      </c>
      <c r="AC23" s="21" t="s">
        <v>498</v>
      </c>
      <c r="AD23" s="21">
        <v>66</v>
      </c>
    </row>
    <row r="24" spans="1:36" ht="23.25" thickBot="1" x14ac:dyDescent="0.25">
      <c r="A24" s="48">
        <v>19</v>
      </c>
      <c r="B24" s="22">
        <v>2.4913592233009711E-2</v>
      </c>
      <c r="C24" s="22">
        <v>1.6427184466019415E-2</v>
      </c>
      <c r="D24" s="22">
        <v>4.1300000000000003E-2</v>
      </c>
      <c r="E24" s="60"/>
      <c r="F24" s="21" t="s">
        <v>495</v>
      </c>
      <c r="G24" s="23">
        <v>10766</v>
      </c>
      <c r="H24" s="21">
        <v>1.05</v>
      </c>
      <c r="I24" s="60"/>
      <c r="J24" s="21">
        <v>30</v>
      </c>
      <c r="K24" s="21">
        <f>X14</f>
        <v>1074</v>
      </c>
      <c r="L24" s="24"/>
      <c r="M24" s="21"/>
      <c r="N24" s="64">
        <f t="shared" si="0"/>
        <v>0.10427184466019418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884</v>
      </c>
      <c r="Y24" s="24">
        <v>44257</v>
      </c>
      <c r="Z24" s="21" t="s">
        <v>519</v>
      </c>
      <c r="AA24" s="21" t="s">
        <v>493</v>
      </c>
      <c r="AB24" s="21">
        <v>8.6</v>
      </c>
      <c r="AC24" s="21" t="s">
        <v>498</v>
      </c>
      <c r="AD24" s="21">
        <v>69</v>
      </c>
    </row>
    <row r="25" spans="1:36" ht="15" thickBot="1" x14ac:dyDescent="0.25">
      <c r="A25" s="48">
        <v>20</v>
      </c>
      <c r="B25" s="22">
        <v>1.7433009708737863E-2</v>
      </c>
      <c r="C25" s="22">
        <v>1.2163106796116504E-2</v>
      </c>
      <c r="D25" s="22">
        <v>2.9600000000000001E-2</v>
      </c>
      <c r="E25" s="60"/>
      <c r="F25" s="21" t="s">
        <v>496</v>
      </c>
      <c r="G25" s="23">
        <v>11168</v>
      </c>
      <c r="H25" s="21">
        <v>1.08</v>
      </c>
      <c r="I25" s="60"/>
      <c r="J25" s="21">
        <v>50</v>
      </c>
      <c r="K25" s="21">
        <f>X18</f>
        <v>1027</v>
      </c>
      <c r="L25" s="24"/>
      <c r="M25" s="21"/>
      <c r="N25" s="64">
        <f t="shared" si="0"/>
        <v>9.9708737864077676E-2</v>
      </c>
      <c r="O25" s="52"/>
      <c r="P25" s="52"/>
      <c r="Q25" s="52"/>
      <c r="R25" s="52"/>
      <c r="S25" s="52"/>
      <c r="T25" s="52"/>
      <c r="U25" s="71"/>
    </row>
    <row r="26" spans="1:36" ht="15" thickBot="1" x14ac:dyDescent="0.25">
      <c r="A26" s="48">
        <v>21</v>
      </c>
      <c r="B26" s="22">
        <v>1.3139805825242719E-2</v>
      </c>
      <c r="C26" s="22">
        <v>8.807766990291262E-3</v>
      </c>
      <c r="D26" s="22">
        <v>2.1999999999999999E-2</v>
      </c>
      <c r="E26" s="60"/>
      <c r="F26" s="21" t="s">
        <v>497</v>
      </c>
      <c r="G26" s="23">
        <v>9991</v>
      </c>
      <c r="H26" s="21">
        <v>0.97</v>
      </c>
      <c r="I26" s="60"/>
      <c r="J26" s="21">
        <v>100</v>
      </c>
      <c r="K26" s="21">
        <f>X20</f>
        <v>922</v>
      </c>
      <c r="L26" s="24"/>
      <c r="M26" s="21"/>
      <c r="N26" s="64">
        <f t="shared" si="0"/>
        <v>8.9514563106796119E-2</v>
      </c>
      <c r="O26" s="52"/>
      <c r="P26" s="52"/>
      <c r="Q26" s="52"/>
      <c r="R26" s="52"/>
      <c r="S26" s="52"/>
      <c r="T26" s="52"/>
      <c r="U26" s="71"/>
    </row>
    <row r="27" spans="1:36" ht="15" thickBot="1" x14ac:dyDescent="0.25">
      <c r="A27" s="48">
        <v>22</v>
      </c>
      <c r="B27" s="22">
        <v>8.0660194174757283E-3</v>
      </c>
      <c r="C27" s="22">
        <v>5.7669902912621364E-3</v>
      </c>
      <c r="D27" s="22">
        <v>1.38E-2</v>
      </c>
      <c r="E27" s="60"/>
      <c r="F27" s="60"/>
      <c r="G27" s="80"/>
      <c r="H27" s="60"/>
      <c r="I27" s="60"/>
      <c r="J27" s="21">
        <v>150</v>
      </c>
      <c r="K27" s="21">
        <f>X22</f>
        <v>898</v>
      </c>
      <c r="L27" s="24"/>
      <c r="M27" s="21"/>
      <c r="N27" s="64">
        <f t="shared" si="0"/>
        <v>8.718446601941747E-2</v>
      </c>
      <c r="O27" s="52"/>
      <c r="P27" s="52"/>
      <c r="Q27" s="52"/>
      <c r="R27" s="52"/>
      <c r="S27" s="52"/>
      <c r="T27" s="52"/>
      <c r="U27" s="71"/>
    </row>
    <row r="28" spans="1:36" ht="15" thickBot="1" x14ac:dyDescent="0.25">
      <c r="A28" s="48">
        <v>23</v>
      </c>
      <c r="B28" s="22">
        <v>4.6834951456310682E-3</v>
      </c>
      <c r="C28" s="22">
        <v>3.3902912621359225E-3</v>
      </c>
      <c r="D28" s="22">
        <v>8.0999999999999996E-3</v>
      </c>
      <c r="E28" s="60"/>
      <c r="F28" s="60"/>
      <c r="G28" s="60"/>
      <c r="H28" s="60"/>
      <c r="I28" s="60"/>
      <c r="J28" s="21">
        <v>200</v>
      </c>
      <c r="K28" s="21">
        <f>X24</f>
        <v>884</v>
      </c>
      <c r="L28" s="24"/>
      <c r="M28" s="21"/>
      <c r="N28" s="64">
        <f t="shared" si="0"/>
        <v>8.5825242718446604E-2</v>
      </c>
      <c r="O28" s="52"/>
      <c r="P28" s="52"/>
      <c r="Q28" s="52"/>
      <c r="R28" s="52"/>
      <c r="S28" s="52"/>
      <c r="T28" s="52"/>
      <c r="U28" s="71"/>
    </row>
    <row r="29" spans="1:36" ht="15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4" spans="4:4" x14ac:dyDescent="0.2">
      <c r="D34" s="19"/>
    </row>
  </sheetData>
  <mergeCells count="5">
    <mergeCell ref="AF11:AJ19"/>
    <mergeCell ref="A1:U1"/>
    <mergeCell ref="J4:N4"/>
    <mergeCell ref="J5:N5"/>
    <mergeCell ref="J19:N19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6.37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570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46200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4913</v>
      </c>
      <c r="Y2" s="24">
        <v>44348</v>
      </c>
      <c r="Z2" s="21" t="s">
        <v>513</v>
      </c>
      <c r="AA2" s="21" t="s">
        <v>493</v>
      </c>
      <c r="AB2" s="21">
        <v>10.6</v>
      </c>
      <c r="AC2" s="21" t="s">
        <v>498</v>
      </c>
      <c r="AD2" s="21">
        <v>61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4837</v>
      </c>
      <c r="Y3" s="24">
        <v>44517</v>
      </c>
      <c r="Z3" s="21" t="s">
        <v>513</v>
      </c>
      <c r="AA3" s="21" t="s">
        <v>494</v>
      </c>
      <c r="AB3" s="21">
        <v>10.5</v>
      </c>
      <c r="AC3" s="21" t="s">
        <v>498</v>
      </c>
      <c r="AD3" s="21">
        <v>63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4800</v>
      </c>
      <c r="Y4" s="24">
        <v>44509</v>
      </c>
      <c r="Z4" s="21" t="s">
        <v>513</v>
      </c>
      <c r="AA4" s="21" t="s">
        <v>493</v>
      </c>
      <c r="AB4" s="21">
        <v>10.4</v>
      </c>
      <c r="AC4" s="21" t="s">
        <v>498</v>
      </c>
      <c r="AD4" s="21">
        <v>64</v>
      </c>
    </row>
    <row r="5" spans="1:30" ht="15.75" customHeight="1" thickBot="1" x14ac:dyDescent="0.25">
      <c r="A5" s="48">
        <v>0</v>
      </c>
      <c r="B5" s="22">
        <v>5.6744588744588736E-3</v>
      </c>
      <c r="C5" s="22">
        <v>2.3398268398268402E-3</v>
      </c>
      <c r="D5" s="22">
        <v>8.0000000000000002E-3</v>
      </c>
      <c r="E5" s="60"/>
      <c r="F5" s="21" t="s">
        <v>471</v>
      </c>
      <c r="G5" s="23">
        <v>44148</v>
      </c>
      <c r="H5" s="21">
        <v>0.96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4766</v>
      </c>
      <c r="Y5" s="24">
        <v>44510</v>
      </c>
      <c r="Z5" s="21" t="s">
        <v>513</v>
      </c>
      <c r="AA5" s="21" t="s">
        <v>494</v>
      </c>
      <c r="AB5" s="21">
        <v>10.3</v>
      </c>
      <c r="AC5" s="21" t="s">
        <v>498</v>
      </c>
      <c r="AD5" s="21">
        <v>63</v>
      </c>
    </row>
    <row r="6" spans="1:30" ht="15.75" customHeight="1" thickBot="1" x14ac:dyDescent="0.25">
      <c r="A6" s="48">
        <v>1</v>
      </c>
      <c r="B6" s="22">
        <v>3.6658008658008662E-3</v>
      </c>
      <c r="C6" s="22">
        <v>1.7922077922077921E-3</v>
      </c>
      <c r="D6" s="22">
        <v>5.4000000000000003E-3</v>
      </c>
      <c r="E6" s="60"/>
      <c r="F6" s="21" t="s">
        <v>473</v>
      </c>
      <c r="G6" s="23">
        <v>46401</v>
      </c>
      <c r="H6" s="21">
        <v>1</v>
      </c>
      <c r="I6" s="60"/>
      <c r="J6" s="61" t="s">
        <v>474</v>
      </c>
      <c r="K6" s="62">
        <f>LARGE((K8,K9),1)</f>
        <v>0.79302141157811268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4734</v>
      </c>
      <c r="Y6" s="24">
        <v>44545</v>
      </c>
      <c r="Z6" s="21" t="s">
        <v>513</v>
      </c>
      <c r="AA6" s="21" t="s">
        <v>494</v>
      </c>
      <c r="AB6" s="21">
        <v>10.199999999999999</v>
      </c>
      <c r="AC6" s="21" t="s">
        <v>498</v>
      </c>
      <c r="AD6" s="21">
        <v>64</v>
      </c>
    </row>
    <row r="7" spans="1:30" ht="15.75" customHeight="1" thickBot="1" x14ac:dyDescent="0.25">
      <c r="A7" s="48">
        <v>2</v>
      </c>
      <c r="B7" s="22">
        <v>2.812121212121212E-3</v>
      </c>
      <c r="C7" s="22">
        <v>1.9913419913419913E-3</v>
      </c>
      <c r="D7" s="22">
        <v>4.7999999999999996E-3</v>
      </c>
      <c r="E7" s="60"/>
      <c r="F7" s="21" t="s">
        <v>475</v>
      </c>
      <c r="G7" s="23">
        <v>48466</v>
      </c>
      <c r="H7" s="21">
        <v>1.05</v>
      </c>
      <c r="I7" s="60"/>
      <c r="J7" s="21" t="s">
        <v>476</v>
      </c>
      <c r="K7" s="62">
        <f>LARGE((K10,K11),1)</f>
        <v>0.6324775873855748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4726</v>
      </c>
      <c r="Y7" s="24">
        <v>44265</v>
      </c>
      <c r="Z7" s="21" t="s">
        <v>514</v>
      </c>
      <c r="AA7" s="21" t="s">
        <v>494</v>
      </c>
      <c r="AB7" s="21">
        <v>10.199999999999999</v>
      </c>
      <c r="AC7" s="21" t="s">
        <v>498</v>
      </c>
      <c r="AD7" s="21">
        <v>57</v>
      </c>
    </row>
    <row r="8" spans="1:30" ht="15.75" customHeight="1" thickBot="1" x14ac:dyDescent="0.25">
      <c r="A8" s="48">
        <v>3</v>
      </c>
      <c r="B8" s="22">
        <v>1.9584415584415582E-3</v>
      </c>
      <c r="C8" s="22">
        <v>3.2359307359307358E-3</v>
      </c>
      <c r="D8" s="22">
        <v>5.1999999999999998E-3</v>
      </c>
      <c r="E8" s="60"/>
      <c r="F8" s="21" t="s">
        <v>477</v>
      </c>
      <c r="G8" s="23">
        <v>46640</v>
      </c>
      <c r="H8" s="21">
        <v>1.01</v>
      </c>
      <c r="I8" s="60"/>
      <c r="J8" s="60"/>
      <c r="K8" s="67">
        <f>LARGE(B11:C11,1)/(B11+C11)</f>
        <v>0.79302141157811268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4712</v>
      </c>
      <c r="Y8" s="24">
        <v>44512</v>
      </c>
      <c r="Z8" s="21" t="s">
        <v>513</v>
      </c>
      <c r="AA8" s="21" t="s">
        <v>496</v>
      </c>
      <c r="AB8" s="21">
        <v>10.199999999999999</v>
      </c>
      <c r="AC8" s="21" t="s">
        <v>498</v>
      </c>
      <c r="AD8" s="21">
        <v>63</v>
      </c>
    </row>
    <row r="9" spans="1:30" ht="15.75" customHeight="1" thickBot="1" x14ac:dyDescent="0.25">
      <c r="A9" s="48">
        <v>4</v>
      </c>
      <c r="B9" s="22">
        <v>2.3601731601731605E-3</v>
      </c>
      <c r="C9" s="22">
        <v>7.2186147186147189E-3</v>
      </c>
      <c r="D9" s="22">
        <v>9.5999999999999992E-3</v>
      </c>
      <c r="E9" s="60"/>
      <c r="F9" s="21" t="s">
        <v>478</v>
      </c>
      <c r="G9" s="23">
        <v>45850</v>
      </c>
      <c r="H9" s="21">
        <v>0.99</v>
      </c>
      <c r="I9" s="60"/>
      <c r="J9" s="60"/>
      <c r="K9" s="67">
        <f>LARGE(B12:C12,1)/(B12+C12)</f>
        <v>0.70674737404308352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4707</v>
      </c>
      <c r="Y9" s="24">
        <v>44511</v>
      </c>
      <c r="Z9" s="21" t="s">
        <v>513</v>
      </c>
      <c r="AA9" s="21" t="s">
        <v>495</v>
      </c>
      <c r="AB9" s="21">
        <v>10.199999999999999</v>
      </c>
      <c r="AC9" s="21" t="s">
        <v>498</v>
      </c>
      <c r="AD9" s="21">
        <v>67</v>
      </c>
    </row>
    <row r="10" spans="1:30" ht="15.75" customHeight="1" thickBot="1" x14ac:dyDescent="0.25">
      <c r="A10" s="48">
        <v>5</v>
      </c>
      <c r="B10" s="22">
        <v>4.1679653679653683E-3</v>
      </c>
      <c r="C10" s="22">
        <v>2.2153679653679655E-2</v>
      </c>
      <c r="D10" s="22">
        <v>2.64E-2</v>
      </c>
      <c r="E10" s="60"/>
      <c r="F10" s="21" t="s">
        <v>479</v>
      </c>
      <c r="G10" s="23">
        <v>46413</v>
      </c>
      <c r="H10" s="21">
        <v>1</v>
      </c>
      <c r="I10" s="60"/>
      <c r="J10" s="60"/>
      <c r="K10" s="67">
        <f>LARGE(B20:C20,1)/(B20+C20)</f>
        <v>0.59942891983748958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4668</v>
      </c>
      <c r="Y10" s="24">
        <v>44279</v>
      </c>
      <c r="Z10" s="21" t="s">
        <v>513</v>
      </c>
      <c r="AA10" s="21" t="s">
        <v>494</v>
      </c>
      <c r="AB10" s="21">
        <v>10.1</v>
      </c>
      <c r="AC10" s="21" t="s">
        <v>498</v>
      </c>
      <c r="AD10" s="21">
        <v>67</v>
      </c>
    </row>
    <row r="11" spans="1:30" ht="15.75" customHeight="1" thickBot="1" x14ac:dyDescent="0.25">
      <c r="A11" s="48">
        <v>6</v>
      </c>
      <c r="B11" s="22">
        <v>1.0394805194805195E-2</v>
      </c>
      <c r="C11" s="22">
        <v>3.9826839826839829E-2</v>
      </c>
      <c r="D11" s="22">
        <v>5.0299999999999997E-2</v>
      </c>
      <c r="E11" s="60"/>
      <c r="F11" s="21" t="s">
        <v>480</v>
      </c>
      <c r="G11" s="23">
        <v>43878</v>
      </c>
      <c r="H11" s="21">
        <v>0.95</v>
      </c>
      <c r="I11" s="60"/>
      <c r="J11" s="60"/>
      <c r="K11" s="67">
        <f>LARGE(B21:C21,1)/(B21+C21)</f>
        <v>0.6324775873855748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4664</v>
      </c>
      <c r="Y11" s="24">
        <v>44448</v>
      </c>
      <c r="Z11" s="21" t="s">
        <v>513</v>
      </c>
      <c r="AA11" s="21" t="s">
        <v>495</v>
      </c>
      <c r="AB11" s="21">
        <v>10.1</v>
      </c>
      <c r="AC11" s="21" t="s">
        <v>498</v>
      </c>
      <c r="AD11" s="21">
        <v>64</v>
      </c>
    </row>
    <row r="12" spans="1:30" ht="15.75" customHeight="1" thickBot="1" x14ac:dyDescent="0.25">
      <c r="A12" s="48">
        <v>7</v>
      </c>
      <c r="B12" s="22">
        <v>1.7826839826839826E-2</v>
      </c>
      <c r="C12" s="22">
        <v>4.2963203463203467E-2</v>
      </c>
      <c r="D12" s="22">
        <v>6.0900000000000003E-2</v>
      </c>
      <c r="E12" s="60"/>
      <c r="F12" s="21" t="s">
        <v>481</v>
      </c>
      <c r="G12" s="23">
        <v>44138</v>
      </c>
      <c r="H12" s="21">
        <v>0.95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4601</v>
      </c>
      <c r="Y12" s="24">
        <v>44433</v>
      </c>
      <c r="Z12" s="21" t="s">
        <v>513</v>
      </c>
      <c r="AA12" s="21" t="s">
        <v>494</v>
      </c>
      <c r="AB12" s="21">
        <v>10</v>
      </c>
      <c r="AC12" s="21" t="s">
        <v>498</v>
      </c>
      <c r="AD12" s="21">
        <v>65</v>
      </c>
    </row>
    <row r="13" spans="1:30" ht="15.75" customHeight="1" thickBot="1" x14ac:dyDescent="0.25">
      <c r="A13" s="48">
        <v>8</v>
      </c>
      <c r="B13" s="22">
        <v>1.8228571428571427E-2</v>
      </c>
      <c r="C13" s="22">
        <v>3.8532467532467529E-2</v>
      </c>
      <c r="D13" s="22">
        <v>5.6800000000000003E-2</v>
      </c>
      <c r="E13" s="60"/>
      <c r="F13" s="21" t="s">
        <v>482</v>
      </c>
      <c r="G13" s="23">
        <v>45586</v>
      </c>
      <c r="H13" s="21">
        <v>0.99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4577</v>
      </c>
      <c r="Y13" s="24">
        <v>44546</v>
      </c>
      <c r="Z13" s="21" t="s">
        <v>513</v>
      </c>
      <c r="AA13" s="21" t="s">
        <v>495</v>
      </c>
      <c r="AB13" s="21">
        <v>9.9</v>
      </c>
      <c r="AC13" s="21" t="s">
        <v>498</v>
      </c>
      <c r="AD13" s="21">
        <v>64</v>
      </c>
    </row>
    <row r="14" spans="1:30" ht="15.75" customHeight="1" thickBot="1" x14ac:dyDescent="0.25">
      <c r="A14" s="48">
        <v>9</v>
      </c>
      <c r="B14" s="22">
        <v>1.6671861471861473E-2</v>
      </c>
      <c r="C14" s="22">
        <v>3.2857142857142856E-2</v>
      </c>
      <c r="D14" s="22">
        <v>4.9599999999999998E-2</v>
      </c>
      <c r="E14" s="60"/>
      <c r="F14" s="21" t="s">
        <v>483</v>
      </c>
      <c r="G14" s="23">
        <v>47215</v>
      </c>
      <c r="H14" s="21">
        <v>1.02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4536</v>
      </c>
      <c r="Y14" s="24">
        <v>44342</v>
      </c>
      <c r="Z14" s="21" t="s">
        <v>513</v>
      </c>
      <c r="AA14" s="21" t="s">
        <v>494</v>
      </c>
      <c r="AB14" s="21">
        <v>9.8000000000000007</v>
      </c>
      <c r="AC14" s="21" t="s">
        <v>498</v>
      </c>
      <c r="AD14" s="21">
        <v>66</v>
      </c>
    </row>
    <row r="15" spans="1:30" ht="15.75" customHeight="1" thickBot="1" x14ac:dyDescent="0.25">
      <c r="A15" s="48">
        <v>10</v>
      </c>
      <c r="B15" s="22">
        <v>1.8730735930735931E-2</v>
      </c>
      <c r="C15" s="22">
        <v>3.0019480519480522E-2</v>
      </c>
      <c r="D15" s="22">
        <v>4.87E-2</v>
      </c>
      <c r="E15" s="60"/>
      <c r="F15" s="21" t="s">
        <v>484</v>
      </c>
      <c r="G15" s="23">
        <v>48268</v>
      </c>
      <c r="H15" s="21">
        <v>1.04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4514</v>
      </c>
      <c r="Y15" s="24">
        <v>44533</v>
      </c>
      <c r="Z15" s="21" t="s">
        <v>513</v>
      </c>
      <c r="AA15" s="21" t="s">
        <v>496</v>
      </c>
      <c r="AB15" s="21">
        <v>9.8000000000000007</v>
      </c>
      <c r="AC15" s="21" t="s">
        <v>498</v>
      </c>
      <c r="AD15" s="21">
        <v>62</v>
      </c>
    </row>
    <row r="16" spans="1:30" ht="15.75" customHeight="1" thickBot="1" x14ac:dyDescent="0.25">
      <c r="A16" s="48">
        <v>11</v>
      </c>
      <c r="B16" s="22">
        <v>2.2296103896103901E-2</v>
      </c>
      <c r="C16" s="22">
        <v>2.8974025974025978E-2</v>
      </c>
      <c r="D16" s="22">
        <v>5.1299999999999998E-2</v>
      </c>
      <c r="E16" s="60"/>
      <c r="F16" s="21" t="s">
        <v>485</v>
      </c>
      <c r="G16" s="23">
        <v>47873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4500</v>
      </c>
      <c r="Y16" s="24">
        <v>44466</v>
      </c>
      <c r="Z16" s="21" t="s">
        <v>513</v>
      </c>
      <c r="AA16" s="21" t="s">
        <v>492</v>
      </c>
      <c r="AB16" s="21">
        <v>9.6999999999999993</v>
      </c>
      <c r="AC16" s="21" t="s">
        <v>498</v>
      </c>
      <c r="AD16" s="21">
        <v>66</v>
      </c>
    </row>
    <row r="17" spans="1:30" ht="15.75" customHeight="1" thickBot="1" x14ac:dyDescent="0.25">
      <c r="A17" s="48">
        <v>12</v>
      </c>
      <c r="B17" s="22">
        <v>2.6363636363636363E-2</v>
      </c>
      <c r="C17" s="22">
        <v>2.8824675324675326E-2</v>
      </c>
      <c r="D17" s="22">
        <v>5.5199999999999999E-2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4491</v>
      </c>
      <c r="Y17" s="24">
        <v>44469</v>
      </c>
      <c r="Z17" s="21" t="s">
        <v>513</v>
      </c>
      <c r="AA17" s="21" t="s">
        <v>495</v>
      </c>
      <c r="AB17" s="21">
        <v>9.6999999999999993</v>
      </c>
      <c r="AC17" s="21" t="s">
        <v>498</v>
      </c>
      <c r="AD17" s="21">
        <v>64</v>
      </c>
    </row>
    <row r="18" spans="1:30" ht="15.75" customHeight="1" thickBot="1" x14ac:dyDescent="0.25">
      <c r="A18" s="48">
        <v>13</v>
      </c>
      <c r="B18" s="22">
        <v>2.9175757575757577E-2</v>
      </c>
      <c r="C18" s="22">
        <v>2.8127705627705626E-2</v>
      </c>
      <c r="D18" s="22">
        <v>5.7299999999999997E-2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4482</v>
      </c>
      <c r="Y18" s="24">
        <v>44552</v>
      </c>
      <c r="Z18" s="21" t="s">
        <v>513</v>
      </c>
      <c r="AA18" s="21" t="s">
        <v>494</v>
      </c>
      <c r="AB18" s="21">
        <v>9.6999999999999993</v>
      </c>
      <c r="AC18" s="21" t="s">
        <v>498</v>
      </c>
      <c r="AD18" s="21">
        <v>65</v>
      </c>
    </row>
    <row r="19" spans="1:30" ht="15.75" customHeight="1" thickBot="1" x14ac:dyDescent="0.25">
      <c r="A19" s="48">
        <v>14</v>
      </c>
      <c r="B19" s="22">
        <v>3.5302164502164501E-2</v>
      </c>
      <c r="C19" s="22">
        <v>2.9073593073593074E-2</v>
      </c>
      <c r="D19" s="22">
        <v>6.4399999999999999E-2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4417</v>
      </c>
      <c r="Y19" s="24">
        <v>44343</v>
      </c>
      <c r="Z19" s="21" t="s">
        <v>513</v>
      </c>
      <c r="AA19" s="21" t="s">
        <v>495</v>
      </c>
      <c r="AB19" s="21">
        <v>9.6</v>
      </c>
      <c r="AC19" s="21" t="s">
        <v>498</v>
      </c>
      <c r="AD19" s="21">
        <v>64</v>
      </c>
    </row>
    <row r="20" spans="1:30" ht="15.75" customHeight="1" thickBot="1" x14ac:dyDescent="0.25">
      <c r="A20" s="48">
        <v>15</v>
      </c>
      <c r="B20" s="22">
        <v>4.2985281385281383E-2</v>
      </c>
      <c r="C20" s="22">
        <v>2.8725108225108226E-2</v>
      </c>
      <c r="D20" s="22">
        <v>7.17E-2</v>
      </c>
      <c r="E20" s="60"/>
      <c r="F20" s="21" t="s">
        <v>488</v>
      </c>
      <c r="G20" s="23">
        <v>32448</v>
      </c>
      <c r="H20" s="21">
        <v>0.7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4382</v>
      </c>
      <c r="Y20" s="24">
        <v>44362</v>
      </c>
      <c r="Z20" s="21" t="s">
        <v>513</v>
      </c>
      <c r="AA20" s="21" t="s">
        <v>493</v>
      </c>
      <c r="AB20" s="21">
        <v>9.5</v>
      </c>
      <c r="AC20" s="21" t="s">
        <v>498</v>
      </c>
      <c r="AD20" s="21">
        <v>67</v>
      </c>
    </row>
    <row r="21" spans="1:30" ht="15.75" customHeight="1" thickBot="1" x14ac:dyDescent="0.25">
      <c r="A21" s="48">
        <v>16</v>
      </c>
      <c r="B21" s="22">
        <v>4.9262337662337667E-2</v>
      </c>
      <c r="C21" s="22">
        <v>2.8625541125541127E-2</v>
      </c>
      <c r="D21" s="22">
        <v>7.7799999999999994E-2</v>
      </c>
      <c r="E21" s="60"/>
      <c r="F21" s="21" t="s">
        <v>492</v>
      </c>
      <c r="G21" s="23">
        <v>47682</v>
      </c>
      <c r="H21" s="21">
        <v>1.03</v>
      </c>
      <c r="I21" s="60"/>
      <c r="J21" s="21">
        <v>5</v>
      </c>
      <c r="K21" s="21">
        <v>48</v>
      </c>
      <c r="L21" s="24"/>
      <c r="M21" s="21"/>
      <c r="N21" s="64">
        <f>K21/$F$2</f>
        <v>1.038961038961039E-3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4344</v>
      </c>
      <c r="Y21" s="24">
        <v>44533</v>
      </c>
      <c r="Z21" s="21" t="s">
        <v>514</v>
      </c>
      <c r="AA21" s="21" t="s">
        <v>496</v>
      </c>
      <c r="AB21" s="21">
        <v>9.4</v>
      </c>
      <c r="AC21" s="21" t="s">
        <v>498</v>
      </c>
      <c r="AD21" s="21">
        <v>63</v>
      </c>
    </row>
    <row r="22" spans="1:30" ht="15.75" customHeight="1" thickBot="1" x14ac:dyDescent="0.25">
      <c r="A22" s="48">
        <v>17</v>
      </c>
      <c r="B22" s="22">
        <v>5.167272727272728E-2</v>
      </c>
      <c r="C22" s="22">
        <v>2.8824675324675326E-2</v>
      </c>
      <c r="D22" s="22">
        <v>8.0399999999999999E-2</v>
      </c>
      <c r="E22" s="60"/>
      <c r="F22" s="21" t="s">
        <v>493</v>
      </c>
      <c r="G22" s="23">
        <v>49985</v>
      </c>
      <c r="H22" s="21">
        <v>1.08</v>
      </c>
      <c r="I22" s="60"/>
      <c r="J22" s="21">
        <v>10</v>
      </c>
      <c r="K22" s="21">
        <f>X11</f>
        <v>4664</v>
      </c>
      <c r="L22" s="24"/>
      <c r="M22" s="21"/>
      <c r="N22" s="64">
        <f t="shared" ref="N22:N28" si="0">K22/$F$2</f>
        <v>0.10095238095238095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4307</v>
      </c>
      <c r="Y22" s="24">
        <v>44329</v>
      </c>
      <c r="Z22" s="21" t="s">
        <v>513</v>
      </c>
      <c r="AA22" s="21" t="s">
        <v>495</v>
      </c>
      <c r="AB22" s="21">
        <v>9.3000000000000007</v>
      </c>
      <c r="AC22" s="21" t="s">
        <v>498</v>
      </c>
      <c r="AD22" s="21">
        <v>65</v>
      </c>
    </row>
    <row r="23" spans="1:30" ht="15.75" customHeight="1" thickBot="1" x14ac:dyDescent="0.25">
      <c r="A23" s="48">
        <v>18</v>
      </c>
      <c r="B23" s="22">
        <v>4.127792207792208E-2</v>
      </c>
      <c r="C23" s="22">
        <v>2.3945887445887444E-2</v>
      </c>
      <c r="D23" s="22">
        <v>6.5199999999999994E-2</v>
      </c>
      <c r="E23" s="60"/>
      <c r="F23" s="21" t="s">
        <v>494</v>
      </c>
      <c r="G23" s="23">
        <v>50465</v>
      </c>
      <c r="H23" s="21">
        <v>1.0900000000000001</v>
      </c>
      <c r="I23" s="60"/>
      <c r="J23" s="21">
        <v>20</v>
      </c>
      <c r="K23" s="21">
        <f>X12</f>
        <v>4601</v>
      </c>
      <c r="L23" s="24"/>
      <c r="M23" s="21"/>
      <c r="N23" s="64">
        <f t="shared" si="0"/>
        <v>9.9588744588744588E-2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4271</v>
      </c>
      <c r="Y23" s="24">
        <v>44343</v>
      </c>
      <c r="Z23" s="21" t="s">
        <v>514</v>
      </c>
      <c r="AA23" s="21" t="s">
        <v>495</v>
      </c>
      <c r="AB23" s="21">
        <v>9.1999999999999993</v>
      </c>
      <c r="AC23" s="21" t="s">
        <v>498</v>
      </c>
      <c r="AD23" s="21">
        <v>65</v>
      </c>
    </row>
    <row r="24" spans="1:30" ht="15.75" customHeight="1" thickBot="1" x14ac:dyDescent="0.25">
      <c r="A24" s="48">
        <v>19</v>
      </c>
      <c r="B24" s="22">
        <v>3.033073593073593E-2</v>
      </c>
      <c r="C24" s="22">
        <v>1.6677489177489176E-2</v>
      </c>
      <c r="D24" s="22">
        <v>4.7E-2</v>
      </c>
      <c r="E24" s="60"/>
      <c r="F24" s="21" t="s">
        <v>495</v>
      </c>
      <c r="G24" s="23">
        <v>50412</v>
      </c>
      <c r="H24" s="21">
        <v>1.0900000000000001</v>
      </c>
      <c r="I24" s="60"/>
      <c r="J24" s="21">
        <v>30</v>
      </c>
      <c r="K24" s="21">
        <f>X14</f>
        <v>4536</v>
      </c>
      <c r="L24" s="24"/>
      <c r="M24" s="21"/>
      <c r="N24" s="64">
        <f t="shared" si="0"/>
        <v>9.8181818181818176E-2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4248</v>
      </c>
      <c r="Y24" s="24">
        <v>44558</v>
      </c>
      <c r="Z24" s="21" t="s">
        <v>514</v>
      </c>
      <c r="AA24" s="21" t="s">
        <v>493</v>
      </c>
      <c r="AB24" s="21">
        <v>9.1999999999999993</v>
      </c>
      <c r="AC24" s="21" t="s">
        <v>498</v>
      </c>
      <c r="AD24" s="21">
        <v>64</v>
      </c>
    </row>
    <row r="25" spans="1:30" ht="15.75" customHeight="1" thickBot="1" x14ac:dyDescent="0.25">
      <c r="A25" s="48">
        <v>20</v>
      </c>
      <c r="B25" s="22">
        <v>2.4103896103896107E-2</v>
      </c>
      <c r="C25" s="22">
        <v>1.2196969696969697E-2</v>
      </c>
      <c r="D25" s="22">
        <v>3.6299999999999999E-2</v>
      </c>
      <c r="E25" s="60"/>
      <c r="F25" s="21" t="s">
        <v>496</v>
      </c>
      <c r="G25" s="23">
        <v>51608</v>
      </c>
      <c r="H25" s="21">
        <v>1.1200000000000001</v>
      </c>
      <c r="I25" s="60"/>
      <c r="J25" s="21">
        <v>50</v>
      </c>
      <c r="K25" s="21">
        <f>X18</f>
        <v>4482</v>
      </c>
      <c r="L25" s="24"/>
      <c r="M25" s="21"/>
      <c r="N25" s="64">
        <f t="shared" si="0"/>
        <v>9.7012987012987009E-2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1.9132467532467536E-2</v>
      </c>
      <c r="C26" s="22">
        <v>9.9567099567099571E-3</v>
      </c>
      <c r="D26" s="22">
        <v>2.9100000000000001E-2</v>
      </c>
      <c r="E26" s="60"/>
      <c r="F26" s="21" t="s">
        <v>497</v>
      </c>
      <c r="G26" s="23">
        <v>40558</v>
      </c>
      <c r="H26" s="21">
        <v>0.88</v>
      </c>
      <c r="I26" s="60"/>
      <c r="J26" s="21">
        <v>100</v>
      </c>
      <c r="K26" s="21">
        <f>X20</f>
        <v>4382</v>
      </c>
      <c r="L26" s="24"/>
      <c r="M26" s="21"/>
      <c r="N26" s="64">
        <f t="shared" si="0"/>
        <v>9.4848484848484849E-2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1.6270129870129869E-2</v>
      </c>
      <c r="C27" s="22">
        <v>7.0692640692640698E-3</v>
      </c>
      <c r="D27" s="22">
        <v>2.3300000000000001E-2</v>
      </c>
      <c r="E27" s="60"/>
      <c r="F27" s="60"/>
      <c r="G27" s="60"/>
      <c r="H27" s="60"/>
      <c r="I27" s="60"/>
      <c r="J27" s="21">
        <v>150</v>
      </c>
      <c r="K27" s="21">
        <f>X22</f>
        <v>4307</v>
      </c>
      <c r="L27" s="24"/>
      <c r="M27" s="21"/>
      <c r="N27" s="64">
        <f t="shared" si="0"/>
        <v>9.3225108225108225E-2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1.144935064935065E-2</v>
      </c>
      <c r="C28" s="22">
        <v>3.9826839826839827E-3</v>
      </c>
      <c r="D28" s="22">
        <v>1.54E-2</v>
      </c>
      <c r="E28" s="60"/>
      <c r="F28" s="60"/>
      <c r="G28" s="60"/>
      <c r="H28" s="60"/>
      <c r="I28" s="60"/>
      <c r="J28" s="21">
        <v>200</v>
      </c>
      <c r="K28" s="21">
        <f>X24</f>
        <v>4248</v>
      </c>
      <c r="L28" s="24"/>
      <c r="M28" s="21"/>
      <c r="N28" s="64">
        <f t="shared" si="0"/>
        <v>9.1948051948051945E-2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542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30000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2790</v>
      </c>
      <c r="Y2" s="24">
        <v>44553</v>
      </c>
      <c r="Z2" s="21" t="s">
        <v>517</v>
      </c>
      <c r="AA2" s="21" t="s">
        <v>495</v>
      </c>
      <c r="AB2" s="21">
        <v>9.3000000000000007</v>
      </c>
      <c r="AC2" s="21" t="s">
        <v>499</v>
      </c>
      <c r="AD2" s="21">
        <v>54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2771</v>
      </c>
      <c r="Y3" s="24">
        <v>44553</v>
      </c>
      <c r="Z3" s="21" t="s">
        <v>518</v>
      </c>
      <c r="AA3" s="21" t="s">
        <v>495</v>
      </c>
      <c r="AB3" s="21">
        <v>9.1999999999999993</v>
      </c>
      <c r="AC3" s="21" t="s">
        <v>499</v>
      </c>
      <c r="AD3" s="21">
        <v>55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2740</v>
      </c>
      <c r="Y4" s="24">
        <v>44553</v>
      </c>
      <c r="Z4" s="21" t="s">
        <v>516</v>
      </c>
      <c r="AA4" s="21" t="s">
        <v>495</v>
      </c>
      <c r="AB4" s="21">
        <v>9.1</v>
      </c>
      <c r="AC4" s="21" t="s">
        <v>499</v>
      </c>
      <c r="AD4" s="21">
        <v>56</v>
      </c>
    </row>
    <row r="5" spans="1:30" ht="15.75" customHeight="1" thickBot="1" x14ac:dyDescent="0.25">
      <c r="A5" s="48">
        <v>0</v>
      </c>
      <c r="B5" s="22">
        <v>2.2559999999999998E-3</v>
      </c>
      <c r="C5" s="22">
        <v>2.8089999999999999E-3</v>
      </c>
      <c r="D5" s="22">
        <v>5.1000000000000004E-3</v>
      </c>
      <c r="E5" s="60"/>
      <c r="F5" s="21" t="s">
        <v>471</v>
      </c>
      <c r="G5" s="23">
        <v>29597</v>
      </c>
      <c r="H5" s="26">
        <v>0.98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2722</v>
      </c>
      <c r="Y5" s="24">
        <v>44552</v>
      </c>
      <c r="Z5" s="21" t="s">
        <v>518</v>
      </c>
      <c r="AA5" s="21" t="s">
        <v>494</v>
      </c>
      <c r="AB5" s="21">
        <v>9.1</v>
      </c>
      <c r="AC5" s="21" t="s">
        <v>499</v>
      </c>
      <c r="AD5" s="21">
        <v>54</v>
      </c>
    </row>
    <row r="6" spans="1:30" ht="15.75" customHeight="1" thickBot="1" x14ac:dyDescent="0.25">
      <c r="A6" s="48">
        <v>1</v>
      </c>
      <c r="B6" s="22">
        <v>1.598E-3</v>
      </c>
      <c r="C6" s="22">
        <v>1.7489999999999999E-3</v>
      </c>
      <c r="D6" s="22">
        <v>3.3999999999999998E-3</v>
      </c>
      <c r="E6" s="60"/>
      <c r="F6" s="21" t="s">
        <v>473</v>
      </c>
      <c r="G6" s="23">
        <v>30860</v>
      </c>
      <c r="H6" s="26">
        <v>1.03</v>
      </c>
      <c r="I6" s="60"/>
      <c r="J6" s="61" t="s">
        <v>474</v>
      </c>
      <c r="K6" s="62">
        <f>LARGE((K8,K9),1)</f>
        <v>0.55812741683350242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2721</v>
      </c>
      <c r="Y6" s="24">
        <v>44552</v>
      </c>
      <c r="Z6" s="21" t="s">
        <v>516</v>
      </c>
      <c r="AA6" s="21" t="s">
        <v>494</v>
      </c>
      <c r="AB6" s="21">
        <v>9.1</v>
      </c>
      <c r="AC6" s="21" t="s">
        <v>499</v>
      </c>
      <c r="AD6" s="21">
        <v>55</v>
      </c>
    </row>
    <row r="7" spans="1:30" ht="15.75" customHeight="1" thickBot="1" x14ac:dyDescent="0.25">
      <c r="A7" s="48">
        <v>2</v>
      </c>
      <c r="B7" s="22">
        <v>1.457E-3</v>
      </c>
      <c r="C7" s="22">
        <v>1.3779999999999999E-3</v>
      </c>
      <c r="D7" s="22">
        <v>2.8E-3</v>
      </c>
      <c r="E7" s="60"/>
      <c r="F7" s="21" t="s">
        <v>475</v>
      </c>
      <c r="G7" s="23">
        <v>31975</v>
      </c>
      <c r="H7" s="26">
        <v>1.06</v>
      </c>
      <c r="I7" s="60"/>
      <c r="J7" s="21" t="s">
        <v>476</v>
      </c>
      <c r="K7" s="62">
        <f>LARGE((K10,K11),1)</f>
        <v>0.55128222514544545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2717</v>
      </c>
      <c r="Y7" s="24">
        <v>44547</v>
      </c>
      <c r="Z7" s="21" t="s">
        <v>516</v>
      </c>
      <c r="AA7" s="21" t="s">
        <v>496</v>
      </c>
      <c r="AB7" s="21">
        <v>9.1</v>
      </c>
      <c r="AC7" s="21" t="s">
        <v>499</v>
      </c>
      <c r="AD7" s="21">
        <v>54</v>
      </c>
    </row>
    <row r="8" spans="1:30" ht="15.75" customHeight="1" thickBot="1" x14ac:dyDescent="0.25">
      <c r="A8" s="48">
        <v>3</v>
      </c>
      <c r="B8" s="22">
        <v>2.0210000000000002E-3</v>
      </c>
      <c r="C8" s="22">
        <v>1.219E-3</v>
      </c>
      <c r="D8" s="22">
        <v>3.2000000000000002E-3</v>
      </c>
      <c r="E8" s="60"/>
      <c r="F8" s="21" t="s">
        <v>477</v>
      </c>
      <c r="G8" s="23">
        <v>30752</v>
      </c>
      <c r="H8" s="26">
        <v>1.02</v>
      </c>
      <c r="I8" s="60"/>
      <c r="J8" s="60"/>
      <c r="K8" s="67">
        <f>LARGE(B11:C11,1)/(B11+C11)</f>
        <v>0.55812741683350242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2715</v>
      </c>
      <c r="Y8" s="24">
        <v>44553</v>
      </c>
      <c r="Z8" s="21" t="s">
        <v>515</v>
      </c>
      <c r="AA8" s="21" t="s">
        <v>495</v>
      </c>
      <c r="AB8" s="21">
        <v>9</v>
      </c>
      <c r="AC8" s="21" t="s">
        <v>499</v>
      </c>
      <c r="AD8" s="21">
        <v>54</v>
      </c>
    </row>
    <row r="9" spans="1:30" ht="15.75" customHeight="1" thickBot="1" x14ac:dyDescent="0.25">
      <c r="A9" s="48">
        <v>4</v>
      </c>
      <c r="B9" s="22">
        <v>3.7599999999999999E-3</v>
      </c>
      <c r="C9" s="22">
        <v>1.8019999999999998E-3</v>
      </c>
      <c r="D9" s="22">
        <v>5.5999999999999999E-3</v>
      </c>
      <c r="E9" s="60"/>
      <c r="F9" s="21" t="s">
        <v>478</v>
      </c>
      <c r="G9" s="23">
        <v>29290</v>
      </c>
      <c r="H9" s="26">
        <v>0.97</v>
      </c>
      <c r="I9" s="60"/>
      <c r="J9" s="60"/>
      <c r="K9" s="67">
        <f>LARGE(B12:C12,1)/(B12+C12)</f>
        <v>0.52657077971233923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2709</v>
      </c>
      <c r="Y9" s="24">
        <v>44547</v>
      </c>
      <c r="Z9" s="21" t="s">
        <v>515</v>
      </c>
      <c r="AA9" s="21" t="s">
        <v>496</v>
      </c>
      <c r="AB9" s="21">
        <v>9</v>
      </c>
      <c r="AC9" s="21" t="s">
        <v>499</v>
      </c>
      <c r="AD9" s="21">
        <v>51</v>
      </c>
    </row>
    <row r="10" spans="1:30" ht="15.75" customHeight="1" thickBot="1" x14ac:dyDescent="0.25">
      <c r="A10" s="48">
        <v>5</v>
      </c>
      <c r="B10" s="22">
        <v>8.8360000000000001E-3</v>
      </c>
      <c r="C10" s="22">
        <v>5.777E-3</v>
      </c>
      <c r="D10" s="22">
        <v>1.46E-2</v>
      </c>
      <c r="E10" s="60"/>
      <c r="F10" s="21" t="s">
        <v>479</v>
      </c>
      <c r="G10" s="23">
        <v>29414</v>
      </c>
      <c r="H10" s="26">
        <v>0.98</v>
      </c>
      <c r="I10" s="60"/>
      <c r="J10" s="60"/>
      <c r="K10" s="67">
        <f>LARGE(B20:C20,1)/(B20+C20)</f>
        <v>0.54241122527302355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2699</v>
      </c>
      <c r="Y10" s="24">
        <v>44552</v>
      </c>
      <c r="Z10" s="21" t="s">
        <v>517</v>
      </c>
      <c r="AA10" s="21" t="s">
        <v>494</v>
      </c>
      <c r="AB10" s="21">
        <v>9</v>
      </c>
      <c r="AC10" s="21" t="s">
        <v>499</v>
      </c>
      <c r="AD10" s="21">
        <v>54</v>
      </c>
    </row>
    <row r="11" spans="1:30" ht="15.75" customHeight="1" thickBot="1" x14ac:dyDescent="0.25">
      <c r="A11" s="48">
        <v>6</v>
      </c>
      <c r="B11" s="22">
        <v>2.0350999999999998E-2</v>
      </c>
      <c r="C11" s="22">
        <v>1.6112000000000001E-2</v>
      </c>
      <c r="D11" s="22">
        <v>3.6400000000000002E-2</v>
      </c>
      <c r="E11" s="60"/>
      <c r="F11" s="21" t="s">
        <v>480</v>
      </c>
      <c r="G11" s="23">
        <v>28426</v>
      </c>
      <c r="H11" s="26">
        <v>0.95</v>
      </c>
      <c r="I11" s="60"/>
      <c r="J11" s="60"/>
      <c r="K11" s="67">
        <f>LARGE(B21:C21,1)/(B21+C21)</f>
        <v>0.55128222514544545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2684</v>
      </c>
      <c r="Y11" s="24">
        <v>44512</v>
      </c>
      <c r="Z11" s="21" t="s">
        <v>515</v>
      </c>
      <c r="AA11" s="21" t="s">
        <v>496</v>
      </c>
      <c r="AB11" s="21">
        <v>8.9</v>
      </c>
      <c r="AC11" s="21" t="s">
        <v>499</v>
      </c>
      <c r="AD11" s="21">
        <v>53</v>
      </c>
    </row>
    <row r="12" spans="1:30" ht="15.75" customHeight="1" thickBot="1" x14ac:dyDescent="0.25">
      <c r="A12" s="48">
        <v>7</v>
      </c>
      <c r="B12" s="22">
        <v>2.7824000000000002E-2</v>
      </c>
      <c r="C12" s="22">
        <v>2.5016E-2</v>
      </c>
      <c r="D12" s="22">
        <v>5.28E-2</v>
      </c>
      <c r="E12" s="60"/>
      <c r="F12" s="21" t="s">
        <v>481</v>
      </c>
      <c r="G12" s="23">
        <v>28484</v>
      </c>
      <c r="H12" s="26">
        <v>0.95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2637</v>
      </c>
      <c r="Y12" s="24">
        <v>44550</v>
      </c>
      <c r="Z12" s="21" t="s">
        <v>515</v>
      </c>
      <c r="AA12" s="21" t="s">
        <v>492</v>
      </c>
      <c r="AB12" s="21">
        <v>8.8000000000000007</v>
      </c>
      <c r="AC12" s="21" t="s">
        <v>499</v>
      </c>
      <c r="AD12" s="21">
        <v>53</v>
      </c>
    </row>
    <row r="13" spans="1:30" ht="15.75" customHeight="1" thickBot="1" x14ac:dyDescent="0.25">
      <c r="A13" s="48">
        <v>8</v>
      </c>
      <c r="B13" s="22">
        <v>2.6742999999999999E-2</v>
      </c>
      <c r="C13" s="22">
        <v>2.7559999999999998E-2</v>
      </c>
      <c r="D13" s="22">
        <v>5.4300000000000001E-2</v>
      </c>
      <c r="E13" s="60"/>
      <c r="F13" s="21" t="s">
        <v>482</v>
      </c>
      <c r="G13" s="23">
        <v>29046</v>
      </c>
      <c r="H13" s="26">
        <v>0.97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2624</v>
      </c>
      <c r="Y13" s="24">
        <v>44506</v>
      </c>
      <c r="Z13" s="21" t="s">
        <v>516</v>
      </c>
      <c r="AA13" s="21" t="s">
        <v>497</v>
      </c>
      <c r="AB13" s="21">
        <v>8.6999999999999993</v>
      </c>
      <c r="AC13" s="21" t="s">
        <v>499</v>
      </c>
      <c r="AD13" s="21">
        <v>57</v>
      </c>
    </row>
    <row r="14" spans="1:30" ht="15.75" customHeight="1" thickBot="1" x14ac:dyDescent="0.25">
      <c r="A14" s="48">
        <v>9</v>
      </c>
      <c r="B14" s="22">
        <v>2.7777E-2</v>
      </c>
      <c r="C14" s="22">
        <v>3.0581000000000001E-2</v>
      </c>
      <c r="D14" s="22">
        <v>5.8299999999999998E-2</v>
      </c>
      <c r="E14" s="60"/>
      <c r="F14" s="21" t="s">
        <v>483</v>
      </c>
      <c r="G14" s="23">
        <v>30351</v>
      </c>
      <c r="H14" s="26">
        <v>1.01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2607</v>
      </c>
      <c r="Y14" s="24">
        <v>44222</v>
      </c>
      <c r="Z14" s="21" t="s">
        <v>517</v>
      </c>
      <c r="AA14" s="21" t="s">
        <v>493</v>
      </c>
      <c r="AB14" s="21">
        <v>8.6999999999999993</v>
      </c>
      <c r="AC14" s="21" t="s">
        <v>498</v>
      </c>
      <c r="AD14" s="21">
        <v>50</v>
      </c>
    </row>
    <row r="15" spans="1:30" ht="15.75" customHeight="1" thickBot="1" x14ac:dyDescent="0.25">
      <c r="A15" s="48">
        <v>10</v>
      </c>
      <c r="B15" s="22">
        <v>3.0973000000000001E-2</v>
      </c>
      <c r="C15" s="22">
        <v>3.4820999999999998E-2</v>
      </c>
      <c r="D15" s="22">
        <v>6.5799999999999997E-2</v>
      </c>
      <c r="E15" s="60"/>
      <c r="F15" s="21" t="s">
        <v>484</v>
      </c>
      <c r="G15" s="23">
        <v>30718</v>
      </c>
      <c r="H15" s="26">
        <v>1.02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2599</v>
      </c>
      <c r="Y15" s="24">
        <v>44212</v>
      </c>
      <c r="Z15" s="21" t="s">
        <v>518</v>
      </c>
      <c r="AA15" s="21" t="s">
        <v>497</v>
      </c>
      <c r="AB15" s="21">
        <v>8.6999999999999993</v>
      </c>
      <c r="AC15" s="21" t="s">
        <v>499</v>
      </c>
      <c r="AD15" s="21">
        <v>56</v>
      </c>
    </row>
    <row r="16" spans="1:30" ht="15.75" customHeight="1" thickBot="1" x14ac:dyDescent="0.25">
      <c r="A16" s="48">
        <v>11</v>
      </c>
      <c r="B16" s="22">
        <v>3.2946999999999997E-2</v>
      </c>
      <c r="C16" s="22">
        <v>3.8689999999999995E-2</v>
      </c>
      <c r="D16" s="22">
        <v>7.1599999999999997E-2</v>
      </c>
      <c r="E16" s="60"/>
      <c r="F16" s="21" t="s">
        <v>485</v>
      </c>
      <c r="G16" s="23">
        <v>31403</v>
      </c>
      <c r="H16" s="26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2589</v>
      </c>
      <c r="Y16" s="24">
        <v>44550</v>
      </c>
      <c r="Z16" s="21" t="s">
        <v>518</v>
      </c>
      <c r="AA16" s="21" t="s">
        <v>492</v>
      </c>
      <c r="AB16" s="21">
        <v>8.6</v>
      </c>
      <c r="AC16" s="21" t="s">
        <v>499</v>
      </c>
      <c r="AD16" s="21">
        <v>54</v>
      </c>
    </row>
    <row r="17" spans="1:30" ht="15.75" customHeight="1" thickBot="1" x14ac:dyDescent="0.25">
      <c r="A17" s="48">
        <v>12</v>
      </c>
      <c r="B17" s="22">
        <v>3.4591999999999998E-2</v>
      </c>
      <c r="C17" s="22">
        <v>4.1286999999999997E-2</v>
      </c>
      <c r="D17" s="22">
        <v>7.5899999999999995E-2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2580</v>
      </c>
      <c r="Y17" s="24">
        <v>44545</v>
      </c>
      <c r="Z17" s="21" t="s">
        <v>517</v>
      </c>
      <c r="AA17" s="21" t="s">
        <v>494</v>
      </c>
      <c r="AB17" s="21">
        <v>8.6</v>
      </c>
      <c r="AC17" s="21" t="s">
        <v>499</v>
      </c>
      <c r="AD17" s="21">
        <v>54</v>
      </c>
    </row>
    <row r="18" spans="1:30" ht="15.75" customHeight="1" thickBot="1" x14ac:dyDescent="0.25">
      <c r="A18" s="48">
        <v>13</v>
      </c>
      <c r="B18" s="22">
        <v>3.4356999999999999E-2</v>
      </c>
      <c r="C18" s="22">
        <v>4.0809999999999999E-2</v>
      </c>
      <c r="D18" s="22">
        <v>7.5200000000000003E-2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2576</v>
      </c>
      <c r="Y18" s="24">
        <v>44529</v>
      </c>
      <c r="Z18" s="21" t="s">
        <v>515</v>
      </c>
      <c r="AA18" s="21" t="s">
        <v>492</v>
      </c>
      <c r="AB18" s="21">
        <v>8.6</v>
      </c>
      <c r="AC18" s="21" t="s">
        <v>499</v>
      </c>
      <c r="AD18" s="21">
        <v>52</v>
      </c>
    </row>
    <row r="19" spans="1:30" ht="15.75" customHeight="1" thickBot="1" x14ac:dyDescent="0.25">
      <c r="A19" s="48">
        <v>14</v>
      </c>
      <c r="B19" s="22">
        <v>3.4356999999999999E-2</v>
      </c>
      <c r="C19" s="22">
        <v>4.0809999999999999E-2</v>
      </c>
      <c r="D19" s="22">
        <v>7.5200000000000003E-2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2549</v>
      </c>
      <c r="Y19" s="24">
        <v>44517</v>
      </c>
      <c r="Z19" s="21" t="s">
        <v>514</v>
      </c>
      <c r="AA19" s="21" t="s">
        <v>494</v>
      </c>
      <c r="AB19" s="21">
        <v>8.5</v>
      </c>
      <c r="AC19" s="21" t="s">
        <v>499</v>
      </c>
      <c r="AD19" s="21">
        <v>54</v>
      </c>
    </row>
    <row r="20" spans="1:30" ht="15.75" customHeight="1" thickBot="1" x14ac:dyDescent="0.25">
      <c r="A20" s="48">
        <v>15</v>
      </c>
      <c r="B20" s="22">
        <v>3.3981000000000004E-2</v>
      </c>
      <c r="C20" s="22">
        <v>4.0279999999999996E-2</v>
      </c>
      <c r="D20" s="22">
        <v>7.4300000000000005E-2</v>
      </c>
      <c r="E20" s="60"/>
      <c r="F20" s="21" t="s">
        <v>488</v>
      </c>
      <c r="G20" s="23">
        <v>23459</v>
      </c>
      <c r="H20" s="21">
        <v>0.78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2529</v>
      </c>
      <c r="Y20" s="24">
        <v>44544</v>
      </c>
      <c r="Z20" s="21" t="s">
        <v>517</v>
      </c>
      <c r="AA20" s="21" t="s">
        <v>493</v>
      </c>
      <c r="AB20" s="21">
        <v>8.4</v>
      </c>
      <c r="AC20" s="21" t="s">
        <v>499</v>
      </c>
      <c r="AD20" s="21">
        <v>52</v>
      </c>
    </row>
    <row r="21" spans="1:30" ht="15.75" customHeight="1" thickBot="1" x14ac:dyDescent="0.25">
      <c r="A21" s="48">
        <v>16</v>
      </c>
      <c r="B21" s="22">
        <v>3.3088000000000006E-2</v>
      </c>
      <c r="C21" s="22">
        <v>4.0651E-2</v>
      </c>
      <c r="D21" s="22">
        <v>7.3700000000000002E-2</v>
      </c>
      <c r="E21" s="60"/>
      <c r="F21" s="21" t="s">
        <v>492</v>
      </c>
      <c r="G21" s="23">
        <v>30837</v>
      </c>
      <c r="H21" s="21">
        <v>1.03</v>
      </c>
      <c r="I21" s="60"/>
      <c r="J21" s="21">
        <v>5</v>
      </c>
      <c r="K21" s="21">
        <f>X6</f>
        <v>2721</v>
      </c>
      <c r="L21" s="24"/>
      <c r="M21" s="21"/>
      <c r="N21" s="64">
        <f>K21/$F$2</f>
        <v>9.0700000000000003E-2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2516</v>
      </c>
      <c r="Y21" s="24">
        <v>44512</v>
      </c>
      <c r="Z21" s="21" t="s">
        <v>514</v>
      </c>
      <c r="AA21" s="21" t="s">
        <v>496</v>
      </c>
      <c r="AB21" s="21">
        <v>8.4</v>
      </c>
      <c r="AC21" s="21" t="s">
        <v>499</v>
      </c>
      <c r="AD21" s="21">
        <v>55</v>
      </c>
    </row>
    <row r="22" spans="1:30" ht="15.75" customHeight="1" thickBot="1" x14ac:dyDescent="0.25">
      <c r="A22" s="48">
        <v>17</v>
      </c>
      <c r="B22" s="22">
        <v>3.1208E-2</v>
      </c>
      <c r="C22" s="22">
        <v>3.9008000000000001E-2</v>
      </c>
      <c r="D22" s="22">
        <v>7.0199999999999999E-2</v>
      </c>
      <c r="E22" s="60"/>
      <c r="F22" s="21" t="s">
        <v>493</v>
      </c>
      <c r="G22" s="23">
        <v>31305</v>
      </c>
      <c r="H22" s="21">
        <v>1.04</v>
      </c>
      <c r="I22" s="60"/>
      <c r="J22" s="21">
        <v>10</v>
      </c>
      <c r="K22" s="21">
        <f>X11</f>
        <v>2684</v>
      </c>
      <c r="L22" s="24"/>
      <c r="M22" s="21"/>
      <c r="N22" s="64">
        <f t="shared" ref="N22:N28" si="0">K22/$F$2</f>
        <v>8.9466666666666667E-2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2501</v>
      </c>
      <c r="Y22" s="24">
        <v>44511</v>
      </c>
      <c r="Z22" s="21" t="s">
        <v>514</v>
      </c>
      <c r="AA22" s="21" t="s">
        <v>495</v>
      </c>
      <c r="AB22" s="21">
        <v>8.3000000000000007</v>
      </c>
      <c r="AC22" s="21" t="s">
        <v>499</v>
      </c>
      <c r="AD22" s="21">
        <v>55</v>
      </c>
    </row>
    <row r="23" spans="1:30" ht="15.75" customHeight="1" thickBot="1" x14ac:dyDescent="0.25">
      <c r="A23" s="48">
        <v>18</v>
      </c>
      <c r="B23" s="22">
        <v>2.5003999999999998E-2</v>
      </c>
      <c r="C23" s="22">
        <v>3.2064999999999996E-2</v>
      </c>
      <c r="D23" s="22">
        <v>5.7099999999999998E-2</v>
      </c>
      <c r="E23" s="60"/>
      <c r="F23" s="21" t="s">
        <v>494</v>
      </c>
      <c r="G23" s="23">
        <v>31721</v>
      </c>
      <c r="H23" s="21">
        <v>1.05</v>
      </c>
      <c r="I23" s="60"/>
      <c r="J23" s="21">
        <v>20</v>
      </c>
      <c r="K23" s="21">
        <f>X12</f>
        <v>2637</v>
      </c>
      <c r="L23" s="24"/>
      <c r="M23" s="21"/>
      <c r="N23" s="64">
        <f t="shared" si="0"/>
        <v>8.7900000000000006E-2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2487</v>
      </c>
      <c r="Y23" s="24">
        <v>44477</v>
      </c>
      <c r="Z23" s="21" t="s">
        <v>514</v>
      </c>
      <c r="AA23" s="21" t="s">
        <v>496</v>
      </c>
      <c r="AB23" s="21">
        <v>8.3000000000000007</v>
      </c>
      <c r="AC23" s="21" t="s">
        <v>499</v>
      </c>
      <c r="AD23" s="21">
        <v>55</v>
      </c>
    </row>
    <row r="24" spans="1:30" ht="15.75" customHeight="1" thickBot="1" x14ac:dyDescent="0.25">
      <c r="A24" s="48">
        <v>19</v>
      </c>
      <c r="B24" s="22">
        <v>1.9928000000000001E-2</v>
      </c>
      <c r="C24" s="22">
        <v>2.4168000000000002E-2</v>
      </c>
      <c r="D24" s="22">
        <v>4.41E-2</v>
      </c>
      <c r="E24" s="60"/>
      <c r="F24" s="21" t="s">
        <v>495</v>
      </c>
      <c r="G24" s="23">
        <v>31624</v>
      </c>
      <c r="H24" s="21">
        <v>1.05</v>
      </c>
      <c r="I24" s="60"/>
      <c r="J24" s="21">
        <v>30</v>
      </c>
      <c r="K24" s="21">
        <f>X14</f>
        <v>2607</v>
      </c>
      <c r="L24" s="24"/>
      <c r="M24" s="21"/>
      <c r="N24" s="64">
        <f t="shared" si="0"/>
        <v>8.6900000000000005E-2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2480</v>
      </c>
      <c r="Y24" s="24">
        <v>44483</v>
      </c>
      <c r="Z24" s="21" t="s">
        <v>514</v>
      </c>
      <c r="AA24" s="21" t="s">
        <v>495</v>
      </c>
      <c r="AB24" s="21">
        <v>8.3000000000000007</v>
      </c>
      <c r="AC24" s="21" t="s">
        <v>499</v>
      </c>
      <c r="AD24" s="21">
        <v>54</v>
      </c>
    </row>
    <row r="25" spans="1:30" ht="15.75" customHeight="1" thickBot="1" x14ac:dyDescent="0.25">
      <c r="A25" s="48">
        <v>20</v>
      </c>
      <c r="B25" s="22">
        <v>1.5134E-2</v>
      </c>
      <c r="C25" s="22">
        <v>1.8126E-2</v>
      </c>
      <c r="D25" s="22">
        <v>3.3300000000000003E-2</v>
      </c>
      <c r="E25" s="60"/>
      <c r="F25" s="21" t="s">
        <v>496</v>
      </c>
      <c r="G25" s="23">
        <v>33047</v>
      </c>
      <c r="H25" s="21">
        <v>1.1000000000000001</v>
      </c>
      <c r="I25" s="60"/>
      <c r="J25" s="21">
        <v>50</v>
      </c>
      <c r="K25" s="21">
        <f>X18</f>
        <v>2576</v>
      </c>
      <c r="L25" s="24"/>
      <c r="M25" s="21"/>
      <c r="N25" s="64">
        <f t="shared" si="0"/>
        <v>8.5866666666666661E-2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1.1186000000000001E-2</v>
      </c>
      <c r="C26" s="22">
        <v>1.2508E-2</v>
      </c>
      <c r="D26" s="22">
        <v>2.3699999999999999E-2</v>
      </c>
      <c r="E26" s="60"/>
      <c r="F26" s="21" t="s">
        <v>497</v>
      </c>
      <c r="G26" s="23">
        <v>28393</v>
      </c>
      <c r="H26" s="21">
        <v>0.94</v>
      </c>
      <c r="I26" s="60"/>
      <c r="J26" s="21">
        <v>100</v>
      </c>
      <c r="K26" s="21">
        <f>X20</f>
        <v>2529</v>
      </c>
      <c r="L26" s="24"/>
      <c r="M26" s="21"/>
      <c r="N26" s="64">
        <f t="shared" si="0"/>
        <v>8.43E-2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6.5799999999999999E-3</v>
      </c>
      <c r="C27" s="22">
        <v>8.1089999999999999E-3</v>
      </c>
      <c r="D27" s="22">
        <v>1.47E-2</v>
      </c>
      <c r="E27" s="60"/>
      <c r="F27" s="60"/>
      <c r="G27" s="60"/>
      <c r="H27" s="60"/>
      <c r="I27" s="60"/>
      <c r="J27" s="21">
        <v>150</v>
      </c>
      <c r="K27" s="21">
        <f>X22</f>
        <v>2501</v>
      </c>
      <c r="L27" s="24"/>
      <c r="M27" s="21"/>
      <c r="N27" s="64">
        <f t="shared" si="0"/>
        <v>8.3366666666666672E-2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3.9480000000000001E-3</v>
      </c>
      <c r="C28" s="22">
        <v>4.7699999999999999E-3</v>
      </c>
      <c r="D28" s="22">
        <v>8.6999999999999994E-3</v>
      </c>
      <c r="E28" s="60"/>
      <c r="F28" s="60"/>
      <c r="G28" s="60"/>
      <c r="H28" s="60"/>
      <c r="I28" s="60"/>
      <c r="J28" s="21">
        <v>200</v>
      </c>
      <c r="K28" s="21">
        <f>X24</f>
        <v>2480</v>
      </c>
      <c r="L28" s="24"/>
      <c r="M28" s="21"/>
      <c r="N28" s="64">
        <f t="shared" si="0"/>
        <v>8.2666666666666666E-2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543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52100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4949</v>
      </c>
      <c r="Y2" s="24">
        <v>44546</v>
      </c>
      <c r="Z2" s="21" t="s">
        <v>513</v>
      </c>
      <c r="AA2" s="21" t="s">
        <v>495</v>
      </c>
      <c r="AB2" s="21">
        <v>9.5</v>
      </c>
      <c r="AC2" s="21" t="s">
        <v>499</v>
      </c>
      <c r="AD2" s="21">
        <v>67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4924</v>
      </c>
      <c r="Y3" s="24">
        <v>44517</v>
      </c>
      <c r="Z3" s="21" t="s">
        <v>513</v>
      </c>
      <c r="AA3" s="21" t="s">
        <v>494</v>
      </c>
      <c r="AB3" s="21">
        <v>9.5</v>
      </c>
      <c r="AC3" s="21" t="s">
        <v>499</v>
      </c>
      <c r="AD3" s="21">
        <v>68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4906</v>
      </c>
      <c r="Y4" s="24">
        <v>44490</v>
      </c>
      <c r="Z4" s="21" t="s">
        <v>513</v>
      </c>
      <c r="AA4" s="21" t="s">
        <v>495</v>
      </c>
      <c r="AB4" s="21">
        <v>9.4</v>
      </c>
      <c r="AC4" s="21" t="s">
        <v>499</v>
      </c>
      <c r="AD4" s="21">
        <v>68</v>
      </c>
    </row>
    <row r="5" spans="1:30" ht="15.75" customHeight="1" thickBot="1" x14ac:dyDescent="0.25">
      <c r="A5" s="48">
        <v>0</v>
      </c>
      <c r="B5" s="22">
        <v>2.1560460652591171E-3</v>
      </c>
      <c r="C5" s="22">
        <v>4.2218809980806137E-3</v>
      </c>
      <c r="D5" s="22">
        <v>6.4000000000000003E-3</v>
      </c>
      <c r="E5" s="60"/>
      <c r="F5" s="21" t="s">
        <v>471</v>
      </c>
      <c r="G5" s="23">
        <v>49997</v>
      </c>
      <c r="H5" s="21">
        <v>0.95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4904</v>
      </c>
      <c r="Y5" s="24">
        <v>44545</v>
      </c>
      <c r="Z5" s="21" t="s">
        <v>513</v>
      </c>
      <c r="AA5" s="21" t="s">
        <v>494</v>
      </c>
      <c r="AB5" s="21">
        <v>9.4</v>
      </c>
      <c r="AC5" s="21" t="s">
        <v>499</v>
      </c>
      <c r="AD5" s="21">
        <v>68</v>
      </c>
    </row>
    <row r="6" spans="1:30" ht="15.75" customHeight="1" thickBot="1" x14ac:dyDescent="0.25">
      <c r="A6" s="48">
        <v>1</v>
      </c>
      <c r="B6" s="22">
        <v>1.4220729366602688E-3</v>
      </c>
      <c r="C6" s="22">
        <v>2.4898272552783111E-3</v>
      </c>
      <c r="D6" s="22">
        <v>3.8999999999999998E-3</v>
      </c>
      <c r="E6" s="60"/>
      <c r="F6" s="21" t="s">
        <v>473</v>
      </c>
      <c r="G6" s="23">
        <v>53647</v>
      </c>
      <c r="H6" s="21">
        <v>1.02</v>
      </c>
      <c r="I6" s="60"/>
      <c r="J6" s="61" t="s">
        <v>474</v>
      </c>
      <c r="K6" s="62">
        <f>LARGE((K8,K9),1)</f>
        <v>0.70282124110521194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4848</v>
      </c>
      <c r="Y6" s="24">
        <v>44530</v>
      </c>
      <c r="Z6" s="21" t="s">
        <v>514</v>
      </c>
      <c r="AA6" s="21" t="s">
        <v>493</v>
      </c>
      <c r="AB6" s="21">
        <v>9.3000000000000007</v>
      </c>
      <c r="AC6" s="21" t="s">
        <v>499</v>
      </c>
      <c r="AD6" s="21">
        <v>66</v>
      </c>
    </row>
    <row r="7" spans="1:30" ht="15.75" customHeight="1" thickBot="1" x14ac:dyDescent="0.25">
      <c r="A7" s="48">
        <v>2</v>
      </c>
      <c r="B7" s="22">
        <v>1.2844529750479846E-3</v>
      </c>
      <c r="C7" s="22">
        <v>2.0026871401151634E-3</v>
      </c>
      <c r="D7" s="22">
        <v>3.3E-3</v>
      </c>
      <c r="E7" s="60"/>
      <c r="F7" s="21" t="s">
        <v>475</v>
      </c>
      <c r="G7" s="23">
        <v>54122</v>
      </c>
      <c r="H7" s="21">
        <v>1.03</v>
      </c>
      <c r="I7" s="60"/>
      <c r="J7" s="21" t="s">
        <v>476</v>
      </c>
      <c r="K7" s="62">
        <f>LARGE((K10,K11),1)</f>
        <v>0.63551970092481158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4846</v>
      </c>
      <c r="Y7" s="24">
        <v>44503</v>
      </c>
      <c r="Z7" s="21" t="s">
        <v>514</v>
      </c>
      <c r="AA7" s="21" t="s">
        <v>494</v>
      </c>
      <c r="AB7" s="21">
        <v>9.3000000000000007</v>
      </c>
      <c r="AC7" s="21" t="s">
        <v>499</v>
      </c>
      <c r="AD7" s="21">
        <v>68</v>
      </c>
    </row>
    <row r="8" spans="1:30" ht="15.75" customHeight="1" thickBot="1" x14ac:dyDescent="0.25">
      <c r="A8" s="48">
        <v>3</v>
      </c>
      <c r="B8" s="22">
        <v>1.7890595009596927E-3</v>
      </c>
      <c r="C8" s="22">
        <v>1.3531669865642995E-3</v>
      </c>
      <c r="D8" s="22">
        <v>3.0999999999999999E-3</v>
      </c>
      <c r="E8" s="60"/>
      <c r="F8" s="21" t="s">
        <v>477</v>
      </c>
      <c r="G8" s="23">
        <v>54741</v>
      </c>
      <c r="H8" s="21">
        <v>1.05</v>
      </c>
      <c r="I8" s="60"/>
      <c r="J8" s="60"/>
      <c r="K8" s="67">
        <f>LARGE(B11:C11,1)/(B11+C11)</f>
        <v>0.70282124110521194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4841</v>
      </c>
      <c r="Y8" s="24">
        <v>44504</v>
      </c>
      <c r="Z8" s="21" t="s">
        <v>515</v>
      </c>
      <c r="AA8" s="21" t="s">
        <v>495</v>
      </c>
      <c r="AB8" s="21">
        <v>9.3000000000000007</v>
      </c>
      <c r="AC8" s="21" t="s">
        <v>499</v>
      </c>
      <c r="AD8" s="21">
        <v>64</v>
      </c>
    </row>
    <row r="9" spans="1:30" ht="15.75" customHeight="1" thickBot="1" x14ac:dyDescent="0.25">
      <c r="A9" s="48">
        <v>4</v>
      </c>
      <c r="B9" s="22">
        <v>3.9451055662188097E-3</v>
      </c>
      <c r="C9" s="22">
        <v>1.6779270633397313E-3</v>
      </c>
      <c r="D9" s="22">
        <v>5.5999999999999999E-3</v>
      </c>
      <c r="E9" s="60"/>
      <c r="F9" s="21" t="s">
        <v>478</v>
      </c>
      <c r="G9" s="23">
        <v>51877</v>
      </c>
      <c r="H9" s="21">
        <v>0.99</v>
      </c>
      <c r="I9" s="60"/>
      <c r="J9" s="60"/>
      <c r="K9" s="67">
        <f>LARGE(B12:C12,1)/(B12+C12)</f>
        <v>0.62236724483342221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4806</v>
      </c>
      <c r="Y9" s="24">
        <v>44489</v>
      </c>
      <c r="Z9" s="21" t="s">
        <v>513</v>
      </c>
      <c r="AA9" s="21" t="s">
        <v>494</v>
      </c>
      <c r="AB9" s="21">
        <v>9.1999999999999993</v>
      </c>
      <c r="AC9" s="21" t="s">
        <v>499</v>
      </c>
      <c r="AD9" s="21">
        <v>68</v>
      </c>
    </row>
    <row r="10" spans="1:30" ht="15.75" customHeight="1" thickBot="1" x14ac:dyDescent="0.25">
      <c r="A10" s="48">
        <v>5</v>
      </c>
      <c r="B10" s="22">
        <v>1.0871976967370441E-2</v>
      </c>
      <c r="C10" s="22">
        <v>3.4099808061420346E-3</v>
      </c>
      <c r="D10" s="22">
        <v>1.4200000000000001E-2</v>
      </c>
      <c r="E10" s="60"/>
      <c r="F10" s="21" t="s">
        <v>479</v>
      </c>
      <c r="G10" s="23">
        <v>52168</v>
      </c>
      <c r="H10" s="21">
        <v>1</v>
      </c>
      <c r="I10" s="60"/>
      <c r="J10" s="60"/>
      <c r="K10" s="67">
        <f>LARGE(B20:C20,1)/(B20+C20)</f>
        <v>0.60736210786124711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4798</v>
      </c>
      <c r="Y10" s="24">
        <v>44469</v>
      </c>
      <c r="Z10" s="21" t="s">
        <v>513</v>
      </c>
      <c r="AA10" s="21" t="s">
        <v>495</v>
      </c>
      <c r="AB10" s="21">
        <v>9.1999999999999993</v>
      </c>
      <c r="AC10" s="21" t="s">
        <v>499</v>
      </c>
      <c r="AD10" s="21">
        <v>70</v>
      </c>
    </row>
    <row r="11" spans="1:30" ht="15.75" customHeight="1" thickBot="1" x14ac:dyDescent="0.25">
      <c r="A11" s="48">
        <v>6</v>
      </c>
      <c r="B11" s="22">
        <v>2.6881765834932819E-2</v>
      </c>
      <c r="C11" s="22">
        <v>1.1366602687140116E-2</v>
      </c>
      <c r="D11" s="22">
        <v>3.8199999999999998E-2</v>
      </c>
      <c r="E11" s="60"/>
      <c r="F11" s="21" t="s">
        <v>480</v>
      </c>
      <c r="G11" s="23">
        <v>50488</v>
      </c>
      <c r="H11" s="21">
        <v>0.96</v>
      </c>
      <c r="I11" s="60"/>
      <c r="J11" s="60"/>
      <c r="K11" s="67">
        <f>LARGE(B21:C21,1)/(B21+C21)</f>
        <v>0.63551970092481158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4797</v>
      </c>
      <c r="Y11" s="24">
        <v>44483</v>
      </c>
      <c r="Z11" s="21" t="s">
        <v>513</v>
      </c>
      <c r="AA11" s="21" t="s">
        <v>495</v>
      </c>
      <c r="AB11" s="21">
        <v>9.1999999999999993</v>
      </c>
      <c r="AC11" s="21" t="s">
        <v>499</v>
      </c>
      <c r="AD11" s="21">
        <v>67</v>
      </c>
    </row>
    <row r="12" spans="1:30" ht="15.75" customHeight="1" thickBot="1" x14ac:dyDescent="0.25">
      <c r="A12" s="48">
        <v>7</v>
      </c>
      <c r="B12" s="22">
        <v>3.3808637236084453E-2</v>
      </c>
      <c r="C12" s="22">
        <v>2.0514011516314785E-2</v>
      </c>
      <c r="D12" s="22">
        <v>5.4300000000000001E-2</v>
      </c>
      <c r="E12" s="60"/>
      <c r="F12" s="21" t="s">
        <v>481</v>
      </c>
      <c r="G12" s="23">
        <v>49085</v>
      </c>
      <c r="H12" s="21">
        <v>0.94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4756</v>
      </c>
      <c r="Y12" s="24">
        <v>44504</v>
      </c>
      <c r="Z12" s="21" t="s">
        <v>514</v>
      </c>
      <c r="AA12" s="21" t="s">
        <v>495</v>
      </c>
      <c r="AB12" s="21">
        <v>9.1</v>
      </c>
      <c r="AC12" s="21" t="s">
        <v>499</v>
      </c>
      <c r="AD12" s="21">
        <v>67</v>
      </c>
    </row>
    <row r="13" spans="1:30" ht="15.75" customHeight="1" thickBot="1" x14ac:dyDescent="0.25">
      <c r="A13" s="48">
        <v>8</v>
      </c>
      <c r="B13" s="22">
        <v>3.334990403071017E-2</v>
      </c>
      <c r="C13" s="22">
        <v>2.3653358925143957E-2</v>
      </c>
      <c r="D13" s="22">
        <v>5.7000000000000002E-2</v>
      </c>
      <c r="E13" s="60"/>
      <c r="F13" s="21" t="s">
        <v>482</v>
      </c>
      <c r="G13" s="23">
        <v>52027</v>
      </c>
      <c r="H13" s="21">
        <v>0.99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4754</v>
      </c>
      <c r="Y13" s="24">
        <v>44313</v>
      </c>
      <c r="Z13" s="21" t="s">
        <v>513</v>
      </c>
      <c r="AA13" s="21" t="s">
        <v>493</v>
      </c>
      <c r="AB13" s="21">
        <v>9.1</v>
      </c>
      <c r="AC13" s="21" t="s">
        <v>499</v>
      </c>
      <c r="AD13" s="21">
        <v>69</v>
      </c>
    </row>
    <row r="14" spans="1:30" ht="15.75" customHeight="1" thickBot="1" x14ac:dyDescent="0.25">
      <c r="A14" s="48">
        <v>9</v>
      </c>
      <c r="B14" s="22">
        <v>3.2065451055662192E-2</v>
      </c>
      <c r="C14" s="22">
        <v>2.5439539347408831E-2</v>
      </c>
      <c r="D14" s="22">
        <v>5.7500000000000002E-2</v>
      </c>
      <c r="E14" s="60"/>
      <c r="F14" s="21" t="s">
        <v>483</v>
      </c>
      <c r="G14" s="23">
        <v>52854</v>
      </c>
      <c r="H14" s="21">
        <v>1.01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4745</v>
      </c>
      <c r="Y14" s="24">
        <v>44392</v>
      </c>
      <c r="Z14" s="21" t="s">
        <v>513</v>
      </c>
      <c r="AA14" s="21" t="s">
        <v>495</v>
      </c>
      <c r="AB14" s="21">
        <v>9.1</v>
      </c>
      <c r="AC14" s="21" t="s">
        <v>499</v>
      </c>
      <c r="AD14" s="21">
        <v>70</v>
      </c>
    </row>
    <row r="15" spans="1:30" ht="15.75" customHeight="1" thickBot="1" x14ac:dyDescent="0.25">
      <c r="A15" s="48">
        <v>10</v>
      </c>
      <c r="B15" s="22">
        <v>3.1836084452975047E-2</v>
      </c>
      <c r="C15" s="22">
        <v>2.8633013435700575E-2</v>
      </c>
      <c r="D15" s="22">
        <v>6.0400000000000002E-2</v>
      </c>
      <c r="E15" s="60"/>
      <c r="F15" s="21" t="s">
        <v>484</v>
      </c>
      <c r="G15" s="23">
        <v>53138</v>
      </c>
      <c r="H15" s="21">
        <v>1.01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4742</v>
      </c>
      <c r="Y15" s="24">
        <v>44531</v>
      </c>
      <c r="Z15" s="21" t="s">
        <v>513</v>
      </c>
      <c r="AA15" s="21" t="s">
        <v>494</v>
      </c>
      <c r="AB15" s="21">
        <v>9.1</v>
      </c>
      <c r="AC15" s="21" t="s">
        <v>499</v>
      </c>
      <c r="AD15" s="21">
        <v>68</v>
      </c>
    </row>
    <row r="16" spans="1:30" ht="15.75" customHeight="1" thickBot="1" x14ac:dyDescent="0.25">
      <c r="A16" s="48">
        <v>11</v>
      </c>
      <c r="B16" s="22">
        <v>3.1102111324376201E-2</v>
      </c>
      <c r="C16" s="22">
        <v>3.2746641074856045E-2</v>
      </c>
      <c r="D16" s="22">
        <v>6.3799999999999996E-2</v>
      </c>
      <c r="E16" s="60"/>
      <c r="F16" s="21" t="s">
        <v>485</v>
      </c>
      <c r="G16" s="23">
        <v>53933</v>
      </c>
      <c r="H16" s="21">
        <v>1.03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4732</v>
      </c>
      <c r="Y16" s="24">
        <v>44509</v>
      </c>
      <c r="Z16" s="21" t="s">
        <v>513</v>
      </c>
      <c r="AA16" s="21" t="s">
        <v>493</v>
      </c>
      <c r="AB16" s="21">
        <v>9.1</v>
      </c>
      <c r="AC16" s="21" t="s">
        <v>499</v>
      </c>
      <c r="AD16" s="21">
        <v>67</v>
      </c>
    </row>
    <row r="17" spans="1:30" ht="15.75" customHeight="1" thickBot="1" x14ac:dyDescent="0.25">
      <c r="A17" s="48">
        <v>12</v>
      </c>
      <c r="B17" s="22">
        <v>3.0643378119001918E-2</v>
      </c>
      <c r="C17" s="22">
        <v>3.5885988483685217E-2</v>
      </c>
      <c r="D17" s="22">
        <v>6.6500000000000004E-2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4726</v>
      </c>
      <c r="Y17" s="24">
        <v>44473</v>
      </c>
      <c r="Z17" s="21" t="s">
        <v>513</v>
      </c>
      <c r="AA17" s="21" t="s">
        <v>492</v>
      </c>
      <c r="AB17" s="21">
        <v>9.1</v>
      </c>
      <c r="AC17" s="21" t="s">
        <v>499</v>
      </c>
      <c r="AD17" s="21">
        <v>70</v>
      </c>
    </row>
    <row r="18" spans="1:30" ht="15.75" customHeight="1" thickBot="1" x14ac:dyDescent="0.25">
      <c r="A18" s="48">
        <v>13</v>
      </c>
      <c r="B18" s="22">
        <v>3.0276391554702495E-2</v>
      </c>
      <c r="C18" s="22">
        <v>3.7239155470249523E-2</v>
      </c>
      <c r="D18" s="22">
        <v>6.7500000000000004E-2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4718</v>
      </c>
      <c r="Y18" s="24">
        <v>44533</v>
      </c>
      <c r="Z18" s="21" t="s">
        <v>513</v>
      </c>
      <c r="AA18" s="21" t="s">
        <v>496</v>
      </c>
      <c r="AB18" s="21">
        <v>9.1</v>
      </c>
      <c r="AC18" s="21" t="s">
        <v>499</v>
      </c>
      <c r="AD18" s="21">
        <v>65</v>
      </c>
    </row>
    <row r="19" spans="1:30" ht="15.75" customHeight="1" thickBot="1" x14ac:dyDescent="0.25">
      <c r="A19" s="48">
        <v>14</v>
      </c>
      <c r="B19" s="22">
        <v>3.059750479846449E-2</v>
      </c>
      <c r="C19" s="22">
        <v>3.9891362763915549E-2</v>
      </c>
      <c r="D19" s="22">
        <v>7.0499999999999993E-2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4678</v>
      </c>
      <c r="Y19" s="24">
        <v>44531</v>
      </c>
      <c r="Z19" s="21" t="s">
        <v>514</v>
      </c>
      <c r="AA19" s="21" t="s">
        <v>494</v>
      </c>
      <c r="AB19" s="21">
        <v>9</v>
      </c>
      <c r="AC19" s="21" t="s">
        <v>499</v>
      </c>
      <c r="AD19" s="21">
        <v>65</v>
      </c>
    </row>
    <row r="20" spans="1:30" ht="15.75" customHeight="1" thickBot="1" x14ac:dyDescent="0.25">
      <c r="A20" s="48">
        <v>15</v>
      </c>
      <c r="B20" s="22">
        <v>2.8762571976967376E-2</v>
      </c>
      <c r="C20" s="22">
        <v>4.4492130518234162E-2</v>
      </c>
      <c r="D20" s="22">
        <v>7.3300000000000004E-2</v>
      </c>
      <c r="E20" s="60"/>
      <c r="F20" s="21" t="s">
        <v>488</v>
      </c>
      <c r="G20" s="23">
        <v>37728</v>
      </c>
      <c r="H20" s="21">
        <v>0.72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4641</v>
      </c>
      <c r="Y20" s="24">
        <v>44533</v>
      </c>
      <c r="Z20" s="21" t="s">
        <v>514</v>
      </c>
      <c r="AA20" s="21" t="s">
        <v>496</v>
      </c>
      <c r="AB20" s="21">
        <v>8.9</v>
      </c>
      <c r="AC20" s="21" t="s">
        <v>499</v>
      </c>
      <c r="AD20" s="21">
        <v>64</v>
      </c>
    </row>
    <row r="21" spans="1:30" ht="15.75" customHeight="1" thickBot="1" x14ac:dyDescent="0.25">
      <c r="A21" s="48">
        <v>16</v>
      </c>
      <c r="B21" s="22">
        <v>2.784510556621881E-2</v>
      </c>
      <c r="C21" s="22">
        <v>4.8551631477927064E-2</v>
      </c>
      <c r="D21" s="22">
        <v>7.6399999999999996E-2</v>
      </c>
      <c r="E21" s="60"/>
      <c r="F21" s="21" t="s">
        <v>492</v>
      </c>
      <c r="G21" s="23">
        <v>54292</v>
      </c>
      <c r="H21" s="21">
        <v>1.04</v>
      </c>
      <c r="I21" s="60"/>
      <c r="J21" s="21">
        <v>5</v>
      </c>
      <c r="K21" s="21">
        <f>X6</f>
        <v>4848</v>
      </c>
      <c r="L21" s="24"/>
      <c r="M21" s="21"/>
      <c r="N21" s="64">
        <f>K21/$F$2</f>
        <v>9.3051823416506724E-2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4607</v>
      </c>
      <c r="Y21" s="24">
        <v>44489</v>
      </c>
      <c r="Z21" s="21" t="s">
        <v>514</v>
      </c>
      <c r="AA21" s="21" t="s">
        <v>494</v>
      </c>
      <c r="AB21" s="21">
        <v>8.8000000000000007</v>
      </c>
      <c r="AC21" s="21" t="s">
        <v>499</v>
      </c>
      <c r="AD21" s="21">
        <v>65</v>
      </c>
    </row>
    <row r="22" spans="1:30" ht="15.75" customHeight="1" thickBot="1" x14ac:dyDescent="0.25">
      <c r="A22" s="48">
        <v>17</v>
      </c>
      <c r="B22" s="22">
        <v>2.6239539347408827E-2</v>
      </c>
      <c r="C22" s="22">
        <v>5.028368522072936E-2</v>
      </c>
      <c r="D22" s="22">
        <v>7.6499999999999999E-2</v>
      </c>
      <c r="E22" s="60"/>
      <c r="F22" s="21" t="s">
        <v>493</v>
      </c>
      <c r="G22" s="23">
        <v>56198</v>
      </c>
      <c r="H22" s="21">
        <v>1.07</v>
      </c>
      <c r="I22" s="60"/>
      <c r="J22" s="21">
        <v>10</v>
      </c>
      <c r="K22" s="21">
        <f>X11</f>
        <v>4797</v>
      </c>
      <c r="L22" s="24"/>
      <c r="M22" s="21"/>
      <c r="N22" s="64">
        <f t="shared" ref="N22:N28" si="0">K22/$F$2</f>
        <v>9.2072936660268709E-2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4584</v>
      </c>
      <c r="Y22" s="24">
        <v>44223</v>
      </c>
      <c r="Z22" s="21" t="s">
        <v>514</v>
      </c>
      <c r="AA22" s="21" t="s">
        <v>494</v>
      </c>
      <c r="AB22" s="21">
        <v>8.8000000000000007</v>
      </c>
      <c r="AC22" s="21" t="s">
        <v>499</v>
      </c>
      <c r="AD22" s="21">
        <v>66</v>
      </c>
    </row>
    <row r="23" spans="1:30" ht="15.75" customHeight="1" thickBot="1" x14ac:dyDescent="0.25">
      <c r="A23" s="48">
        <v>18</v>
      </c>
      <c r="B23" s="22">
        <v>2.3074280230326292E-2</v>
      </c>
      <c r="C23" s="22">
        <v>3.9620729366602693E-2</v>
      </c>
      <c r="D23" s="22">
        <v>6.2700000000000006E-2</v>
      </c>
      <c r="E23" s="60"/>
      <c r="F23" s="21" t="s">
        <v>494</v>
      </c>
      <c r="G23" s="23">
        <v>56789</v>
      </c>
      <c r="H23" s="21">
        <v>1.08</v>
      </c>
      <c r="I23" s="60"/>
      <c r="J23" s="21">
        <v>20</v>
      </c>
      <c r="K23" s="21">
        <f>X12</f>
        <v>4756</v>
      </c>
      <c r="L23" s="24"/>
      <c r="M23" s="21"/>
      <c r="N23" s="64">
        <f t="shared" si="0"/>
        <v>9.1285988483685215E-2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4563</v>
      </c>
      <c r="Y23" s="24">
        <v>44547</v>
      </c>
      <c r="Z23" s="21" t="s">
        <v>514</v>
      </c>
      <c r="AA23" s="21" t="s">
        <v>496</v>
      </c>
      <c r="AB23" s="21">
        <v>8.8000000000000007</v>
      </c>
      <c r="AC23" s="21" t="s">
        <v>499</v>
      </c>
      <c r="AD23" s="21">
        <v>65</v>
      </c>
    </row>
    <row r="24" spans="1:30" ht="15.75" customHeight="1" thickBot="1" x14ac:dyDescent="0.25">
      <c r="A24" s="48">
        <v>19</v>
      </c>
      <c r="B24" s="22">
        <v>1.7202495201535509E-2</v>
      </c>
      <c r="C24" s="22">
        <v>2.9823800383877164E-2</v>
      </c>
      <c r="D24" s="22">
        <v>4.7100000000000003E-2</v>
      </c>
      <c r="E24" s="60"/>
      <c r="F24" s="21" t="s">
        <v>495</v>
      </c>
      <c r="G24" s="23">
        <v>56465</v>
      </c>
      <c r="H24" s="21">
        <v>1.08</v>
      </c>
      <c r="I24" s="60"/>
      <c r="J24" s="21">
        <v>30</v>
      </c>
      <c r="K24" s="21">
        <f>X14</f>
        <v>4745</v>
      </c>
      <c r="L24" s="24"/>
      <c r="M24" s="21"/>
      <c r="N24" s="64">
        <f t="shared" si="0"/>
        <v>9.1074856046065258E-2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4544</v>
      </c>
      <c r="Y24" s="24">
        <v>44208</v>
      </c>
      <c r="Z24" s="21" t="s">
        <v>514</v>
      </c>
      <c r="AA24" s="21" t="s">
        <v>493</v>
      </c>
      <c r="AB24" s="21">
        <v>8.6999999999999993</v>
      </c>
      <c r="AC24" s="21" t="s">
        <v>499</v>
      </c>
      <c r="AD24" s="21">
        <v>66</v>
      </c>
    </row>
    <row r="25" spans="1:30" ht="15.75" customHeight="1" thickBot="1" x14ac:dyDescent="0.25">
      <c r="A25" s="48">
        <v>20</v>
      </c>
      <c r="B25" s="22">
        <v>1.3165642994241842E-2</v>
      </c>
      <c r="C25" s="22">
        <v>2.2408445297504798E-2</v>
      </c>
      <c r="D25" s="22">
        <v>3.56E-2</v>
      </c>
      <c r="E25" s="60"/>
      <c r="F25" s="21" t="s">
        <v>496</v>
      </c>
      <c r="G25" s="23">
        <v>57299</v>
      </c>
      <c r="H25" s="21">
        <v>1.0900000000000001</v>
      </c>
      <c r="I25" s="60"/>
      <c r="J25" s="21">
        <v>50</v>
      </c>
      <c r="K25" s="21">
        <f>X18</f>
        <v>4718</v>
      </c>
      <c r="L25" s="24"/>
      <c r="M25" s="21"/>
      <c r="N25" s="64">
        <f t="shared" si="0"/>
        <v>9.0556621880998084E-2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9.9086372360844537E-3</v>
      </c>
      <c r="C26" s="22">
        <v>1.6833397312859884E-2</v>
      </c>
      <c r="D26" s="22">
        <v>2.6700000000000002E-2</v>
      </c>
      <c r="E26" s="60"/>
      <c r="F26" s="21" t="s">
        <v>497</v>
      </c>
      <c r="G26" s="23">
        <v>46050</v>
      </c>
      <c r="H26" s="21">
        <v>0.88</v>
      </c>
      <c r="I26" s="60"/>
      <c r="J26" s="21">
        <v>100</v>
      </c>
      <c r="K26" s="21">
        <f>X20</f>
        <v>4641</v>
      </c>
      <c r="L26" s="24"/>
      <c r="M26" s="21"/>
      <c r="N26" s="64">
        <f t="shared" si="0"/>
        <v>8.9078694817658344E-2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6.5140115163147792E-3</v>
      </c>
      <c r="C27" s="22">
        <v>1.1420729366602687E-2</v>
      </c>
      <c r="D27" s="22">
        <v>1.7899999999999999E-2</v>
      </c>
      <c r="E27" s="60"/>
      <c r="F27" s="60"/>
      <c r="G27" s="60"/>
      <c r="H27" s="60"/>
      <c r="I27" s="60"/>
      <c r="J27" s="21">
        <v>150</v>
      </c>
      <c r="K27" s="21">
        <f>X22</f>
        <v>4584</v>
      </c>
      <c r="L27" s="24"/>
      <c r="M27" s="21"/>
      <c r="N27" s="64">
        <f t="shared" si="0"/>
        <v>8.7984644913627633E-2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3.8992322456813822E-3</v>
      </c>
      <c r="C28" s="22">
        <v>7.4153550863723617E-3</v>
      </c>
      <c r="D28" s="22">
        <v>1.1299999999999999E-2</v>
      </c>
      <c r="E28" s="60"/>
      <c r="F28" s="60"/>
      <c r="G28" s="60"/>
      <c r="H28" s="60"/>
      <c r="I28" s="60"/>
      <c r="J28" s="21">
        <v>200</v>
      </c>
      <c r="K28" s="21">
        <f>X24</f>
        <v>4544</v>
      </c>
      <c r="L28" s="24"/>
      <c r="M28" s="21"/>
      <c r="N28" s="64">
        <f t="shared" si="0"/>
        <v>8.7216890595009602E-2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0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0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674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128"/>
      <c r="B2" s="129"/>
      <c r="C2" s="129"/>
      <c r="D2" s="69" t="s">
        <v>625</v>
      </c>
      <c r="E2" s="129"/>
      <c r="F2" s="45">
        <v>55800</v>
      </c>
      <c r="G2" s="129"/>
      <c r="H2" s="70" t="s">
        <v>462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30"/>
      <c r="W2" s="21">
        <v>1</v>
      </c>
      <c r="X2" s="21">
        <v>5409</v>
      </c>
      <c r="Y2" s="24">
        <v>44517</v>
      </c>
      <c r="Z2" s="21" t="s">
        <v>513</v>
      </c>
      <c r="AA2" s="21" t="s">
        <v>494</v>
      </c>
      <c r="AB2" s="21">
        <v>9.6999999999999993</v>
      </c>
      <c r="AC2" s="21" t="s">
        <v>498</v>
      </c>
      <c r="AD2" s="21">
        <v>60</v>
      </c>
    </row>
    <row r="3" spans="1:30" ht="15.75" customHeight="1" thickBot="1" x14ac:dyDescent="0.25">
      <c r="A3" s="128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30"/>
      <c r="W3" s="21">
        <v>2</v>
      </c>
      <c r="X3" s="21">
        <v>5404</v>
      </c>
      <c r="Y3" s="24">
        <v>44202</v>
      </c>
      <c r="Z3" s="21" t="s">
        <v>513</v>
      </c>
      <c r="AA3" s="21" t="s">
        <v>494</v>
      </c>
      <c r="AB3" s="21">
        <v>9.6999999999999993</v>
      </c>
      <c r="AC3" s="21" t="s">
        <v>498</v>
      </c>
      <c r="AD3" s="21">
        <v>62</v>
      </c>
    </row>
    <row r="4" spans="1:30" ht="15.75" customHeight="1" thickBot="1" x14ac:dyDescent="0.25">
      <c r="A4" s="47" t="s">
        <v>463</v>
      </c>
      <c r="B4" s="126" t="s">
        <v>498</v>
      </c>
      <c r="C4" s="127" t="s">
        <v>499</v>
      </c>
      <c r="D4" s="10" t="s">
        <v>466</v>
      </c>
      <c r="E4" s="131"/>
      <c r="F4" s="11" t="s">
        <v>467</v>
      </c>
      <c r="G4" s="11" t="s">
        <v>468</v>
      </c>
      <c r="H4" s="11" t="s">
        <v>469</v>
      </c>
      <c r="I4" s="131"/>
      <c r="J4" s="153" t="s">
        <v>470</v>
      </c>
      <c r="K4" s="154"/>
      <c r="L4" s="154"/>
      <c r="M4" s="154"/>
      <c r="N4" s="155"/>
      <c r="O4" s="129"/>
      <c r="P4" s="129"/>
      <c r="Q4" s="129"/>
      <c r="R4" s="129"/>
      <c r="S4" s="129"/>
      <c r="T4" s="129"/>
      <c r="U4" s="130"/>
      <c r="W4" s="21">
        <v>3</v>
      </c>
      <c r="X4" s="21">
        <v>5402</v>
      </c>
      <c r="Y4" s="24">
        <v>44539</v>
      </c>
      <c r="Z4" s="21" t="s">
        <v>513</v>
      </c>
      <c r="AA4" s="21" t="s">
        <v>495</v>
      </c>
      <c r="AB4" s="21">
        <v>9.6999999999999993</v>
      </c>
      <c r="AC4" s="21" t="s">
        <v>498</v>
      </c>
      <c r="AD4" s="21">
        <v>61</v>
      </c>
    </row>
    <row r="5" spans="1:30" ht="15.75" customHeight="1" thickBot="1" x14ac:dyDescent="0.25">
      <c r="A5" s="48">
        <v>0</v>
      </c>
      <c r="B5" s="22">
        <v>4.6659498207885309E-3</v>
      </c>
      <c r="C5" s="22">
        <v>3.2034050179211471E-3</v>
      </c>
      <c r="D5" s="22">
        <v>7.7999999999999996E-3</v>
      </c>
      <c r="E5" s="131"/>
      <c r="F5" s="21" t="s">
        <v>471</v>
      </c>
      <c r="G5" s="23">
        <v>54184</v>
      </c>
      <c r="H5" s="21">
        <v>0.97</v>
      </c>
      <c r="I5" s="131"/>
      <c r="J5" s="146" t="s">
        <v>472</v>
      </c>
      <c r="K5" s="147"/>
      <c r="L5" s="147"/>
      <c r="M5" s="147"/>
      <c r="N5" s="148"/>
      <c r="O5" s="129"/>
      <c r="P5" s="129"/>
      <c r="Q5" s="129"/>
      <c r="R5" s="129"/>
      <c r="S5" s="129"/>
      <c r="T5" s="129"/>
      <c r="U5" s="130"/>
      <c r="W5" s="21">
        <v>4</v>
      </c>
      <c r="X5" s="21">
        <v>5390</v>
      </c>
      <c r="Y5" s="24">
        <v>44284</v>
      </c>
      <c r="Z5" s="21" t="s">
        <v>513</v>
      </c>
      <c r="AA5" s="21" t="s">
        <v>492</v>
      </c>
      <c r="AB5" s="21">
        <v>9.6999999999999993</v>
      </c>
      <c r="AC5" s="21" t="s">
        <v>498</v>
      </c>
      <c r="AD5" s="21">
        <v>61</v>
      </c>
    </row>
    <row r="6" spans="1:30" ht="15.75" customHeight="1" thickBot="1" x14ac:dyDescent="0.25">
      <c r="A6" s="48">
        <v>1</v>
      </c>
      <c r="B6" s="22">
        <v>3.1951612903225804E-3</v>
      </c>
      <c r="C6" s="22">
        <v>2.1684587813620075E-3</v>
      </c>
      <c r="D6" s="22">
        <v>5.4000000000000003E-3</v>
      </c>
      <c r="E6" s="131"/>
      <c r="F6" s="21" t="s">
        <v>473</v>
      </c>
      <c r="G6" s="23">
        <v>57459</v>
      </c>
      <c r="H6" s="21">
        <v>1.03</v>
      </c>
      <c r="I6" s="131"/>
      <c r="J6" s="61" t="s">
        <v>474</v>
      </c>
      <c r="K6" s="62">
        <f>LARGE((K8,K9),1)</f>
        <v>0.66097025444898361</v>
      </c>
      <c r="L6" s="131"/>
      <c r="M6" s="131"/>
      <c r="N6" s="62" t="s">
        <v>499</v>
      </c>
      <c r="O6" s="129"/>
      <c r="P6" s="129"/>
      <c r="Q6" s="129"/>
      <c r="R6" s="129"/>
      <c r="S6" s="129"/>
      <c r="T6" s="129"/>
      <c r="U6" s="130"/>
      <c r="W6" s="21">
        <v>5</v>
      </c>
      <c r="X6" s="21">
        <v>5390</v>
      </c>
      <c r="Y6" s="24">
        <v>44307</v>
      </c>
      <c r="Z6" s="21" t="s">
        <v>513</v>
      </c>
      <c r="AA6" s="21" t="s">
        <v>494</v>
      </c>
      <c r="AB6" s="21">
        <v>9.6999999999999993</v>
      </c>
      <c r="AC6" s="21" t="s">
        <v>498</v>
      </c>
      <c r="AD6" s="21">
        <v>64</v>
      </c>
    </row>
    <row r="7" spans="1:30" ht="15.75" customHeight="1" thickBot="1" x14ac:dyDescent="0.25">
      <c r="A7" s="48">
        <v>2</v>
      </c>
      <c r="B7" s="22">
        <v>2.840143369175627E-3</v>
      </c>
      <c r="C7" s="22">
        <v>1.8727598566308243E-3</v>
      </c>
      <c r="D7" s="22">
        <v>4.7000000000000002E-3</v>
      </c>
      <c r="E7" s="131"/>
      <c r="F7" s="21" t="s">
        <v>475</v>
      </c>
      <c r="G7" s="23">
        <v>60033</v>
      </c>
      <c r="H7" s="21">
        <v>1.08</v>
      </c>
      <c r="I7" s="131"/>
      <c r="J7" s="21" t="s">
        <v>476</v>
      </c>
      <c r="K7" s="62">
        <f>LARGE((K10,K11),1)</f>
        <v>0.5884507184125134</v>
      </c>
      <c r="L7" s="131"/>
      <c r="M7" s="131"/>
      <c r="N7" s="62" t="s">
        <v>498</v>
      </c>
      <c r="O7" s="129"/>
      <c r="P7" s="129"/>
      <c r="Q7" s="129"/>
      <c r="R7" s="129"/>
      <c r="S7" s="129"/>
      <c r="T7" s="129"/>
      <c r="U7" s="130"/>
      <c r="W7" s="21">
        <v>6</v>
      </c>
      <c r="X7" s="21">
        <v>5370</v>
      </c>
      <c r="Y7" s="24">
        <v>44502</v>
      </c>
      <c r="Z7" s="21" t="s">
        <v>513</v>
      </c>
      <c r="AA7" s="21" t="s">
        <v>493</v>
      </c>
      <c r="AB7" s="21">
        <v>9.6</v>
      </c>
      <c r="AC7" s="21" t="s">
        <v>498</v>
      </c>
      <c r="AD7" s="21">
        <v>61</v>
      </c>
    </row>
    <row r="8" spans="1:30" ht="15.75" customHeight="1" thickBot="1" x14ac:dyDescent="0.25">
      <c r="A8" s="48">
        <v>3</v>
      </c>
      <c r="B8" s="22">
        <v>2.5865591397849466E-3</v>
      </c>
      <c r="C8" s="22">
        <v>2.6120071684587812E-3</v>
      </c>
      <c r="D8" s="22">
        <v>5.1999999999999998E-3</v>
      </c>
      <c r="E8" s="131"/>
      <c r="F8" s="21" t="s">
        <v>477</v>
      </c>
      <c r="G8" s="23">
        <v>57922</v>
      </c>
      <c r="H8" s="21">
        <v>1.04</v>
      </c>
      <c r="I8" s="131"/>
      <c r="J8" s="131"/>
      <c r="K8" s="67">
        <f>LARGE(B11:C11,1)/(B11+C11)</f>
        <v>0.66097025444898361</v>
      </c>
      <c r="L8" s="131"/>
      <c r="M8" s="131"/>
      <c r="N8" s="131"/>
      <c r="O8" s="129"/>
      <c r="P8" s="129"/>
      <c r="Q8" s="129"/>
      <c r="R8" s="129"/>
      <c r="S8" s="129"/>
      <c r="T8" s="129"/>
      <c r="U8" s="130"/>
      <c r="W8" s="21">
        <v>7</v>
      </c>
      <c r="X8" s="21">
        <v>5363</v>
      </c>
      <c r="Y8" s="24">
        <v>44462</v>
      </c>
      <c r="Z8" s="21" t="s">
        <v>513</v>
      </c>
      <c r="AA8" s="21" t="s">
        <v>495</v>
      </c>
      <c r="AB8" s="21">
        <v>9.6</v>
      </c>
      <c r="AC8" s="21" t="s">
        <v>498</v>
      </c>
      <c r="AD8" s="21">
        <v>65</v>
      </c>
    </row>
    <row r="9" spans="1:30" ht="15.75" customHeight="1" thickBot="1" x14ac:dyDescent="0.25">
      <c r="A9" s="48">
        <v>4</v>
      </c>
      <c r="B9" s="22">
        <v>4.310931899641577E-3</v>
      </c>
      <c r="C9" s="22">
        <v>5.8646953405017922E-3</v>
      </c>
      <c r="D9" s="22">
        <v>1.0200000000000001E-2</v>
      </c>
      <c r="E9" s="131"/>
      <c r="F9" s="21" t="s">
        <v>478</v>
      </c>
      <c r="G9" s="23">
        <v>55318</v>
      </c>
      <c r="H9" s="21">
        <v>0.99</v>
      </c>
      <c r="I9" s="131"/>
      <c r="J9" s="131"/>
      <c r="K9" s="67">
        <f>LARGE(B12:C12,1)/(B12+C12)</f>
        <v>0.58530655743164484</v>
      </c>
      <c r="L9" s="131"/>
      <c r="M9" s="131"/>
      <c r="N9" s="131"/>
      <c r="O9" s="129"/>
      <c r="P9" s="129"/>
      <c r="Q9" s="129"/>
      <c r="R9" s="129"/>
      <c r="S9" s="129"/>
      <c r="T9" s="129"/>
      <c r="U9" s="130"/>
      <c r="W9" s="21">
        <v>8</v>
      </c>
      <c r="X9" s="21">
        <v>5340</v>
      </c>
      <c r="Y9" s="24">
        <v>44327</v>
      </c>
      <c r="Z9" s="21" t="s">
        <v>524</v>
      </c>
      <c r="AA9" s="21" t="s">
        <v>493</v>
      </c>
      <c r="AB9" s="21">
        <v>9.6</v>
      </c>
      <c r="AC9" s="21" t="s">
        <v>499</v>
      </c>
      <c r="AD9" s="21">
        <v>59</v>
      </c>
    </row>
    <row r="10" spans="1:30" ht="15.75" customHeight="1" thickBot="1" x14ac:dyDescent="0.25">
      <c r="A10" s="48">
        <v>5</v>
      </c>
      <c r="B10" s="22">
        <v>7.7596774193548386E-3</v>
      </c>
      <c r="C10" s="22">
        <v>1.7199820788530464E-2</v>
      </c>
      <c r="D10" s="22">
        <v>2.5000000000000001E-2</v>
      </c>
      <c r="E10" s="131"/>
      <c r="F10" s="21" t="s">
        <v>479</v>
      </c>
      <c r="G10" s="23">
        <v>54840</v>
      </c>
      <c r="H10" s="21">
        <v>0.98</v>
      </c>
      <c r="I10" s="131"/>
      <c r="J10" s="131"/>
      <c r="K10" s="67">
        <f>LARGE(B20:C20,1)/(B20+C20)</f>
        <v>0.56471347231495161</v>
      </c>
      <c r="L10" s="131"/>
      <c r="M10" s="131"/>
      <c r="N10" s="131"/>
      <c r="O10" s="129"/>
      <c r="P10" s="129"/>
      <c r="Q10" s="129"/>
      <c r="R10" s="129"/>
      <c r="S10" s="129"/>
      <c r="T10" s="129"/>
      <c r="U10" s="130"/>
      <c r="W10" s="21">
        <v>9</v>
      </c>
      <c r="X10" s="21">
        <v>5319</v>
      </c>
      <c r="Y10" s="24">
        <v>44537</v>
      </c>
      <c r="Z10" s="21" t="s">
        <v>513</v>
      </c>
      <c r="AA10" s="21" t="s">
        <v>493</v>
      </c>
      <c r="AB10" s="21">
        <v>9.5</v>
      </c>
      <c r="AC10" s="21" t="s">
        <v>498</v>
      </c>
      <c r="AD10" s="21">
        <v>62</v>
      </c>
    </row>
    <row r="11" spans="1:30" ht="15.75" customHeight="1" thickBot="1" x14ac:dyDescent="0.25">
      <c r="A11" s="48">
        <v>6</v>
      </c>
      <c r="B11" s="22">
        <v>1.6077240143369177E-2</v>
      </c>
      <c r="C11" s="22">
        <v>3.1344086021505374E-2</v>
      </c>
      <c r="D11" s="22">
        <v>4.7399999999999998E-2</v>
      </c>
      <c r="E11" s="131"/>
      <c r="F11" s="21" t="s">
        <v>480</v>
      </c>
      <c r="G11" s="23">
        <v>53430</v>
      </c>
      <c r="H11" s="21">
        <v>0.96</v>
      </c>
      <c r="I11" s="131"/>
      <c r="J11" s="131"/>
      <c r="K11" s="67">
        <f>LARGE(B21:C21,1)/(B21+C21)</f>
        <v>0.5884507184125134</v>
      </c>
      <c r="L11" s="131"/>
      <c r="M11" s="131"/>
      <c r="N11" s="131"/>
      <c r="O11" s="129"/>
      <c r="P11" s="129"/>
      <c r="Q11" s="129"/>
      <c r="R11" s="129"/>
      <c r="S11" s="129"/>
      <c r="T11" s="129"/>
      <c r="U11" s="130"/>
      <c r="W11" s="21">
        <v>10</v>
      </c>
      <c r="X11" s="21">
        <v>5310</v>
      </c>
      <c r="Y11" s="24">
        <v>44503</v>
      </c>
      <c r="Z11" s="21" t="s">
        <v>513</v>
      </c>
      <c r="AA11" s="21" t="s">
        <v>494</v>
      </c>
      <c r="AB11" s="21">
        <v>9.5</v>
      </c>
      <c r="AC11" s="21" t="s">
        <v>498</v>
      </c>
      <c r="AD11" s="21">
        <v>62</v>
      </c>
    </row>
    <row r="12" spans="1:30" ht="15.75" customHeight="1" thickBot="1" x14ac:dyDescent="0.25">
      <c r="A12" s="48">
        <v>7</v>
      </c>
      <c r="B12" s="22">
        <v>2.4546953405017922E-2</v>
      </c>
      <c r="C12" s="22">
        <v>3.4646057347670248E-2</v>
      </c>
      <c r="D12" s="22">
        <v>5.9200000000000003E-2</v>
      </c>
      <c r="E12" s="131"/>
      <c r="F12" s="21" t="s">
        <v>481</v>
      </c>
      <c r="G12" s="23">
        <v>51742</v>
      </c>
      <c r="H12" s="21">
        <v>0.93</v>
      </c>
      <c r="I12" s="131"/>
      <c r="J12" s="131"/>
      <c r="K12" s="131"/>
      <c r="L12" s="131"/>
      <c r="M12" s="131"/>
      <c r="N12" s="131"/>
      <c r="O12" s="129"/>
      <c r="P12" s="129"/>
      <c r="Q12" s="129"/>
      <c r="R12" s="129"/>
      <c r="S12" s="129"/>
      <c r="T12" s="129"/>
      <c r="U12" s="130"/>
      <c r="W12" s="21">
        <v>20</v>
      </c>
      <c r="X12" s="21">
        <v>5252</v>
      </c>
      <c r="Y12" s="24">
        <v>44293</v>
      </c>
      <c r="Z12" s="21" t="s">
        <v>513</v>
      </c>
      <c r="AA12" s="21" t="s">
        <v>494</v>
      </c>
      <c r="AB12" s="21">
        <v>9.4</v>
      </c>
      <c r="AC12" s="21" t="s">
        <v>498</v>
      </c>
      <c r="AD12" s="21">
        <v>63</v>
      </c>
    </row>
    <row r="13" spans="1:30" ht="15.75" customHeight="1" thickBot="1" x14ac:dyDescent="0.25">
      <c r="A13" s="48">
        <v>8</v>
      </c>
      <c r="B13" s="22">
        <v>2.464838709677419E-2</v>
      </c>
      <c r="C13" s="22">
        <v>3.3611111111111112E-2</v>
      </c>
      <c r="D13" s="22">
        <v>5.8299999999999998E-2</v>
      </c>
      <c r="E13" s="131"/>
      <c r="F13" s="21" t="s">
        <v>482</v>
      </c>
      <c r="G13" s="23">
        <v>53815</v>
      </c>
      <c r="H13" s="21">
        <v>0.96</v>
      </c>
      <c r="I13" s="131"/>
      <c r="J13" s="131"/>
      <c r="K13" s="131"/>
      <c r="L13" s="131"/>
      <c r="M13" s="131"/>
      <c r="N13" s="131"/>
      <c r="O13" s="129"/>
      <c r="P13" s="129"/>
      <c r="Q13" s="129"/>
      <c r="R13" s="129"/>
      <c r="S13" s="129"/>
      <c r="T13" s="129"/>
      <c r="U13" s="130"/>
      <c r="W13" s="21">
        <v>25</v>
      </c>
      <c r="X13" s="21">
        <v>5222</v>
      </c>
      <c r="Y13" s="24">
        <v>44294</v>
      </c>
      <c r="Z13" s="21" t="s">
        <v>513</v>
      </c>
      <c r="AA13" s="21" t="s">
        <v>495</v>
      </c>
      <c r="AB13" s="21">
        <v>9.4</v>
      </c>
      <c r="AC13" s="21" t="s">
        <v>498</v>
      </c>
      <c r="AD13" s="21">
        <v>60</v>
      </c>
    </row>
    <row r="14" spans="1:30" ht="15.75" customHeight="1" thickBot="1" x14ac:dyDescent="0.25">
      <c r="A14" s="48">
        <v>9</v>
      </c>
      <c r="B14" s="22">
        <v>2.1960394265232972E-2</v>
      </c>
      <c r="C14" s="22">
        <v>3.2576164874551977E-2</v>
      </c>
      <c r="D14" s="22">
        <v>5.4600000000000003E-2</v>
      </c>
      <c r="E14" s="131"/>
      <c r="F14" s="21" t="s">
        <v>483</v>
      </c>
      <c r="G14" s="23">
        <v>55973</v>
      </c>
      <c r="H14" s="21">
        <v>1</v>
      </c>
      <c r="I14" s="131"/>
      <c r="J14" s="131"/>
      <c r="K14" s="131"/>
      <c r="L14" s="131"/>
      <c r="M14" s="131"/>
      <c r="N14" s="131"/>
      <c r="O14" s="129"/>
      <c r="P14" s="129"/>
      <c r="Q14" s="129"/>
      <c r="R14" s="129"/>
      <c r="S14" s="129"/>
      <c r="T14" s="129"/>
      <c r="U14" s="130"/>
      <c r="W14" s="21">
        <v>30</v>
      </c>
      <c r="X14" s="21">
        <v>5198</v>
      </c>
      <c r="Y14" s="24">
        <v>44286</v>
      </c>
      <c r="Z14" s="21" t="s">
        <v>513</v>
      </c>
      <c r="AA14" s="21" t="s">
        <v>494</v>
      </c>
      <c r="AB14" s="21">
        <v>9.3000000000000007</v>
      </c>
      <c r="AC14" s="21" t="s">
        <v>498</v>
      </c>
      <c r="AD14" s="21">
        <v>59</v>
      </c>
    </row>
    <row r="15" spans="1:30" ht="15.75" customHeight="1" thickBot="1" x14ac:dyDescent="0.25">
      <c r="A15" s="48">
        <v>10</v>
      </c>
      <c r="B15" s="22">
        <v>2.3634050179211469E-2</v>
      </c>
      <c r="C15" s="22">
        <v>3.1393369175627246E-2</v>
      </c>
      <c r="D15" s="22">
        <v>5.5E-2</v>
      </c>
      <c r="E15" s="131"/>
      <c r="F15" s="21" t="s">
        <v>484</v>
      </c>
      <c r="G15" s="23">
        <v>57688</v>
      </c>
      <c r="H15" s="21">
        <v>1.03</v>
      </c>
      <c r="I15" s="131"/>
      <c r="J15" s="131"/>
      <c r="K15" s="131"/>
      <c r="L15" s="131"/>
      <c r="M15" s="131"/>
      <c r="N15" s="131"/>
      <c r="O15" s="129"/>
      <c r="P15" s="129"/>
      <c r="Q15" s="129"/>
      <c r="R15" s="129"/>
      <c r="S15" s="129"/>
      <c r="T15" s="129"/>
      <c r="U15" s="130"/>
      <c r="W15" s="21">
        <v>35</v>
      </c>
      <c r="X15" s="21">
        <v>5189</v>
      </c>
      <c r="Y15" s="24">
        <v>44510</v>
      </c>
      <c r="Z15" s="21" t="s">
        <v>513</v>
      </c>
      <c r="AA15" s="21" t="s">
        <v>494</v>
      </c>
      <c r="AB15" s="21">
        <v>9.3000000000000007</v>
      </c>
      <c r="AC15" s="21" t="s">
        <v>498</v>
      </c>
      <c r="AD15" s="21">
        <v>62</v>
      </c>
    </row>
    <row r="16" spans="1:30" ht="15.75" customHeight="1" thickBot="1" x14ac:dyDescent="0.25">
      <c r="A16" s="48">
        <v>11</v>
      </c>
      <c r="B16" s="22">
        <v>2.6829211469534053E-2</v>
      </c>
      <c r="C16" s="22">
        <v>3.0309139784946235E-2</v>
      </c>
      <c r="D16" s="22">
        <v>5.7200000000000001E-2</v>
      </c>
      <c r="E16" s="131"/>
      <c r="F16" s="21" t="s">
        <v>485</v>
      </c>
      <c r="G16" s="23">
        <v>57557</v>
      </c>
      <c r="H16" s="21">
        <v>1.03</v>
      </c>
      <c r="I16" s="131"/>
      <c r="J16" s="131"/>
      <c r="K16" s="131"/>
      <c r="L16" s="131"/>
      <c r="M16" s="131"/>
      <c r="N16" s="131"/>
      <c r="O16" s="129"/>
      <c r="P16" s="129"/>
      <c r="Q16" s="129"/>
      <c r="R16" s="129"/>
      <c r="S16" s="129"/>
      <c r="T16" s="129"/>
      <c r="U16" s="130"/>
      <c r="W16" s="21">
        <v>40</v>
      </c>
      <c r="X16" s="21">
        <v>5174</v>
      </c>
      <c r="Y16" s="24">
        <v>44252</v>
      </c>
      <c r="Z16" s="21" t="s">
        <v>514</v>
      </c>
      <c r="AA16" s="21" t="s">
        <v>495</v>
      </c>
      <c r="AB16" s="21">
        <v>9.3000000000000007</v>
      </c>
      <c r="AC16" s="21" t="s">
        <v>498</v>
      </c>
      <c r="AD16" s="21">
        <v>58</v>
      </c>
    </row>
    <row r="17" spans="1:30" ht="15.75" customHeight="1" thickBot="1" x14ac:dyDescent="0.25">
      <c r="A17" s="48">
        <v>12</v>
      </c>
      <c r="B17" s="22">
        <v>2.9567921146953401E-2</v>
      </c>
      <c r="C17" s="22">
        <v>3.149193548387097E-2</v>
      </c>
      <c r="D17" s="22">
        <v>6.0999999999999999E-2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29"/>
      <c r="P17" s="129"/>
      <c r="Q17" s="129"/>
      <c r="R17" s="129"/>
      <c r="S17" s="129"/>
      <c r="T17" s="129"/>
      <c r="U17" s="130"/>
      <c r="W17" s="21">
        <v>45</v>
      </c>
      <c r="X17" s="21">
        <v>5161</v>
      </c>
      <c r="Y17" s="24">
        <v>44483</v>
      </c>
      <c r="Z17" s="21" t="s">
        <v>513</v>
      </c>
      <c r="AA17" s="21" t="s">
        <v>495</v>
      </c>
      <c r="AB17" s="21">
        <v>9.1999999999999993</v>
      </c>
      <c r="AC17" s="21" t="s">
        <v>498</v>
      </c>
      <c r="AD17" s="21">
        <v>60</v>
      </c>
    </row>
    <row r="18" spans="1:30" ht="15.75" customHeight="1" thickBot="1" x14ac:dyDescent="0.25">
      <c r="A18" s="48">
        <v>13</v>
      </c>
      <c r="B18" s="22">
        <v>3.0734408602150539E-2</v>
      </c>
      <c r="C18" s="22">
        <v>3.0555555555555555E-2</v>
      </c>
      <c r="D18" s="22">
        <v>6.13E-2</v>
      </c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29"/>
      <c r="P18" s="129"/>
      <c r="Q18" s="129"/>
      <c r="R18" s="129"/>
      <c r="S18" s="129"/>
      <c r="T18" s="129"/>
      <c r="U18" s="130"/>
      <c r="W18" s="21">
        <v>50</v>
      </c>
      <c r="X18" s="21">
        <v>5154</v>
      </c>
      <c r="Y18" s="24">
        <v>44211</v>
      </c>
      <c r="Z18" s="21" t="s">
        <v>513</v>
      </c>
      <c r="AA18" s="21" t="s">
        <v>496</v>
      </c>
      <c r="AB18" s="21">
        <v>9.1999999999999993</v>
      </c>
      <c r="AC18" s="21" t="s">
        <v>498</v>
      </c>
      <c r="AD18" s="21">
        <v>64</v>
      </c>
    </row>
    <row r="19" spans="1:30" ht="15.75" customHeight="1" thickBot="1" x14ac:dyDescent="0.25">
      <c r="A19" s="48">
        <v>14</v>
      </c>
      <c r="B19" s="22">
        <v>3.5045340501792109E-2</v>
      </c>
      <c r="C19" s="22">
        <v>3.0801971326164874E-2</v>
      </c>
      <c r="D19" s="22">
        <v>6.59E-2</v>
      </c>
      <c r="E19" s="131"/>
      <c r="F19" s="11" t="s">
        <v>486</v>
      </c>
      <c r="G19" s="11" t="s">
        <v>468</v>
      </c>
      <c r="H19" s="11" t="s">
        <v>469</v>
      </c>
      <c r="I19" s="131"/>
      <c r="J19" s="156" t="s">
        <v>487</v>
      </c>
      <c r="K19" s="157"/>
      <c r="L19" s="157"/>
      <c r="M19" s="157"/>
      <c r="N19" s="158"/>
      <c r="O19" s="129"/>
      <c r="P19" s="129"/>
      <c r="Q19" s="129"/>
      <c r="R19" s="129"/>
      <c r="S19" s="129"/>
      <c r="T19" s="129"/>
      <c r="U19" s="130"/>
      <c r="W19" s="21">
        <v>75</v>
      </c>
      <c r="X19" s="21">
        <v>5089</v>
      </c>
      <c r="Y19" s="24">
        <v>44540</v>
      </c>
      <c r="Z19" s="21" t="s">
        <v>513</v>
      </c>
      <c r="AA19" s="21" t="s">
        <v>496</v>
      </c>
      <c r="AB19" s="21">
        <v>9.1</v>
      </c>
      <c r="AC19" s="21" t="s">
        <v>498</v>
      </c>
      <c r="AD19" s="21">
        <v>57</v>
      </c>
    </row>
    <row r="20" spans="1:30" ht="15.75" customHeight="1" thickBot="1" x14ac:dyDescent="0.25">
      <c r="A20" s="48">
        <v>15</v>
      </c>
      <c r="B20" s="22">
        <v>4.0472043010752683E-2</v>
      </c>
      <c r="C20" s="22">
        <v>3.1196236559139782E-2</v>
      </c>
      <c r="D20" s="22">
        <v>7.17E-2</v>
      </c>
      <c r="E20" s="131"/>
      <c r="F20" s="21" t="s">
        <v>488</v>
      </c>
      <c r="G20" s="23">
        <v>39013</v>
      </c>
      <c r="H20" s="21">
        <v>0.7</v>
      </c>
      <c r="I20" s="131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129"/>
      <c r="P20" s="129"/>
      <c r="Q20" s="129"/>
      <c r="R20" s="129"/>
      <c r="S20" s="129"/>
      <c r="T20" s="129"/>
      <c r="U20" s="130"/>
      <c r="W20" s="21">
        <v>100</v>
      </c>
      <c r="X20" s="21">
        <v>5053</v>
      </c>
      <c r="Y20" s="24">
        <v>44494</v>
      </c>
      <c r="Z20" s="21" t="s">
        <v>513</v>
      </c>
      <c r="AA20" s="21" t="s">
        <v>492</v>
      </c>
      <c r="AB20" s="21">
        <v>9.1</v>
      </c>
      <c r="AC20" s="21" t="s">
        <v>498</v>
      </c>
      <c r="AD20" s="21">
        <v>64</v>
      </c>
    </row>
    <row r="21" spans="1:30" ht="15.75" customHeight="1" thickBot="1" x14ac:dyDescent="0.25">
      <c r="A21" s="48">
        <v>16</v>
      </c>
      <c r="B21" s="22">
        <v>4.3971505376344089E-2</v>
      </c>
      <c r="C21" s="22">
        <v>3.0752688172043012E-2</v>
      </c>
      <c r="D21" s="22">
        <v>7.4700000000000003E-2</v>
      </c>
      <c r="E21" s="131"/>
      <c r="F21" s="21" t="s">
        <v>492</v>
      </c>
      <c r="G21" s="23">
        <v>57507</v>
      </c>
      <c r="H21" s="21">
        <v>1.03</v>
      </c>
      <c r="I21" s="131"/>
      <c r="J21" s="21">
        <v>5</v>
      </c>
      <c r="K21" s="21">
        <f>X6</f>
        <v>5390</v>
      </c>
      <c r="L21" s="24"/>
      <c r="M21" s="21"/>
      <c r="N21" s="64">
        <f>K21/$F$2</f>
        <v>9.6594982078853045E-2</v>
      </c>
      <c r="O21" s="129"/>
      <c r="P21" s="129"/>
      <c r="Q21" s="129"/>
      <c r="R21" s="129"/>
      <c r="S21" s="129"/>
      <c r="T21" s="129"/>
      <c r="U21" s="130"/>
      <c r="W21" s="21">
        <v>125</v>
      </c>
      <c r="X21" s="21">
        <v>5006</v>
      </c>
      <c r="Y21" s="24">
        <v>44274</v>
      </c>
      <c r="Z21" s="21" t="s">
        <v>514</v>
      </c>
      <c r="AA21" s="21" t="s">
        <v>496</v>
      </c>
      <c r="AB21" s="21">
        <v>9</v>
      </c>
      <c r="AC21" s="21" t="s">
        <v>498</v>
      </c>
      <c r="AD21" s="21">
        <v>55</v>
      </c>
    </row>
    <row r="22" spans="1:30" ht="15.75" customHeight="1" thickBot="1" x14ac:dyDescent="0.25">
      <c r="A22" s="48">
        <v>17</v>
      </c>
      <c r="B22" s="22">
        <v>4.5543727598566314E-2</v>
      </c>
      <c r="C22" s="22">
        <v>3.0013440860215054E-2</v>
      </c>
      <c r="D22" s="22">
        <v>7.5600000000000001E-2</v>
      </c>
      <c r="E22" s="131"/>
      <c r="F22" s="21" t="s">
        <v>493</v>
      </c>
      <c r="G22" s="23">
        <v>60287</v>
      </c>
      <c r="H22" s="21">
        <v>1.08</v>
      </c>
      <c r="I22" s="131"/>
      <c r="J22" s="21">
        <v>10</v>
      </c>
      <c r="K22" s="21">
        <f>X11</f>
        <v>5310</v>
      </c>
      <c r="L22" s="24"/>
      <c r="M22" s="21"/>
      <c r="N22" s="64">
        <f t="shared" ref="N22:N28" si="0">K22/$F$2</f>
        <v>9.5161290322580638E-2</v>
      </c>
      <c r="O22" s="129"/>
      <c r="P22" s="129"/>
      <c r="Q22" s="129"/>
      <c r="R22" s="129"/>
      <c r="S22" s="129"/>
      <c r="T22" s="129"/>
      <c r="U22" s="130"/>
      <c r="W22" s="21">
        <v>150</v>
      </c>
      <c r="X22" s="21">
        <v>4978</v>
      </c>
      <c r="Y22" s="24">
        <v>44279</v>
      </c>
      <c r="Z22" s="21" t="s">
        <v>515</v>
      </c>
      <c r="AA22" s="21" t="s">
        <v>494</v>
      </c>
      <c r="AB22" s="21">
        <v>8.9</v>
      </c>
      <c r="AC22" s="21" t="s">
        <v>498</v>
      </c>
      <c r="AD22" s="21">
        <v>56</v>
      </c>
    </row>
    <row r="23" spans="1:30" ht="15.75" customHeight="1" thickBot="1" x14ac:dyDescent="0.25">
      <c r="A23" s="48">
        <v>18</v>
      </c>
      <c r="B23" s="22">
        <v>3.5349641577060935E-2</v>
      </c>
      <c r="C23" s="22">
        <v>2.5085125448028673E-2</v>
      </c>
      <c r="D23" s="22">
        <v>6.0400000000000002E-2</v>
      </c>
      <c r="E23" s="131"/>
      <c r="F23" s="21" t="s">
        <v>494</v>
      </c>
      <c r="G23" s="23">
        <v>61315</v>
      </c>
      <c r="H23" s="21">
        <v>1.1000000000000001</v>
      </c>
      <c r="I23" s="131"/>
      <c r="J23" s="21">
        <v>20</v>
      </c>
      <c r="K23" s="21">
        <f>X12</f>
        <v>5252</v>
      </c>
      <c r="L23" s="24"/>
      <c r="M23" s="21"/>
      <c r="N23" s="64">
        <f t="shared" si="0"/>
        <v>9.4121863799283154E-2</v>
      </c>
      <c r="O23" s="129"/>
      <c r="P23" s="129"/>
      <c r="Q23" s="129"/>
      <c r="R23" s="129"/>
      <c r="S23" s="129"/>
      <c r="T23" s="129"/>
      <c r="U23" s="130"/>
      <c r="W23" s="21">
        <v>175</v>
      </c>
      <c r="X23" s="21">
        <v>4941</v>
      </c>
      <c r="Y23" s="24">
        <v>44237</v>
      </c>
      <c r="Z23" s="21" t="s">
        <v>513</v>
      </c>
      <c r="AA23" s="21" t="s">
        <v>494</v>
      </c>
      <c r="AB23" s="21">
        <v>8.9</v>
      </c>
      <c r="AC23" s="21" t="s">
        <v>498</v>
      </c>
      <c r="AD23" s="21">
        <v>61</v>
      </c>
    </row>
    <row r="24" spans="1:30" ht="15.75" customHeight="1" thickBot="1" x14ac:dyDescent="0.25">
      <c r="A24" s="48">
        <v>19</v>
      </c>
      <c r="B24" s="22">
        <v>2.6372759856630824E-2</v>
      </c>
      <c r="C24" s="22">
        <v>1.8086917562724018E-2</v>
      </c>
      <c r="D24" s="22">
        <v>4.4499999999999998E-2</v>
      </c>
      <c r="E24" s="131"/>
      <c r="F24" s="21" t="s">
        <v>495</v>
      </c>
      <c r="G24" s="23">
        <v>61569</v>
      </c>
      <c r="H24" s="21">
        <v>1.1000000000000001</v>
      </c>
      <c r="I24" s="131"/>
      <c r="J24" s="21">
        <v>30</v>
      </c>
      <c r="K24" s="21">
        <f>X14</f>
        <v>5198</v>
      </c>
      <c r="L24" s="24"/>
      <c r="M24" s="21"/>
      <c r="N24" s="64">
        <f t="shared" si="0"/>
        <v>9.3154121863799288E-2</v>
      </c>
      <c r="O24" s="129"/>
      <c r="P24" s="129"/>
      <c r="Q24" s="129"/>
      <c r="R24" s="129"/>
      <c r="S24" s="129"/>
      <c r="T24" s="129"/>
      <c r="U24" s="130"/>
      <c r="W24" s="21">
        <v>200</v>
      </c>
      <c r="X24" s="21">
        <v>4914</v>
      </c>
      <c r="Y24" s="24">
        <v>44540</v>
      </c>
      <c r="Z24" s="21" t="s">
        <v>514</v>
      </c>
      <c r="AA24" s="21" t="s">
        <v>496</v>
      </c>
      <c r="AB24" s="21">
        <v>8.8000000000000007</v>
      </c>
      <c r="AC24" s="21" t="s">
        <v>498</v>
      </c>
      <c r="AD24" s="21">
        <v>58</v>
      </c>
    </row>
    <row r="25" spans="1:30" ht="15.75" customHeight="1" thickBot="1" x14ac:dyDescent="0.25">
      <c r="A25" s="48">
        <v>20</v>
      </c>
      <c r="B25" s="22">
        <v>2.0286738351254479E-2</v>
      </c>
      <c r="C25" s="22">
        <v>1.3848566308243727E-2</v>
      </c>
      <c r="D25" s="22">
        <v>3.4099999999999998E-2</v>
      </c>
      <c r="E25" s="131"/>
      <c r="F25" s="21" t="s">
        <v>496</v>
      </c>
      <c r="G25" s="23">
        <v>62249</v>
      </c>
      <c r="H25" s="21">
        <v>1.1200000000000001</v>
      </c>
      <c r="I25" s="131"/>
      <c r="J25" s="21">
        <v>50</v>
      </c>
      <c r="K25" s="21">
        <f>X18</f>
        <v>5154</v>
      </c>
      <c r="L25" s="24"/>
      <c r="M25" s="21"/>
      <c r="N25" s="64">
        <f t="shared" si="0"/>
        <v>9.2365591397849459E-2</v>
      </c>
      <c r="O25" s="129"/>
      <c r="P25" s="129"/>
      <c r="Q25" s="129"/>
      <c r="R25" s="129"/>
      <c r="S25" s="129"/>
      <c r="T25" s="129"/>
      <c r="U25" s="130"/>
    </row>
    <row r="26" spans="1:30" ht="15.75" customHeight="1" thickBot="1" x14ac:dyDescent="0.25">
      <c r="A26" s="48">
        <v>21</v>
      </c>
      <c r="B26" s="22">
        <v>1.5620788530465949E-2</v>
      </c>
      <c r="C26" s="22">
        <v>1.08915770609319E-2</v>
      </c>
      <c r="D26" s="22">
        <v>2.6499999999999999E-2</v>
      </c>
      <c r="E26" s="131"/>
      <c r="F26" s="21" t="s">
        <v>497</v>
      </c>
      <c r="G26" s="23">
        <v>48463</v>
      </c>
      <c r="H26" s="21">
        <v>0.87</v>
      </c>
      <c r="I26" s="131"/>
      <c r="J26" s="21">
        <v>100</v>
      </c>
      <c r="K26" s="21">
        <f>X20</f>
        <v>5053</v>
      </c>
      <c r="L26" s="24"/>
      <c r="M26" s="21"/>
      <c r="N26" s="64">
        <f t="shared" si="0"/>
        <v>9.0555555555555556E-2</v>
      </c>
      <c r="O26" s="129"/>
      <c r="P26" s="129"/>
      <c r="Q26" s="129"/>
      <c r="R26" s="129"/>
      <c r="S26" s="129"/>
      <c r="T26" s="129"/>
      <c r="U26" s="130"/>
    </row>
    <row r="27" spans="1:30" ht="15.75" customHeight="1" thickBot="1" x14ac:dyDescent="0.25">
      <c r="A27" s="48">
        <v>22</v>
      </c>
      <c r="B27" s="22">
        <v>1.2476344086021506E-2</v>
      </c>
      <c r="C27" s="22">
        <v>8.0824372759856645E-3</v>
      </c>
      <c r="D27" s="22">
        <v>2.06E-2</v>
      </c>
      <c r="E27" s="131"/>
      <c r="F27" s="131"/>
      <c r="G27" s="131"/>
      <c r="H27" s="131"/>
      <c r="I27" s="131"/>
      <c r="J27" s="21">
        <v>150</v>
      </c>
      <c r="K27" s="21">
        <f>X22</f>
        <v>4978</v>
      </c>
      <c r="L27" s="24"/>
      <c r="M27" s="21"/>
      <c r="N27" s="64">
        <f t="shared" si="0"/>
        <v>8.9211469534050181E-2</v>
      </c>
      <c r="O27" s="129"/>
      <c r="P27" s="129"/>
      <c r="Q27" s="129"/>
      <c r="R27" s="129"/>
      <c r="S27" s="129"/>
      <c r="T27" s="129"/>
      <c r="U27" s="130"/>
    </row>
    <row r="28" spans="1:30" ht="15.75" customHeight="1" thickBot="1" x14ac:dyDescent="0.25">
      <c r="A28" s="48">
        <v>23</v>
      </c>
      <c r="B28" s="22">
        <v>8.6725806451612899E-3</v>
      </c>
      <c r="C28" s="22">
        <v>5.1254480286738353E-3</v>
      </c>
      <c r="D28" s="22">
        <v>1.38E-2</v>
      </c>
      <c r="E28" s="131"/>
      <c r="F28" s="131"/>
      <c r="G28" s="131"/>
      <c r="H28" s="131"/>
      <c r="I28" s="131"/>
      <c r="J28" s="21">
        <v>200</v>
      </c>
      <c r="K28" s="21">
        <f>X24</f>
        <v>4914</v>
      </c>
      <c r="L28" s="24"/>
      <c r="M28" s="21"/>
      <c r="N28" s="64">
        <f t="shared" si="0"/>
        <v>8.8064516129032253E-2</v>
      </c>
      <c r="O28" s="129"/>
      <c r="P28" s="129"/>
      <c r="Q28" s="129"/>
      <c r="R28" s="129"/>
      <c r="S28" s="129"/>
      <c r="T28" s="129"/>
      <c r="U28" s="130"/>
    </row>
    <row r="29" spans="1:30" ht="15.75" customHeight="1" thickBot="1" x14ac:dyDescent="0.25">
      <c r="A29" s="132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D3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8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8.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579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26100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2973</v>
      </c>
      <c r="Y2" s="24">
        <v>44211</v>
      </c>
      <c r="Z2" s="21" t="s">
        <v>513</v>
      </c>
      <c r="AA2" s="21" t="s">
        <v>496</v>
      </c>
      <c r="AB2" s="21">
        <v>11.4</v>
      </c>
      <c r="AC2" s="21" t="s">
        <v>498</v>
      </c>
      <c r="AD2" s="21">
        <v>53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2741</v>
      </c>
      <c r="Y3" s="24">
        <v>44501</v>
      </c>
      <c r="Z3" s="21" t="s">
        <v>513</v>
      </c>
      <c r="AA3" s="21" t="s">
        <v>492</v>
      </c>
      <c r="AB3" s="21">
        <v>10.5</v>
      </c>
      <c r="AC3" s="21" t="s">
        <v>498</v>
      </c>
      <c r="AD3" s="21">
        <v>52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2726</v>
      </c>
      <c r="Y4" s="24">
        <v>44552</v>
      </c>
      <c r="Z4" s="21" t="s">
        <v>518</v>
      </c>
      <c r="AA4" s="21" t="s">
        <v>494</v>
      </c>
      <c r="AB4" s="21">
        <v>10.4</v>
      </c>
      <c r="AC4" s="21" t="s">
        <v>499</v>
      </c>
      <c r="AD4" s="21">
        <v>52</v>
      </c>
    </row>
    <row r="5" spans="1:30" ht="15.75" customHeight="1" thickBot="1" x14ac:dyDescent="0.25">
      <c r="A5" s="48">
        <v>0</v>
      </c>
      <c r="B5" s="22">
        <v>3.7643678160919542E-3</v>
      </c>
      <c r="C5" s="22">
        <v>4.5325670498084294E-3</v>
      </c>
      <c r="D5" s="22">
        <v>8.3000000000000001E-3</v>
      </c>
      <c r="E5" s="60"/>
      <c r="F5" s="21" t="s">
        <v>471</v>
      </c>
      <c r="G5" s="23">
        <v>26069</v>
      </c>
      <c r="H5" s="21">
        <v>1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2718</v>
      </c>
      <c r="Y5" s="24">
        <v>44552</v>
      </c>
      <c r="Z5" s="21" t="s">
        <v>516</v>
      </c>
      <c r="AA5" s="21" t="s">
        <v>494</v>
      </c>
      <c r="AB5" s="21">
        <v>10.4</v>
      </c>
      <c r="AC5" s="21" t="s">
        <v>499</v>
      </c>
      <c r="AD5" s="21">
        <v>50</v>
      </c>
    </row>
    <row r="6" spans="1:30" ht="15.75" customHeight="1" thickBot="1" x14ac:dyDescent="0.25">
      <c r="A6" s="48">
        <v>1</v>
      </c>
      <c r="B6" s="22">
        <v>2.961302681992337E-3</v>
      </c>
      <c r="C6" s="22">
        <v>3.4367816091954023E-3</v>
      </c>
      <c r="D6" s="22">
        <v>6.4000000000000003E-3</v>
      </c>
      <c r="E6" s="60"/>
      <c r="F6" s="21" t="s">
        <v>473</v>
      </c>
      <c r="G6" s="23">
        <v>27887</v>
      </c>
      <c r="H6" s="21">
        <v>1.07</v>
      </c>
      <c r="I6" s="60"/>
      <c r="J6" s="61" t="s">
        <v>474</v>
      </c>
      <c r="K6" s="62">
        <f>LARGE((K8,K9),1)</f>
        <v>0.54058116232464926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2701</v>
      </c>
      <c r="Y6" s="24">
        <v>44529</v>
      </c>
      <c r="Z6" s="21" t="s">
        <v>514</v>
      </c>
      <c r="AA6" s="21" t="s">
        <v>492</v>
      </c>
      <c r="AB6" s="21">
        <v>10.3</v>
      </c>
      <c r="AC6" s="21" t="s">
        <v>498</v>
      </c>
      <c r="AD6" s="21">
        <v>50</v>
      </c>
    </row>
    <row r="7" spans="1:30" ht="15.75" customHeight="1" thickBot="1" x14ac:dyDescent="0.25">
      <c r="A7" s="48">
        <v>2</v>
      </c>
      <c r="B7" s="22">
        <v>1.857088122605364E-3</v>
      </c>
      <c r="C7" s="22">
        <v>2.2413793103448275E-3</v>
      </c>
      <c r="D7" s="22">
        <v>4.1000000000000003E-3</v>
      </c>
      <c r="E7" s="60"/>
      <c r="F7" s="21" t="s">
        <v>475</v>
      </c>
      <c r="G7" s="23">
        <v>29745</v>
      </c>
      <c r="H7" s="21">
        <v>1.1399999999999999</v>
      </c>
      <c r="I7" s="60"/>
      <c r="J7" s="21" t="s">
        <v>476</v>
      </c>
      <c r="K7" s="62">
        <f>LARGE((K10,K11),1)</f>
        <v>0.51251568953791204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2690</v>
      </c>
      <c r="Y7" s="24">
        <v>44552</v>
      </c>
      <c r="Z7" s="21" t="s">
        <v>517</v>
      </c>
      <c r="AA7" s="21" t="s">
        <v>494</v>
      </c>
      <c r="AB7" s="21">
        <v>10.3</v>
      </c>
      <c r="AC7" s="21" t="s">
        <v>499</v>
      </c>
      <c r="AD7" s="21">
        <v>51</v>
      </c>
    </row>
    <row r="8" spans="1:30" ht="15.75" customHeight="1" thickBot="1" x14ac:dyDescent="0.25">
      <c r="A8" s="48">
        <v>3</v>
      </c>
      <c r="B8" s="22">
        <v>1.957471264367816E-3</v>
      </c>
      <c r="C8" s="22">
        <v>1.5440613026819923E-3</v>
      </c>
      <c r="D8" s="22">
        <v>3.5000000000000001E-3</v>
      </c>
      <c r="E8" s="60"/>
      <c r="F8" s="21" t="s">
        <v>477</v>
      </c>
      <c r="G8" s="23">
        <v>23478</v>
      </c>
      <c r="H8" s="21">
        <v>0.9</v>
      </c>
      <c r="I8" s="60"/>
      <c r="J8" s="60"/>
      <c r="K8" s="67">
        <f>LARGE(B11:C11,1)/(B11+C11)</f>
        <v>0.54058116232464926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2625</v>
      </c>
      <c r="Y8" s="24">
        <v>44522</v>
      </c>
      <c r="Z8" s="21" t="s">
        <v>513</v>
      </c>
      <c r="AA8" s="21" t="s">
        <v>492</v>
      </c>
      <c r="AB8" s="21">
        <v>10.1</v>
      </c>
      <c r="AC8" s="21" t="s">
        <v>498</v>
      </c>
      <c r="AD8" s="21">
        <v>62</v>
      </c>
    </row>
    <row r="9" spans="1:30" ht="15.75" customHeight="1" thickBot="1" x14ac:dyDescent="0.25">
      <c r="A9" s="48">
        <v>4</v>
      </c>
      <c r="B9" s="22">
        <v>4.5172413793103444E-3</v>
      </c>
      <c r="C9" s="22">
        <v>2.5900383141762452E-3</v>
      </c>
      <c r="D9" s="22">
        <v>7.1000000000000004E-3</v>
      </c>
      <c r="E9" s="60"/>
      <c r="F9" s="21" t="s">
        <v>478</v>
      </c>
      <c r="G9" s="23">
        <v>19846</v>
      </c>
      <c r="H9" s="21">
        <v>0.76</v>
      </c>
      <c r="I9" s="60"/>
      <c r="J9" s="60"/>
      <c r="K9" s="67">
        <f>LARGE(B12:C12,1)/(B12+C12)</f>
        <v>0.52232038151825511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2600</v>
      </c>
      <c r="Y9" s="24">
        <v>44489</v>
      </c>
      <c r="Z9" s="21" t="s">
        <v>514</v>
      </c>
      <c r="AA9" s="21" t="s">
        <v>494</v>
      </c>
      <c r="AB9" s="21">
        <v>10</v>
      </c>
      <c r="AC9" s="21" t="s">
        <v>499</v>
      </c>
      <c r="AD9" s="21">
        <v>56</v>
      </c>
    </row>
    <row r="10" spans="1:30" ht="15.75" customHeight="1" thickBot="1" x14ac:dyDescent="0.25">
      <c r="A10" s="48">
        <v>5</v>
      </c>
      <c r="B10" s="22">
        <v>9.7873563218390802E-3</v>
      </c>
      <c r="C10" s="22">
        <v>7.7203065134099618E-3</v>
      </c>
      <c r="D10" s="22">
        <v>1.7500000000000002E-2</v>
      </c>
      <c r="E10" s="60"/>
      <c r="F10" s="21" t="s">
        <v>479</v>
      </c>
      <c r="G10" s="23">
        <v>25180</v>
      </c>
      <c r="H10" s="21">
        <v>0.96</v>
      </c>
      <c r="I10" s="60"/>
      <c r="J10" s="60"/>
      <c r="K10" s="67">
        <f>LARGE(B20:C20,1)/(B20+C20)</f>
        <v>0.51208415168870047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2579</v>
      </c>
      <c r="Y10" s="24">
        <v>44546</v>
      </c>
      <c r="Z10" s="21" t="s">
        <v>516</v>
      </c>
      <c r="AA10" s="21" t="s">
        <v>495</v>
      </c>
      <c r="AB10" s="21">
        <v>9.9</v>
      </c>
      <c r="AC10" s="21" t="s">
        <v>498</v>
      </c>
      <c r="AD10" s="21">
        <v>52</v>
      </c>
    </row>
    <row r="11" spans="1:30" ht="15.75" customHeight="1" thickBot="1" x14ac:dyDescent="0.25">
      <c r="A11" s="48">
        <v>6</v>
      </c>
      <c r="B11" s="22">
        <v>1.756704980842912E-2</v>
      </c>
      <c r="C11" s="22">
        <v>2.0670498084291188E-2</v>
      </c>
      <c r="D11" s="22">
        <v>3.8199999999999998E-2</v>
      </c>
      <c r="E11" s="60"/>
      <c r="F11" s="21" t="s">
        <v>480</v>
      </c>
      <c r="G11" s="23">
        <v>24234</v>
      </c>
      <c r="H11" s="21">
        <v>0.93</v>
      </c>
      <c r="I11" s="60"/>
      <c r="J11" s="60"/>
      <c r="K11" s="67">
        <f>LARGE(B21:C21,1)/(B21+C21)</f>
        <v>0.51251568953791204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2576</v>
      </c>
      <c r="Y11" s="24">
        <v>44288</v>
      </c>
      <c r="Z11" s="21" t="s">
        <v>516</v>
      </c>
      <c r="AA11" s="21" t="s">
        <v>496</v>
      </c>
      <c r="AB11" s="21">
        <v>9.9</v>
      </c>
      <c r="AC11" s="21" t="s">
        <v>499</v>
      </c>
      <c r="AD11" s="21">
        <v>51</v>
      </c>
    </row>
    <row r="12" spans="1:30" ht="15.75" customHeight="1" thickBot="1" x14ac:dyDescent="0.25">
      <c r="A12" s="48">
        <v>7</v>
      </c>
      <c r="B12" s="22">
        <v>2.8157471264367816E-2</v>
      </c>
      <c r="C12" s="22">
        <v>2.5750957854406131E-2</v>
      </c>
      <c r="D12" s="22">
        <v>5.3900000000000003E-2</v>
      </c>
      <c r="E12" s="60"/>
      <c r="F12" s="21" t="s">
        <v>481</v>
      </c>
      <c r="G12" s="23">
        <v>24341</v>
      </c>
      <c r="H12" s="21">
        <v>0.93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2510</v>
      </c>
      <c r="Y12" s="24">
        <v>44547</v>
      </c>
      <c r="Z12" s="21" t="s">
        <v>516</v>
      </c>
      <c r="AA12" s="21" t="s">
        <v>496</v>
      </c>
      <c r="AB12" s="21">
        <v>9.6</v>
      </c>
      <c r="AC12" s="21" t="s">
        <v>498</v>
      </c>
      <c r="AD12" s="21">
        <v>52</v>
      </c>
    </row>
    <row r="13" spans="1:30" ht="15.75" customHeight="1" thickBot="1" x14ac:dyDescent="0.25">
      <c r="A13" s="48">
        <v>8</v>
      </c>
      <c r="B13" s="22">
        <v>2.8910344827586205E-2</v>
      </c>
      <c r="C13" s="22">
        <v>2.3409961685823755E-2</v>
      </c>
      <c r="D13" s="22">
        <v>5.2299999999999999E-2</v>
      </c>
      <c r="E13" s="60"/>
      <c r="F13" s="21" t="s">
        <v>482</v>
      </c>
      <c r="G13" s="23">
        <v>27106</v>
      </c>
      <c r="H13" s="21">
        <v>1.04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2481</v>
      </c>
      <c r="Y13" s="24">
        <v>44288</v>
      </c>
      <c r="Z13" s="21" t="s">
        <v>518</v>
      </c>
      <c r="AA13" s="21" t="s">
        <v>496</v>
      </c>
      <c r="AB13" s="21">
        <v>9.5</v>
      </c>
      <c r="AC13" s="21" t="s">
        <v>499</v>
      </c>
      <c r="AD13" s="21">
        <v>52</v>
      </c>
    </row>
    <row r="14" spans="1:30" ht="15.75" customHeight="1" thickBot="1" x14ac:dyDescent="0.25">
      <c r="A14" s="48">
        <v>9</v>
      </c>
      <c r="B14" s="22">
        <v>2.7304214559386971E-2</v>
      </c>
      <c r="C14" s="22">
        <v>2.4256704980842914E-2</v>
      </c>
      <c r="D14" s="22">
        <v>5.16E-2</v>
      </c>
      <c r="E14" s="60"/>
      <c r="F14" s="21" t="s">
        <v>483</v>
      </c>
      <c r="G14" s="23">
        <v>29486</v>
      </c>
      <c r="H14" s="21">
        <v>1.1299999999999999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2473</v>
      </c>
      <c r="Y14" s="24">
        <v>44229</v>
      </c>
      <c r="Z14" s="21" t="s">
        <v>514</v>
      </c>
      <c r="AA14" s="21" t="s">
        <v>493</v>
      </c>
      <c r="AB14" s="21">
        <v>9.5</v>
      </c>
      <c r="AC14" s="21" t="s">
        <v>499</v>
      </c>
      <c r="AD14" s="21">
        <v>55</v>
      </c>
    </row>
    <row r="15" spans="1:30" ht="15.75" customHeight="1" thickBot="1" x14ac:dyDescent="0.25">
      <c r="A15" s="48">
        <v>10</v>
      </c>
      <c r="B15" s="22">
        <v>2.9763601532567047E-2</v>
      </c>
      <c r="C15" s="22">
        <v>2.6298850574712644E-2</v>
      </c>
      <c r="D15" s="22">
        <v>5.6099999999999997E-2</v>
      </c>
      <c r="E15" s="60"/>
      <c r="F15" s="21" t="s">
        <v>484</v>
      </c>
      <c r="G15" s="23">
        <v>27825</v>
      </c>
      <c r="H15" s="21">
        <v>1.06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2459</v>
      </c>
      <c r="Y15" s="24">
        <v>44531</v>
      </c>
      <c r="Z15" s="21" t="s">
        <v>513</v>
      </c>
      <c r="AA15" s="21" t="s">
        <v>494</v>
      </c>
      <c r="AB15" s="21">
        <v>9.4</v>
      </c>
      <c r="AC15" s="21" t="s">
        <v>498</v>
      </c>
      <c r="AD15" s="21">
        <v>51</v>
      </c>
    </row>
    <row r="16" spans="1:30" ht="15.75" customHeight="1" thickBot="1" x14ac:dyDescent="0.25">
      <c r="A16" s="48">
        <v>11</v>
      </c>
      <c r="B16" s="22">
        <v>3.423065134099617E-2</v>
      </c>
      <c r="C16" s="22">
        <v>3.0582375478927205E-2</v>
      </c>
      <c r="D16" s="22">
        <v>6.4799999999999996E-2</v>
      </c>
      <c r="E16" s="60"/>
      <c r="F16" s="21" t="s">
        <v>485</v>
      </c>
      <c r="G16" s="23">
        <v>28824</v>
      </c>
      <c r="H16" s="21">
        <v>1.1000000000000001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2450</v>
      </c>
      <c r="Y16" s="24">
        <v>44532</v>
      </c>
      <c r="Z16" s="21" t="s">
        <v>516</v>
      </c>
      <c r="AA16" s="21" t="s">
        <v>495</v>
      </c>
      <c r="AB16" s="21">
        <v>9.4</v>
      </c>
      <c r="AC16" s="21" t="s">
        <v>498</v>
      </c>
      <c r="AD16" s="21">
        <v>52</v>
      </c>
    </row>
    <row r="17" spans="1:30" ht="15.75" customHeight="1" thickBot="1" x14ac:dyDescent="0.25">
      <c r="A17" s="48">
        <v>12</v>
      </c>
      <c r="B17" s="22">
        <v>3.7442911877394638E-2</v>
      </c>
      <c r="C17" s="22">
        <v>3.4666666666666665E-2</v>
      </c>
      <c r="D17" s="22">
        <v>7.2099999999999997E-2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2437</v>
      </c>
      <c r="Y17" s="24">
        <v>44470</v>
      </c>
      <c r="Z17" s="21" t="s">
        <v>516</v>
      </c>
      <c r="AA17" s="21" t="s">
        <v>496</v>
      </c>
      <c r="AB17" s="21">
        <v>9.3000000000000007</v>
      </c>
      <c r="AC17" s="21" t="s">
        <v>498</v>
      </c>
      <c r="AD17" s="21">
        <v>50</v>
      </c>
    </row>
    <row r="18" spans="1:30" ht="15.75" customHeight="1" thickBot="1" x14ac:dyDescent="0.25">
      <c r="A18" s="48">
        <v>13</v>
      </c>
      <c r="B18" s="22">
        <v>3.7041379310344832E-2</v>
      </c>
      <c r="C18" s="22">
        <v>3.5862068965517239E-2</v>
      </c>
      <c r="D18" s="22">
        <v>7.2900000000000006E-2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2434</v>
      </c>
      <c r="Y18" s="24">
        <v>44497</v>
      </c>
      <c r="Z18" s="21" t="s">
        <v>513</v>
      </c>
      <c r="AA18" s="21" t="s">
        <v>495</v>
      </c>
      <c r="AB18" s="21">
        <v>9.3000000000000007</v>
      </c>
      <c r="AC18" s="21" t="s">
        <v>499</v>
      </c>
      <c r="AD18" s="21">
        <v>54</v>
      </c>
    </row>
    <row r="19" spans="1:30" ht="15.75" customHeight="1" thickBot="1" x14ac:dyDescent="0.25">
      <c r="A19" s="48">
        <v>14</v>
      </c>
      <c r="B19" s="22">
        <v>3.4983524904214559E-2</v>
      </c>
      <c r="C19" s="22">
        <v>3.5164750957854402E-2</v>
      </c>
      <c r="D19" s="22">
        <v>7.0199999999999999E-2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2391</v>
      </c>
      <c r="Y19" s="24">
        <v>44530</v>
      </c>
      <c r="Z19" s="21" t="s">
        <v>513</v>
      </c>
      <c r="AA19" s="21" t="s">
        <v>493</v>
      </c>
      <c r="AB19" s="21">
        <v>9.1999999999999993</v>
      </c>
      <c r="AC19" s="21" t="s">
        <v>499</v>
      </c>
      <c r="AD19" s="21">
        <v>53</v>
      </c>
    </row>
    <row r="20" spans="1:30" ht="15.75" customHeight="1" thickBot="1" x14ac:dyDescent="0.25">
      <c r="A20" s="48">
        <v>15</v>
      </c>
      <c r="B20" s="22">
        <v>3.3979693486590037E-2</v>
      </c>
      <c r="C20" s="22">
        <v>3.5662835249042145E-2</v>
      </c>
      <c r="D20" s="22">
        <v>6.9699999999999998E-2</v>
      </c>
      <c r="E20" s="60"/>
      <c r="F20" s="21" t="s">
        <v>488</v>
      </c>
      <c r="G20" s="23">
        <v>18529</v>
      </c>
      <c r="H20" s="21">
        <v>0.71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2367</v>
      </c>
      <c r="Y20" s="24">
        <v>44469</v>
      </c>
      <c r="Z20" s="21" t="s">
        <v>513</v>
      </c>
      <c r="AA20" s="21" t="s">
        <v>495</v>
      </c>
      <c r="AB20" s="21">
        <v>9.1</v>
      </c>
      <c r="AC20" s="21" t="s">
        <v>499</v>
      </c>
      <c r="AD20" s="21">
        <v>53</v>
      </c>
    </row>
    <row r="21" spans="1:30" ht="15.75" customHeight="1" thickBot="1" x14ac:dyDescent="0.25">
      <c r="A21" s="48">
        <v>16</v>
      </c>
      <c r="B21" s="22">
        <v>3.3778927203065134E-2</v>
      </c>
      <c r="C21" s="22">
        <v>3.5513409961685824E-2</v>
      </c>
      <c r="D21" s="22">
        <v>6.93E-2</v>
      </c>
      <c r="E21" s="60"/>
      <c r="F21" s="21" t="s">
        <v>492</v>
      </c>
      <c r="G21" s="23">
        <v>27024</v>
      </c>
      <c r="H21" s="21">
        <v>1.03</v>
      </c>
      <c r="I21" s="60"/>
      <c r="J21" s="21">
        <v>5</v>
      </c>
      <c r="K21" s="21">
        <f>X6</f>
        <v>2701</v>
      </c>
      <c r="L21" s="24"/>
      <c r="M21" s="21"/>
      <c r="N21" s="64">
        <f>K21/$F$2</f>
        <v>0.10348659003831417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2346</v>
      </c>
      <c r="Y21" s="24">
        <v>44529</v>
      </c>
      <c r="Z21" s="21" t="s">
        <v>516</v>
      </c>
      <c r="AA21" s="21" t="s">
        <v>492</v>
      </c>
      <c r="AB21" s="21">
        <v>9</v>
      </c>
      <c r="AC21" s="21" t="s">
        <v>498</v>
      </c>
      <c r="AD21" s="21">
        <v>53</v>
      </c>
    </row>
    <row r="22" spans="1:30" ht="15.75" customHeight="1" thickBot="1" x14ac:dyDescent="0.25">
      <c r="A22" s="48">
        <v>17</v>
      </c>
      <c r="B22" s="22">
        <v>3.3226819923371641E-2</v>
      </c>
      <c r="C22" s="22">
        <v>3.6011494252873567E-2</v>
      </c>
      <c r="D22" s="22">
        <v>6.93E-2</v>
      </c>
      <c r="E22" s="60"/>
      <c r="F22" s="21" t="s">
        <v>493</v>
      </c>
      <c r="G22" s="23">
        <v>28338</v>
      </c>
      <c r="H22" s="21">
        <v>1.08</v>
      </c>
      <c r="I22" s="60"/>
      <c r="J22" s="21">
        <v>10</v>
      </c>
      <c r="K22" s="21">
        <f>X11</f>
        <v>2576</v>
      </c>
      <c r="L22" s="24"/>
      <c r="M22" s="21"/>
      <c r="N22" s="64">
        <f t="shared" ref="N22:N28" si="0">K22/$F$2</f>
        <v>9.8697318007662835E-2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2323</v>
      </c>
      <c r="Y22" s="24">
        <v>44552</v>
      </c>
      <c r="Z22" s="21" t="s">
        <v>520</v>
      </c>
      <c r="AA22" s="21" t="s">
        <v>494</v>
      </c>
      <c r="AB22" s="21">
        <v>8.9</v>
      </c>
      <c r="AC22" s="21" t="s">
        <v>498</v>
      </c>
      <c r="AD22" s="21">
        <v>51</v>
      </c>
    </row>
    <row r="23" spans="1:30" ht="15.75" customHeight="1" thickBot="1" x14ac:dyDescent="0.25">
      <c r="A23" s="48">
        <v>18</v>
      </c>
      <c r="B23" s="22">
        <v>2.7705747126436781E-2</v>
      </c>
      <c r="C23" s="22">
        <v>2.9586206896551726E-2</v>
      </c>
      <c r="D23" s="22">
        <v>5.7299999999999997E-2</v>
      </c>
      <c r="E23" s="60"/>
      <c r="F23" s="21" t="s">
        <v>494</v>
      </c>
      <c r="G23" s="23">
        <v>28514</v>
      </c>
      <c r="H23" s="21">
        <v>1.0900000000000001</v>
      </c>
      <c r="I23" s="60"/>
      <c r="J23" s="21">
        <v>20</v>
      </c>
      <c r="K23" s="21">
        <f>X12</f>
        <v>2510</v>
      </c>
      <c r="L23" s="24"/>
      <c r="M23" s="21"/>
      <c r="N23" s="64">
        <f t="shared" si="0"/>
        <v>9.6168582375478928E-2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2301</v>
      </c>
      <c r="Y23" s="24">
        <v>44483</v>
      </c>
      <c r="Z23" s="21" t="s">
        <v>524</v>
      </c>
      <c r="AA23" s="21" t="s">
        <v>495</v>
      </c>
      <c r="AB23" s="21">
        <v>8.8000000000000007</v>
      </c>
      <c r="AC23" s="21" t="s">
        <v>499</v>
      </c>
      <c r="AD23" s="21">
        <v>54</v>
      </c>
    </row>
    <row r="24" spans="1:30" ht="15.75" customHeight="1" thickBot="1" x14ac:dyDescent="0.25">
      <c r="A24" s="48">
        <v>19</v>
      </c>
      <c r="B24" s="22">
        <v>2.2987739463601532E-2</v>
      </c>
      <c r="C24" s="22">
        <v>2.6049808429118772E-2</v>
      </c>
      <c r="D24" s="22">
        <v>4.9000000000000002E-2</v>
      </c>
      <c r="E24" s="60"/>
      <c r="F24" s="21" t="s">
        <v>495</v>
      </c>
      <c r="G24" s="23">
        <v>29150</v>
      </c>
      <c r="H24" s="21">
        <v>1.1200000000000001</v>
      </c>
      <c r="I24" s="60"/>
      <c r="J24" s="21">
        <v>30</v>
      </c>
      <c r="K24" s="21">
        <f>X14</f>
        <v>2473</v>
      </c>
      <c r="L24" s="24"/>
      <c r="M24" s="21"/>
      <c r="N24" s="64">
        <f t="shared" si="0"/>
        <v>9.4750957854406126E-2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2283</v>
      </c>
      <c r="Y24" s="24">
        <v>44267</v>
      </c>
      <c r="Z24" s="21" t="s">
        <v>514</v>
      </c>
      <c r="AA24" s="21" t="s">
        <v>496</v>
      </c>
      <c r="AB24" s="21">
        <v>8.6999999999999993</v>
      </c>
      <c r="AC24" s="21" t="s">
        <v>499</v>
      </c>
      <c r="AD24" s="21">
        <v>52</v>
      </c>
    </row>
    <row r="25" spans="1:30" ht="15.75" customHeight="1" thickBot="1" x14ac:dyDescent="0.25">
      <c r="A25" s="48">
        <v>20</v>
      </c>
      <c r="B25" s="22">
        <v>1.8972413793103448E-2</v>
      </c>
      <c r="C25" s="22">
        <v>2.1616858237547894E-2</v>
      </c>
      <c r="D25" s="22">
        <v>4.0599999999999997E-2</v>
      </c>
      <c r="E25" s="60"/>
      <c r="F25" s="21" t="s">
        <v>496</v>
      </c>
      <c r="G25" s="23">
        <v>29242</v>
      </c>
      <c r="H25" s="21">
        <v>1.1200000000000001</v>
      </c>
      <c r="I25" s="60"/>
      <c r="J25" s="21">
        <v>50</v>
      </c>
      <c r="K25" s="21">
        <f>X18</f>
        <v>2434</v>
      </c>
      <c r="L25" s="24"/>
      <c r="M25" s="21"/>
      <c r="N25" s="64">
        <f t="shared" si="0"/>
        <v>9.3256704980842917E-2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1.4706130268199233E-2</v>
      </c>
      <c r="C26" s="22">
        <v>1.6636015325670498E-2</v>
      </c>
      <c r="D26" s="22">
        <v>3.1399999999999997E-2</v>
      </c>
      <c r="E26" s="60"/>
      <c r="F26" s="21" t="s">
        <v>497</v>
      </c>
      <c r="G26" s="23">
        <v>22116</v>
      </c>
      <c r="H26" s="21">
        <v>0.85</v>
      </c>
      <c r="I26" s="60"/>
      <c r="J26" s="21">
        <v>100</v>
      </c>
      <c r="K26" s="21">
        <f>X20</f>
        <v>2367</v>
      </c>
      <c r="L26" s="24"/>
      <c r="M26" s="21"/>
      <c r="N26" s="64">
        <f t="shared" si="0"/>
        <v>9.0689655172413799E-2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1.0038314176245211E-2</v>
      </c>
      <c r="C27" s="22">
        <v>1.1157088122605364E-2</v>
      </c>
      <c r="D27" s="22">
        <v>2.12E-2</v>
      </c>
      <c r="E27" s="60"/>
      <c r="F27" s="60"/>
      <c r="G27" s="60"/>
      <c r="H27" s="60"/>
      <c r="I27" s="60"/>
      <c r="J27" s="21">
        <v>150</v>
      </c>
      <c r="K27" s="21">
        <f>X22</f>
        <v>2323</v>
      </c>
      <c r="L27" s="24"/>
      <c r="M27" s="21"/>
      <c r="N27" s="64">
        <f t="shared" si="0"/>
        <v>8.9003831417624524E-2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6.2739463601532569E-3</v>
      </c>
      <c r="C28" s="22">
        <v>7.0229885057471256E-3</v>
      </c>
      <c r="D28" s="22">
        <v>1.3299999999999999E-2</v>
      </c>
      <c r="E28" s="60"/>
      <c r="F28" s="60"/>
      <c r="G28" s="60"/>
      <c r="H28" s="60"/>
      <c r="I28" s="60"/>
      <c r="J28" s="21">
        <v>200</v>
      </c>
      <c r="K28" s="21">
        <f>X24</f>
        <v>2283</v>
      </c>
      <c r="L28" s="24"/>
      <c r="M28" s="21"/>
      <c r="N28" s="64">
        <f t="shared" si="0"/>
        <v>8.747126436781609E-2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0" spans="1:30" x14ac:dyDescent="0.2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544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26500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2721</v>
      </c>
      <c r="Y2" s="24">
        <v>44481</v>
      </c>
      <c r="Z2" s="21" t="s">
        <v>523</v>
      </c>
      <c r="AA2" s="21" t="s">
        <v>493</v>
      </c>
      <c r="AB2" s="21">
        <v>10.3</v>
      </c>
      <c r="AC2" s="21" t="s">
        <v>464</v>
      </c>
      <c r="AD2" s="21">
        <v>53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2615</v>
      </c>
      <c r="Y3" s="24">
        <v>44294</v>
      </c>
      <c r="Z3" s="21" t="s">
        <v>521</v>
      </c>
      <c r="AA3" s="21" t="s">
        <v>495</v>
      </c>
      <c r="AB3" s="21">
        <v>9.9</v>
      </c>
      <c r="AC3" s="21" t="s">
        <v>465</v>
      </c>
      <c r="AD3" s="21">
        <v>51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2556</v>
      </c>
      <c r="Y4" s="24">
        <v>44287</v>
      </c>
      <c r="Z4" s="21" t="s">
        <v>513</v>
      </c>
      <c r="AA4" s="21" t="s">
        <v>495</v>
      </c>
      <c r="AB4" s="21">
        <v>9.6</v>
      </c>
      <c r="AC4" s="21" t="s">
        <v>465</v>
      </c>
      <c r="AD4" s="21">
        <v>52</v>
      </c>
    </row>
    <row r="5" spans="1:30" ht="15.75" customHeight="1" thickBot="1" x14ac:dyDescent="0.25">
      <c r="A5" s="48">
        <v>0</v>
      </c>
      <c r="B5" s="22">
        <v>5.3358490566037739E-3</v>
      </c>
      <c r="C5" s="22">
        <v>5.1886792452830186E-3</v>
      </c>
      <c r="D5" s="22">
        <v>1.0500000000000001E-2</v>
      </c>
      <c r="E5" s="60"/>
      <c r="F5" s="21" t="s">
        <v>471</v>
      </c>
      <c r="G5" s="23">
        <v>26963</v>
      </c>
      <c r="H5" s="21">
        <v>1.01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2544</v>
      </c>
      <c r="Y5" s="24">
        <v>44266</v>
      </c>
      <c r="Z5" s="21" t="s">
        <v>513</v>
      </c>
      <c r="AA5" s="21" t="s">
        <v>495</v>
      </c>
      <c r="AB5" s="21">
        <v>9.6</v>
      </c>
      <c r="AC5" s="21" t="s">
        <v>465</v>
      </c>
      <c r="AD5" s="21">
        <v>52</v>
      </c>
    </row>
    <row r="6" spans="1:30" ht="15.75" customHeight="1" thickBot="1" x14ac:dyDescent="0.25">
      <c r="A6" s="48">
        <v>1</v>
      </c>
      <c r="B6" s="22">
        <v>3.2226415094339625E-3</v>
      </c>
      <c r="C6" s="22">
        <v>3.0188679245283017E-3</v>
      </c>
      <c r="D6" s="22">
        <v>6.1999999999999998E-3</v>
      </c>
      <c r="E6" s="60"/>
      <c r="F6" s="21" t="s">
        <v>473</v>
      </c>
      <c r="G6" s="23">
        <v>29502</v>
      </c>
      <c r="H6" s="21">
        <v>1.1000000000000001</v>
      </c>
      <c r="I6" s="60"/>
      <c r="J6" s="61" t="s">
        <v>474</v>
      </c>
      <c r="K6" s="62">
        <f>LARGE((K8,K9),1)</f>
        <v>0.60421498437027321</v>
      </c>
      <c r="L6" s="60"/>
      <c r="M6" s="60"/>
      <c r="N6" s="62" t="s">
        <v>464</v>
      </c>
      <c r="O6" s="52"/>
      <c r="P6" s="52"/>
      <c r="Q6" s="52"/>
      <c r="R6" s="52"/>
      <c r="S6" s="52"/>
      <c r="T6" s="52"/>
      <c r="U6" s="71"/>
      <c r="W6" s="21">
        <v>5</v>
      </c>
      <c r="X6" s="21">
        <v>2541</v>
      </c>
      <c r="Y6" s="24">
        <v>44238</v>
      </c>
      <c r="Z6" s="21" t="s">
        <v>513</v>
      </c>
      <c r="AA6" s="21" t="s">
        <v>495</v>
      </c>
      <c r="AB6" s="21">
        <v>9.6</v>
      </c>
      <c r="AC6" s="21" t="s">
        <v>464</v>
      </c>
      <c r="AD6" s="21">
        <v>51</v>
      </c>
    </row>
    <row r="7" spans="1:30" ht="15.75" customHeight="1" thickBot="1" x14ac:dyDescent="0.25">
      <c r="A7" s="48">
        <v>2</v>
      </c>
      <c r="B7" s="22">
        <v>2.166037735849057E-3</v>
      </c>
      <c r="C7" s="22">
        <v>1.9339622641509437E-3</v>
      </c>
      <c r="D7" s="22">
        <v>4.1000000000000003E-3</v>
      </c>
      <c r="E7" s="60"/>
      <c r="F7" s="21" t="s">
        <v>475</v>
      </c>
      <c r="G7" s="23">
        <v>29806</v>
      </c>
      <c r="H7" s="21">
        <v>1.1100000000000001</v>
      </c>
      <c r="I7" s="60"/>
      <c r="J7" s="21" t="s">
        <v>476</v>
      </c>
      <c r="K7" s="62">
        <f>LARGE((K10,K11),1)</f>
        <v>0.52142206016408388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2500</v>
      </c>
      <c r="Y7" s="24">
        <v>44259</v>
      </c>
      <c r="Z7" s="21" t="s">
        <v>514</v>
      </c>
      <c r="AA7" s="21" t="s">
        <v>495</v>
      </c>
      <c r="AB7" s="21">
        <v>9.4</v>
      </c>
      <c r="AC7" s="21" t="s">
        <v>464</v>
      </c>
      <c r="AD7" s="21">
        <v>51</v>
      </c>
    </row>
    <row r="8" spans="1:30" ht="15.75" customHeight="1" thickBot="1" x14ac:dyDescent="0.25">
      <c r="A8" s="48">
        <v>3</v>
      </c>
      <c r="B8" s="22">
        <v>1.9018867924528301E-3</v>
      </c>
      <c r="C8" s="22">
        <v>1.5094339622641509E-3</v>
      </c>
      <c r="D8" s="22">
        <v>3.3999999999999998E-3</v>
      </c>
      <c r="E8" s="60"/>
      <c r="F8" s="21" t="s">
        <v>477</v>
      </c>
      <c r="G8" s="23">
        <v>28478</v>
      </c>
      <c r="H8" s="21">
        <v>1.06</v>
      </c>
      <c r="I8" s="60"/>
      <c r="J8" s="60"/>
      <c r="K8" s="67">
        <f>LARGE(B11:C11,1)/(B11+C11)</f>
        <v>0.60421498437027321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2498</v>
      </c>
      <c r="Y8" s="24">
        <v>44267</v>
      </c>
      <c r="Z8" s="21" t="s">
        <v>517</v>
      </c>
      <c r="AA8" s="21" t="s">
        <v>496</v>
      </c>
      <c r="AB8" s="21">
        <v>9.4</v>
      </c>
      <c r="AC8" s="21" t="s">
        <v>464</v>
      </c>
      <c r="AD8" s="21">
        <v>54</v>
      </c>
    </row>
    <row r="9" spans="1:30" ht="15.75" customHeight="1" thickBot="1" x14ac:dyDescent="0.25">
      <c r="A9" s="48">
        <v>4</v>
      </c>
      <c r="B9" s="22">
        <v>2.5358490566037731E-3</v>
      </c>
      <c r="C9" s="22">
        <v>1.3207547169811322E-3</v>
      </c>
      <c r="D9" s="22">
        <v>3.8E-3</v>
      </c>
      <c r="E9" s="60"/>
      <c r="F9" s="21" t="s">
        <v>478</v>
      </c>
      <c r="G9" s="23">
        <v>25807</v>
      </c>
      <c r="H9" s="21">
        <v>0.96</v>
      </c>
      <c r="I9" s="60"/>
      <c r="J9" s="60"/>
      <c r="K9" s="67">
        <f>LARGE(B12:C12,1)/(B12+C12)</f>
        <v>0.57841483979763919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2497</v>
      </c>
      <c r="Y9" s="24">
        <v>44259</v>
      </c>
      <c r="Z9" s="21" t="s">
        <v>513</v>
      </c>
      <c r="AA9" s="21" t="s">
        <v>495</v>
      </c>
      <c r="AB9" s="21">
        <v>9.4</v>
      </c>
      <c r="AC9" s="21" t="s">
        <v>465</v>
      </c>
      <c r="AD9" s="21">
        <v>50</v>
      </c>
    </row>
    <row r="10" spans="1:30" ht="15.75" customHeight="1" thickBot="1" x14ac:dyDescent="0.25">
      <c r="A10" s="48">
        <v>5</v>
      </c>
      <c r="B10" s="22">
        <v>4.5433962264150949E-3</v>
      </c>
      <c r="C10" s="22">
        <v>2.5000000000000001E-3</v>
      </c>
      <c r="D10" s="22">
        <v>7.1000000000000004E-3</v>
      </c>
      <c r="E10" s="60"/>
      <c r="F10" s="21" t="s">
        <v>479</v>
      </c>
      <c r="G10" s="23">
        <v>25496</v>
      </c>
      <c r="H10" s="21">
        <v>0.95</v>
      </c>
      <c r="I10" s="60"/>
      <c r="J10" s="60"/>
      <c r="K10" s="67">
        <f>LARGE(B20:C20,1)/(B20+C20)</f>
        <v>0.52142206016408388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2493</v>
      </c>
      <c r="Y10" s="24">
        <v>44243</v>
      </c>
      <c r="Z10" s="21" t="s">
        <v>513</v>
      </c>
      <c r="AA10" s="21" t="s">
        <v>493</v>
      </c>
      <c r="AB10" s="21">
        <v>9.4</v>
      </c>
      <c r="AC10" s="21" t="s">
        <v>465</v>
      </c>
      <c r="AD10" s="21">
        <v>53</v>
      </c>
    </row>
    <row r="11" spans="1:30" ht="15.75" customHeight="1" thickBot="1" x14ac:dyDescent="0.25">
      <c r="A11" s="48">
        <v>6</v>
      </c>
      <c r="B11" s="22">
        <v>1.1305660377358489E-2</v>
      </c>
      <c r="C11" s="22">
        <v>7.4056603773584896E-3</v>
      </c>
      <c r="D11" s="22">
        <v>1.8700000000000001E-2</v>
      </c>
      <c r="E11" s="60"/>
      <c r="F11" s="21" t="s">
        <v>480</v>
      </c>
      <c r="G11" s="23">
        <v>25071</v>
      </c>
      <c r="H11" s="21">
        <v>0.94</v>
      </c>
      <c r="I11" s="60"/>
      <c r="J11" s="60"/>
      <c r="K11" s="67">
        <f>LARGE(B21:C21,1)/(B21+C21)</f>
        <v>0.50990697429967946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2489</v>
      </c>
      <c r="Y11" s="24">
        <v>44285</v>
      </c>
      <c r="Z11" s="21" t="s">
        <v>513</v>
      </c>
      <c r="AA11" s="21" t="s">
        <v>493</v>
      </c>
      <c r="AB11" s="21">
        <v>9.4</v>
      </c>
      <c r="AC11" s="21" t="s">
        <v>465</v>
      </c>
      <c r="AD11" s="21">
        <v>53</v>
      </c>
    </row>
    <row r="12" spans="1:30" ht="15.75" customHeight="1" thickBot="1" x14ac:dyDescent="0.25">
      <c r="A12" s="48">
        <v>7</v>
      </c>
      <c r="B12" s="22">
        <v>2.3298113207547169E-2</v>
      </c>
      <c r="C12" s="22">
        <v>1.6981132075471694E-2</v>
      </c>
      <c r="D12" s="22">
        <v>4.0300000000000002E-2</v>
      </c>
      <c r="E12" s="60"/>
      <c r="F12" s="21" t="s">
        <v>481</v>
      </c>
      <c r="G12" s="23">
        <v>24320</v>
      </c>
      <c r="H12" s="21">
        <v>0.91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2453</v>
      </c>
      <c r="Y12" s="24">
        <v>44295</v>
      </c>
      <c r="Z12" s="21" t="s">
        <v>513</v>
      </c>
      <c r="AA12" s="21" t="s">
        <v>496</v>
      </c>
      <c r="AB12" s="21">
        <v>9.3000000000000007</v>
      </c>
      <c r="AC12" s="21" t="s">
        <v>465</v>
      </c>
      <c r="AD12" s="21">
        <v>51</v>
      </c>
    </row>
    <row r="13" spans="1:30" ht="15.75" customHeight="1" thickBot="1" x14ac:dyDescent="0.25">
      <c r="A13" s="48">
        <v>8</v>
      </c>
      <c r="B13" s="22">
        <v>3.148679245283019E-2</v>
      </c>
      <c r="C13" s="22">
        <v>2.3867924528301887E-2</v>
      </c>
      <c r="D13" s="22">
        <v>5.5399999999999998E-2</v>
      </c>
      <c r="E13" s="60"/>
      <c r="F13" s="21" t="s">
        <v>482</v>
      </c>
      <c r="G13" s="23">
        <v>25004</v>
      </c>
      <c r="H13" s="21">
        <v>0.93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2437</v>
      </c>
      <c r="Y13" s="24">
        <v>44256</v>
      </c>
      <c r="Z13" s="21" t="s">
        <v>513</v>
      </c>
      <c r="AA13" s="21" t="s">
        <v>492</v>
      </c>
      <c r="AB13" s="21">
        <v>9.1999999999999993</v>
      </c>
      <c r="AC13" s="21" t="s">
        <v>465</v>
      </c>
      <c r="AD13" s="21">
        <v>51</v>
      </c>
    </row>
    <row r="14" spans="1:30" ht="15.75" customHeight="1" thickBot="1" x14ac:dyDescent="0.25">
      <c r="A14" s="48">
        <v>9</v>
      </c>
      <c r="B14" s="22">
        <v>3.148679245283019E-2</v>
      </c>
      <c r="C14" s="22">
        <v>2.5283018867924528E-2</v>
      </c>
      <c r="D14" s="22">
        <v>5.6800000000000003E-2</v>
      </c>
      <c r="E14" s="60"/>
      <c r="F14" s="21" t="s">
        <v>483</v>
      </c>
      <c r="G14" s="23">
        <v>25708</v>
      </c>
      <c r="H14" s="21">
        <v>0.96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2428</v>
      </c>
      <c r="Y14" s="24">
        <v>44286</v>
      </c>
      <c r="Z14" s="21" t="s">
        <v>513</v>
      </c>
      <c r="AA14" s="21" t="s">
        <v>494</v>
      </c>
      <c r="AB14" s="21">
        <v>9.1999999999999993</v>
      </c>
      <c r="AC14" s="21" t="s">
        <v>465</v>
      </c>
      <c r="AD14" s="21">
        <v>51</v>
      </c>
    </row>
    <row r="15" spans="1:30" ht="15.75" customHeight="1" thickBot="1" x14ac:dyDescent="0.25">
      <c r="A15" s="48">
        <v>10</v>
      </c>
      <c r="B15" s="22">
        <v>3.3071698113207551E-2</v>
      </c>
      <c r="C15" s="22">
        <v>2.6509433962264149E-2</v>
      </c>
      <c r="D15" s="22">
        <v>5.96E-2</v>
      </c>
      <c r="E15" s="60"/>
      <c r="F15" s="21" t="s">
        <v>484</v>
      </c>
      <c r="G15" s="23">
        <v>26138</v>
      </c>
      <c r="H15" s="21">
        <v>0.98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2419</v>
      </c>
      <c r="Y15" s="24">
        <v>44294</v>
      </c>
      <c r="Z15" s="21" t="s">
        <v>513</v>
      </c>
      <c r="AA15" s="21" t="s">
        <v>495</v>
      </c>
      <c r="AB15" s="21">
        <v>9.1</v>
      </c>
      <c r="AC15" s="21" t="s">
        <v>465</v>
      </c>
      <c r="AD15" s="21">
        <v>51</v>
      </c>
    </row>
    <row r="16" spans="1:30" ht="15.75" customHeight="1" thickBot="1" x14ac:dyDescent="0.25">
      <c r="A16" s="48">
        <v>11</v>
      </c>
      <c r="B16" s="22">
        <v>3.4656603773584913E-2</v>
      </c>
      <c r="C16" s="22">
        <v>2.8537735849056604E-2</v>
      </c>
      <c r="D16" s="22">
        <v>6.3200000000000006E-2</v>
      </c>
      <c r="E16" s="60"/>
      <c r="F16" s="21" t="s">
        <v>485</v>
      </c>
      <c r="G16" s="23">
        <v>26987</v>
      </c>
      <c r="H16" s="21">
        <v>1.01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2410</v>
      </c>
      <c r="Y16" s="24">
        <v>44239</v>
      </c>
      <c r="Z16" s="21" t="s">
        <v>513</v>
      </c>
      <c r="AA16" s="21" t="s">
        <v>496</v>
      </c>
      <c r="AB16" s="21">
        <v>9.1</v>
      </c>
      <c r="AC16" s="21" t="s">
        <v>465</v>
      </c>
      <c r="AD16" s="21">
        <v>51</v>
      </c>
    </row>
    <row r="17" spans="1:30" ht="15.75" customHeight="1" thickBot="1" x14ac:dyDescent="0.25">
      <c r="A17" s="48">
        <v>12</v>
      </c>
      <c r="B17" s="22">
        <v>3.5713207547169806E-2</v>
      </c>
      <c r="C17" s="22">
        <v>3.0613207547169813E-2</v>
      </c>
      <c r="D17" s="22">
        <v>6.6400000000000001E-2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2407</v>
      </c>
      <c r="Y17" s="24">
        <v>44224</v>
      </c>
      <c r="Z17" s="21" t="s">
        <v>513</v>
      </c>
      <c r="AA17" s="21" t="s">
        <v>495</v>
      </c>
      <c r="AB17" s="21">
        <v>9.1</v>
      </c>
      <c r="AC17" s="21" t="s">
        <v>465</v>
      </c>
      <c r="AD17" s="21">
        <v>51</v>
      </c>
    </row>
    <row r="18" spans="1:30" ht="15.75" customHeight="1" thickBot="1" x14ac:dyDescent="0.25">
      <c r="A18" s="48">
        <v>13</v>
      </c>
      <c r="B18" s="22">
        <v>3.6083018867924532E-2</v>
      </c>
      <c r="C18" s="22">
        <v>3.2452830188679248E-2</v>
      </c>
      <c r="D18" s="22">
        <v>6.8500000000000005E-2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2400</v>
      </c>
      <c r="Y18" s="24">
        <v>44251</v>
      </c>
      <c r="Z18" s="21" t="s">
        <v>514</v>
      </c>
      <c r="AA18" s="21" t="s">
        <v>494</v>
      </c>
      <c r="AB18" s="21">
        <v>9.1</v>
      </c>
      <c r="AC18" s="21" t="s">
        <v>464</v>
      </c>
      <c r="AD18" s="21">
        <v>50</v>
      </c>
    </row>
    <row r="19" spans="1:30" ht="15.75" customHeight="1" thickBot="1" x14ac:dyDescent="0.25">
      <c r="A19" s="48">
        <v>14</v>
      </c>
      <c r="B19" s="22">
        <v>3.7033962264150941E-2</v>
      </c>
      <c r="C19" s="22">
        <v>3.3632075471698115E-2</v>
      </c>
      <c r="D19" s="22">
        <v>7.0699999999999999E-2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50</v>
      </c>
      <c r="X19" s="21">
        <v>2400</v>
      </c>
      <c r="Y19" s="24">
        <v>44251</v>
      </c>
      <c r="Z19" s="21" t="s">
        <v>514</v>
      </c>
      <c r="AA19" s="21" t="s">
        <v>494</v>
      </c>
      <c r="AB19" s="21">
        <v>9.1</v>
      </c>
      <c r="AC19" s="21" t="s">
        <v>465</v>
      </c>
      <c r="AD19" s="21">
        <v>50</v>
      </c>
    </row>
    <row r="20" spans="1:30" ht="15.75" customHeight="1" thickBot="1" x14ac:dyDescent="0.25">
      <c r="A20" s="48">
        <v>15</v>
      </c>
      <c r="B20" s="22">
        <v>3.7773584905660372E-2</v>
      </c>
      <c r="C20" s="22">
        <v>3.4669811320754716E-2</v>
      </c>
      <c r="D20" s="22">
        <v>7.2400000000000006E-2</v>
      </c>
      <c r="E20" s="60"/>
      <c r="F20" s="21" t="s">
        <v>488</v>
      </c>
      <c r="G20" s="23">
        <v>18713</v>
      </c>
      <c r="H20" s="21">
        <v>0.75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75</v>
      </c>
      <c r="X20" s="21">
        <v>2366</v>
      </c>
      <c r="Y20" s="24">
        <v>44223</v>
      </c>
      <c r="Z20" s="21" t="s">
        <v>513</v>
      </c>
      <c r="AA20" s="21" t="s">
        <v>494</v>
      </c>
      <c r="AB20" s="21">
        <v>8.9</v>
      </c>
      <c r="AC20" s="21" t="s">
        <v>465</v>
      </c>
      <c r="AD20" s="21">
        <v>52</v>
      </c>
    </row>
    <row r="21" spans="1:30" ht="15.75" customHeight="1" thickBot="1" x14ac:dyDescent="0.25">
      <c r="A21" s="48">
        <v>16</v>
      </c>
      <c r="B21" s="22">
        <v>3.6611320754716986E-2</v>
      </c>
      <c r="C21" s="22">
        <v>3.5188679245283017E-2</v>
      </c>
      <c r="D21" s="22">
        <v>7.1800000000000003E-2</v>
      </c>
      <c r="E21" s="60"/>
      <c r="F21" s="21" t="s">
        <v>492</v>
      </c>
      <c r="G21" s="23">
        <v>25270</v>
      </c>
      <c r="H21" s="21">
        <v>1.02</v>
      </c>
      <c r="I21" s="60"/>
      <c r="J21" s="21">
        <v>5</v>
      </c>
      <c r="K21" s="21">
        <f>X6</f>
        <v>2541</v>
      </c>
      <c r="L21" s="24"/>
      <c r="M21" s="21"/>
      <c r="N21" s="64">
        <f>K21/$F$2</f>
        <v>9.5886792452830188E-2</v>
      </c>
      <c r="O21" s="52"/>
      <c r="P21" s="52"/>
      <c r="Q21" s="52"/>
      <c r="R21" s="52"/>
      <c r="S21" s="52"/>
      <c r="T21" s="52"/>
      <c r="U21" s="71"/>
      <c r="W21" s="21">
        <v>100</v>
      </c>
      <c r="X21" s="21">
        <v>2344</v>
      </c>
      <c r="Y21" s="24">
        <v>44264</v>
      </c>
      <c r="Z21" s="21" t="s">
        <v>517</v>
      </c>
      <c r="AA21" s="21" t="s">
        <v>493</v>
      </c>
      <c r="AB21" s="21">
        <v>8.8000000000000007</v>
      </c>
      <c r="AC21" s="21" t="s">
        <v>464</v>
      </c>
      <c r="AD21" s="21">
        <v>53</v>
      </c>
    </row>
    <row r="22" spans="1:30" ht="15.75" customHeight="1" thickBot="1" x14ac:dyDescent="0.25">
      <c r="A22" s="48">
        <v>17</v>
      </c>
      <c r="B22" s="22">
        <v>3.6981132075471705E-2</v>
      </c>
      <c r="C22" s="22">
        <v>3.6650943396226418E-2</v>
      </c>
      <c r="D22" s="22">
        <v>7.3599999999999999E-2</v>
      </c>
      <c r="E22" s="60"/>
      <c r="F22" s="21" t="s">
        <v>493</v>
      </c>
      <c r="G22" s="23">
        <v>26318</v>
      </c>
      <c r="H22" s="21">
        <v>1.06</v>
      </c>
      <c r="I22" s="60"/>
      <c r="J22" s="21">
        <v>10</v>
      </c>
      <c r="K22" s="21">
        <f>X11</f>
        <v>2489</v>
      </c>
      <c r="L22" s="24"/>
      <c r="M22" s="21"/>
      <c r="N22" s="64">
        <f t="shared" ref="N22:N28" si="0">K22/$F$2</f>
        <v>9.3924528301886787E-2</v>
      </c>
      <c r="O22" s="52"/>
      <c r="P22" s="52"/>
      <c r="Q22" s="52"/>
      <c r="R22" s="52"/>
      <c r="S22" s="52"/>
      <c r="T22" s="52"/>
      <c r="U22" s="71"/>
      <c r="W22" s="21">
        <v>125</v>
      </c>
      <c r="X22" s="21">
        <v>2315</v>
      </c>
      <c r="Y22" s="24">
        <v>44308</v>
      </c>
      <c r="Z22" s="21" t="s">
        <v>521</v>
      </c>
      <c r="AA22" s="21" t="s">
        <v>495</v>
      </c>
      <c r="AB22" s="21">
        <v>8.6999999999999993</v>
      </c>
      <c r="AC22" s="21" t="s">
        <v>465</v>
      </c>
      <c r="AD22" s="21">
        <v>50</v>
      </c>
    </row>
    <row r="23" spans="1:30" ht="15.75" customHeight="1" thickBot="1" x14ac:dyDescent="0.25">
      <c r="A23" s="48">
        <v>18</v>
      </c>
      <c r="B23" s="22">
        <v>3.4762264150943391E-2</v>
      </c>
      <c r="C23" s="22">
        <v>3.528301886792453E-2</v>
      </c>
      <c r="D23" s="22">
        <v>7.0000000000000007E-2</v>
      </c>
      <c r="E23" s="60"/>
      <c r="F23" s="21" t="s">
        <v>494</v>
      </c>
      <c r="G23" s="23">
        <v>26436</v>
      </c>
      <c r="H23" s="21">
        <v>1.07</v>
      </c>
      <c r="I23" s="60"/>
      <c r="J23" s="21">
        <v>20</v>
      </c>
      <c r="K23" s="21">
        <f>X12</f>
        <v>2453</v>
      </c>
      <c r="L23" s="24"/>
      <c r="M23" s="21"/>
      <c r="N23" s="64">
        <f t="shared" si="0"/>
        <v>9.2566037735849052E-2</v>
      </c>
      <c r="O23" s="52"/>
      <c r="P23" s="52"/>
      <c r="Q23" s="52"/>
      <c r="R23" s="52"/>
      <c r="S23" s="52"/>
      <c r="T23" s="52"/>
      <c r="U23" s="71"/>
      <c r="W23" s="21">
        <v>150</v>
      </c>
      <c r="X23" s="21">
        <v>2291</v>
      </c>
      <c r="Y23" s="24">
        <v>44469</v>
      </c>
      <c r="Z23" s="21" t="s">
        <v>521</v>
      </c>
      <c r="AA23" s="21" t="s">
        <v>495</v>
      </c>
      <c r="AB23" s="21">
        <v>8.6</v>
      </c>
      <c r="AC23" s="21" t="s">
        <v>464</v>
      </c>
      <c r="AD23" s="21">
        <v>50</v>
      </c>
    </row>
    <row r="24" spans="1:30" ht="15.75" customHeight="1" thickBot="1" x14ac:dyDescent="0.25">
      <c r="A24" s="48">
        <v>19</v>
      </c>
      <c r="B24" s="22">
        <v>2.7947169811320755E-2</v>
      </c>
      <c r="C24" s="22">
        <v>2.8584905660377358E-2</v>
      </c>
      <c r="D24" s="22">
        <v>5.6500000000000002E-2</v>
      </c>
      <c r="E24" s="60"/>
      <c r="F24" s="21" t="s">
        <v>495</v>
      </c>
      <c r="G24" s="23">
        <v>26392</v>
      </c>
      <c r="H24" s="21">
        <v>1.06</v>
      </c>
      <c r="I24" s="60"/>
      <c r="J24" s="21">
        <v>30</v>
      </c>
      <c r="K24" s="21">
        <f>X14</f>
        <v>2428</v>
      </c>
      <c r="L24" s="24"/>
      <c r="M24" s="21"/>
      <c r="N24" s="64">
        <f t="shared" si="0"/>
        <v>9.1622641509433958E-2</v>
      </c>
      <c r="O24" s="52"/>
      <c r="P24" s="52"/>
      <c r="Q24" s="52"/>
      <c r="R24" s="52"/>
      <c r="S24" s="52"/>
      <c r="T24" s="52"/>
      <c r="U24" s="71"/>
      <c r="W24" s="21">
        <v>175</v>
      </c>
      <c r="X24" s="21">
        <v>2273</v>
      </c>
      <c r="Y24" s="24">
        <v>44202</v>
      </c>
      <c r="Z24" s="21" t="s">
        <v>514</v>
      </c>
      <c r="AA24" s="21" t="s">
        <v>494</v>
      </c>
      <c r="AB24" s="21">
        <v>8.6</v>
      </c>
      <c r="AC24" s="21" t="s">
        <v>465</v>
      </c>
      <c r="AD24" s="21">
        <v>50</v>
      </c>
    </row>
    <row r="25" spans="1:30" ht="15.75" customHeight="1" thickBot="1" x14ac:dyDescent="0.25">
      <c r="A25" s="48">
        <v>20</v>
      </c>
      <c r="B25" s="22">
        <v>2.1766037735849054E-2</v>
      </c>
      <c r="C25" s="22">
        <v>2.2169811320754716E-2</v>
      </c>
      <c r="D25" s="22">
        <v>4.3900000000000002E-2</v>
      </c>
      <c r="E25" s="60"/>
      <c r="F25" s="21" t="s">
        <v>496</v>
      </c>
      <c r="G25" s="23">
        <v>27270</v>
      </c>
      <c r="H25" s="21">
        <v>1.1000000000000001</v>
      </c>
      <c r="I25" s="60"/>
      <c r="J25" s="21">
        <v>50</v>
      </c>
      <c r="K25" s="21">
        <f>X18</f>
        <v>2400</v>
      </c>
      <c r="L25" s="24"/>
      <c r="M25" s="21"/>
      <c r="N25" s="64">
        <f t="shared" si="0"/>
        <v>9.056603773584905E-2</v>
      </c>
      <c r="O25" s="52"/>
      <c r="P25" s="52"/>
      <c r="Q25" s="52"/>
      <c r="R25" s="52"/>
      <c r="S25" s="52"/>
      <c r="T25" s="52"/>
      <c r="U25" s="71"/>
      <c r="W25">
        <v>200</v>
      </c>
      <c r="X25">
        <v>2256</v>
      </c>
      <c r="Y25" s="41">
        <v>44250</v>
      </c>
      <c r="Z25" t="s">
        <v>515</v>
      </c>
      <c r="AA25" t="s">
        <v>493</v>
      </c>
      <c r="AB25">
        <v>8.5</v>
      </c>
      <c r="AC25" t="s">
        <v>464</v>
      </c>
      <c r="AD25">
        <v>51</v>
      </c>
    </row>
    <row r="26" spans="1:30" ht="15.75" customHeight="1" thickBot="1" x14ac:dyDescent="0.25">
      <c r="A26" s="48">
        <v>21</v>
      </c>
      <c r="B26" s="22">
        <v>1.7275471698113207E-2</v>
      </c>
      <c r="C26" s="22">
        <v>1.7264150943396228E-2</v>
      </c>
      <c r="D26" s="22">
        <v>3.4599999999999999E-2</v>
      </c>
      <c r="E26" s="60"/>
      <c r="F26" s="21" t="s">
        <v>497</v>
      </c>
      <c r="G26" s="23">
        <v>22870</v>
      </c>
      <c r="H26" s="21">
        <v>0.92</v>
      </c>
      <c r="I26" s="60"/>
      <c r="J26" s="21">
        <v>100</v>
      </c>
      <c r="K26" s="21">
        <f>X20</f>
        <v>2366</v>
      </c>
      <c r="L26" s="24"/>
      <c r="M26" s="21"/>
      <c r="N26" s="64">
        <f t="shared" si="0"/>
        <v>8.928301886792453E-2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1.2837735849056604E-2</v>
      </c>
      <c r="C27" s="22">
        <v>1.2688679245283019E-2</v>
      </c>
      <c r="D27" s="22">
        <v>2.5499999999999998E-2</v>
      </c>
      <c r="E27" s="60"/>
      <c r="F27" s="60"/>
      <c r="G27" s="60"/>
      <c r="H27" s="60"/>
      <c r="I27" s="60"/>
      <c r="J27" s="21">
        <v>150</v>
      </c>
      <c r="K27" s="21">
        <f>X22</f>
        <v>2315</v>
      </c>
      <c r="L27" s="24"/>
      <c r="M27" s="21"/>
      <c r="N27" s="64">
        <f t="shared" si="0"/>
        <v>8.7358490566037741E-2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8.5056603773584916E-3</v>
      </c>
      <c r="C28" s="22">
        <v>8.3962264150943388E-3</v>
      </c>
      <c r="D28" s="22">
        <v>1.6899999999999998E-2</v>
      </c>
      <c r="E28" s="60"/>
      <c r="F28" s="60"/>
      <c r="G28" s="60"/>
      <c r="H28" s="60"/>
      <c r="I28" s="60"/>
      <c r="J28" s="21">
        <v>200</v>
      </c>
      <c r="K28" s="21">
        <f>X24</f>
        <v>2273</v>
      </c>
      <c r="L28" s="24"/>
      <c r="M28" s="21"/>
      <c r="N28" s="64">
        <f t="shared" si="0"/>
        <v>8.577358490566038E-2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564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28700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3525</v>
      </c>
      <c r="Y2" s="24">
        <v>44522</v>
      </c>
      <c r="Z2" s="21" t="s">
        <v>513</v>
      </c>
      <c r="AA2" s="21" t="s">
        <v>492</v>
      </c>
      <c r="AB2" s="21">
        <v>12.3</v>
      </c>
      <c r="AC2" s="21" t="s">
        <v>498</v>
      </c>
      <c r="AD2" s="21">
        <v>58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3445</v>
      </c>
      <c r="Y3" s="24">
        <v>44560</v>
      </c>
      <c r="Z3" s="21" t="s">
        <v>513</v>
      </c>
      <c r="AA3" s="21" t="s">
        <v>495</v>
      </c>
      <c r="AB3" s="21">
        <v>12</v>
      </c>
      <c r="AC3" s="21" t="s">
        <v>499</v>
      </c>
      <c r="AD3" s="21">
        <v>50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3427</v>
      </c>
      <c r="Y4" s="24">
        <v>44557</v>
      </c>
      <c r="Z4" s="21" t="s">
        <v>513</v>
      </c>
      <c r="AA4" s="21" t="s">
        <v>492</v>
      </c>
      <c r="AB4" s="21">
        <v>11.9</v>
      </c>
      <c r="AC4" s="21" t="s">
        <v>499</v>
      </c>
      <c r="AD4" s="21">
        <v>53</v>
      </c>
    </row>
    <row r="5" spans="1:30" ht="15.75" customHeight="1" thickBot="1" x14ac:dyDescent="0.25">
      <c r="A5" s="48">
        <v>0</v>
      </c>
      <c r="B5" s="22">
        <v>3.6097560975609758E-3</v>
      </c>
      <c r="C5" s="22">
        <v>9.6804878048780477E-3</v>
      </c>
      <c r="D5" s="22">
        <v>1.3299999999999999E-2</v>
      </c>
      <c r="E5" s="60"/>
      <c r="F5" s="21" t="s">
        <v>471</v>
      </c>
      <c r="G5" s="23">
        <v>24208</v>
      </c>
      <c r="H5" s="21">
        <v>0.84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3362</v>
      </c>
      <c r="Y5" s="24">
        <v>44529</v>
      </c>
      <c r="Z5" s="21" t="s">
        <v>513</v>
      </c>
      <c r="AA5" s="21" t="s">
        <v>492</v>
      </c>
      <c r="AB5" s="21">
        <v>11.7</v>
      </c>
      <c r="AC5" s="21" t="s">
        <v>499</v>
      </c>
      <c r="AD5" s="21">
        <v>56</v>
      </c>
    </row>
    <row r="6" spans="1:30" ht="15.75" customHeight="1" thickBot="1" x14ac:dyDescent="0.25">
      <c r="A6" s="48">
        <v>1</v>
      </c>
      <c r="B6" s="22">
        <v>1.0731707317073172E-3</v>
      </c>
      <c r="C6" s="22">
        <v>3.8414634146341463E-3</v>
      </c>
      <c r="D6" s="22">
        <v>4.8999999999999998E-3</v>
      </c>
      <c r="E6" s="60"/>
      <c r="F6" s="21" t="s">
        <v>473</v>
      </c>
      <c r="G6" s="23">
        <v>27202</v>
      </c>
      <c r="H6" s="21">
        <v>0.94</v>
      </c>
      <c r="I6" s="60"/>
      <c r="J6" s="61" t="s">
        <v>474</v>
      </c>
      <c r="K6" s="62">
        <f>LARGE((K8,K9),1)</f>
        <v>0.55203619909502255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3350</v>
      </c>
      <c r="Y6" s="24">
        <v>44561</v>
      </c>
      <c r="Z6" s="21" t="s">
        <v>516</v>
      </c>
      <c r="AA6" s="21" t="s">
        <v>496</v>
      </c>
      <c r="AB6" s="21">
        <v>11.7</v>
      </c>
      <c r="AC6" s="21" t="s">
        <v>499</v>
      </c>
      <c r="AD6" s="21">
        <v>52</v>
      </c>
    </row>
    <row r="7" spans="1:30" ht="15.75" customHeight="1" thickBot="1" x14ac:dyDescent="0.25">
      <c r="A7" s="48">
        <v>2</v>
      </c>
      <c r="B7" s="22">
        <v>9.2682926829268299E-4</v>
      </c>
      <c r="C7" s="22">
        <v>1.3317073170731708E-3</v>
      </c>
      <c r="D7" s="22">
        <v>2.3E-3</v>
      </c>
      <c r="E7" s="60"/>
      <c r="F7" s="21" t="s">
        <v>475</v>
      </c>
      <c r="G7" s="23">
        <v>34661</v>
      </c>
      <c r="H7" s="21">
        <v>1.2</v>
      </c>
      <c r="I7" s="60"/>
      <c r="J7" s="21" t="s">
        <v>476</v>
      </c>
      <c r="K7" s="62">
        <f>LARGE((K10,K11),1)</f>
        <v>0.5399821640903687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3315</v>
      </c>
      <c r="Y7" s="24">
        <v>44560</v>
      </c>
      <c r="Z7" s="21" t="s">
        <v>518</v>
      </c>
      <c r="AA7" s="21" t="s">
        <v>495</v>
      </c>
      <c r="AB7" s="21">
        <v>11.6</v>
      </c>
      <c r="AC7" s="21" t="s">
        <v>499</v>
      </c>
      <c r="AD7" s="21">
        <v>56</v>
      </c>
    </row>
    <row r="8" spans="1:30" ht="15.75" customHeight="1" thickBot="1" x14ac:dyDescent="0.25">
      <c r="A8" s="48">
        <v>3</v>
      </c>
      <c r="B8" s="22">
        <v>4.2926829268292686E-3</v>
      </c>
      <c r="C8" s="22">
        <v>8.707317073170731E-4</v>
      </c>
      <c r="D8" s="22">
        <v>5.1999999999999998E-3</v>
      </c>
      <c r="E8" s="60"/>
      <c r="F8" s="21" t="s">
        <v>477</v>
      </c>
      <c r="G8" s="23">
        <v>34912</v>
      </c>
      <c r="H8" s="21">
        <v>1.21</v>
      </c>
      <c r="I8" s="60"/>
      <c r="J8" s="60"/>
      <c r="K8" s="67">
        <f>LARGE(B11:C11,1)/(B11+C11)</f>
        <v>0.55203619909502255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3306</v>
      </c>
      <c r="Y8" s="24">
        <v>44561</v>
      </c>
      <c r="Z8" s="21" t="s">
        <v>518</v>
      </c>
      <c r="AA8" s="21" t="s">
        <v>496</v>
      </c>
      <c r="AB8" s="21">
        <v>11.5</v>
      </c>
      <c r="AC8" s="21" t="s">
        <v>499</v>
      </c>
      <c r="AD8" s="21">
        <v>55</v>
      </c>
    </row>
    <row r="9" spans="1:30" ht="15.75" customHeight="1" thickBot="1" x14ac:dyDescent="0.25">
      <c r="A9" s="48">
        <v>4</v>
      </c>
      <c r="B9" s="22">
        <v>1.4536585365853658E-2</v>
      </c>
      <c r="C9" s="22">
        <v>6.0439024390243909E-3</v>
      </c>
      <c r="D9" s="22">
        <v>2.06E-2</v>
      </c>
      <c r="E9" s="60"/>
      <c r="F9" s="21" t="s">
        <v>478</v>
      </c>
      <c r="G9" s="23">
        <v>29809</v>
      </c>
      <c r="H9" s="21">
        <v>1.03</v>
      </c>
      <c r="I9" s="60"/>
      <c r="J9" s="60"/>
      <c r="K9" s="67">
        <f>LARGE(B12:C12,1)/(B12+C12)</f>
        <v>0.53703562438019692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3269</v>
      </c>
      <c r="Y9" s="24">
        <v>44553</v>
      </c>
      <c r="Z9" s="21" t="s">
        <v>513</v>
      </c>
      <c r="AA9" s="21" t="s">
        <v>495</v>
      </c>
      <c r="AB9" s="21">
        <v>11.4</v>
      </c>
      <c r="AC9" s="21" t="s">
        <v>498</v>
      </c>
      <c r="AD9" s="21">
        <v>53</v>
      </c>
    </row>
    <row r="10" spans="1:30" ht="15.75" customHeight="1" thickBot="1" x14ac:dyDescent="0.25">
      <c r="A10" s="48">
        <v>5</v>
      </c>
      <c r="B10" s="22">
        <v>2.263414634146341E-2</v>
      </c>
      <c r="C10" s="22">
        <v>1.3214634146341463E-2</v>
      </c>
      <c r="D10" s="22">
        <v>3.5799999999999998E-2</v>
      </c>
      <c r="E10" s="60"/>
      <c r="F10" s="21" t="s">
        <v>479</v>
      </c>
      <c r="G10" s="23">
        <v>27187</v>
      </c>
      <c r="H10" s="21">
        <v>0.94</v>
      </c>
      <c r="I10" s="60"/>
      <c r="J10" s="60"/>
      <c r="K10" s="67">
        <f>LARGE(B20:C20,1)/(B20+C20)</f>
        <v>0.5399821640903687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3256</v>
      </c>
      <c r="Y10" s="24">
        <v>44558</v>
      </c>
      <c r="Z10" s="21" t="s">
        <v>513</v>
      </c>
      <c r="AA10" s="21" t="s">
        <v>493</v>
      </c>
      <c r="AB10" s="21">
        <v>11.3</v>
      </c>
      <c r="AC10" s="21" t="s">
        <v>499</v>
      </c>
      <c r="AD10" s="21">
        <v>50</v>
      </c>
    </row>
    <row r="11" spans="1:30" ht="15.75" customHeight="1" thickBot="1" x14ac:dyDescent="0.25">
      <c r="A11" s="48">
        <v>6</v>
      </c>
      <c r="B11" s="22">
        <v>2.0829268292682928E-2</v>
      </c>
      <c r="C11" s="22">
        <v>1.6902439024390245E-2</v>
      </c>
      <c r="D11" s="22">
        <v>3.7699999999999997E-2</v>
      </c>
      <c r="E11" s="60"/>
      <c r="F11" s="21" t="s">
        <v>480</v>
      </c>
      <c r="G11" s="23">
        <v>24899</v>
      </c>
      <c r="H11" s="21">
        <v>0.86</v>
      </c>
      <c r="I11" s="60"/>
      <c r="J11" s="60"/>
      <c r="K11" s="67">
        <f>LARGE(B21:C21,1)/(B21+C21)</f>
        <v>0.51584193663225353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3221</v>
      </c>
      <c r="Y11" s="24">
        <v>44528</v>
      </c>
      <c r="Z11" s="21" t="s">
        <v>513</v>
      </c>
      <c r="AA11" s="21" t="s">
        <v>488</v>
      </c>
      <c r="AB11" s="21">
        <v>11.2</v>
      </c>
      <c r="AC11" s="21" t="s">
        <v>499</v>
      </c>
      <c r="AD11" s="21">
        <v>60</v>
      </c>
    </row>
    <row r="12" spans="1:30" ht="15.75" customHeight="1" thickBot="1" x14ac:dyDescent="0.25">
      <c r="A12" s="48">
        <v>7</v>
      </c>
      <c r="B12" s="22">
        <v>1.7170731707317075E-2</v>
      </c>
      <c r="C12" s="22">
        <v>1.4802439024390244E-2</v>
      </c>
      <c r="D12" s="22">
        <v>3.2000000000000001E-2</v>
      </c>
      <c r="E12" s="60"/>
      <c r="F12" s="21" t="s">
        <v>481</v>
      </c>
      <c r="G12" s="23">
        <v>22897</v>
      </c>
      <c r="H12" s="21">
        <v>0.79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3053</v>
      </c>
      <c r="Y12" s="24">
        <v>44561</v>
      </c>
      <c r="Z12" s="21" t="s">
        <v>517</v>
      </c>
      <c r="AA12" s="21" t="s">
        <v>496</v>
      </c>
      <c r="AB12" s="21">
        <v>10.6</v>
      </c>
      <c r="AC12" s="21" t="s">
        <v>499</v>
      </c>
      <c r="AD12" s="21">
        <v>54</v>
      </c>
    </row>
    <row r="13" spans="1:30" ht="15.75" customHeight="1" thickBot="1" x14ac:dyDescent="0.25">
      <c r="A13" s="48">
        <v>8</v>
      </c>
      <c r="B13" s="22">
        <v>2.248780487804878E-2</v>
      </c>
      <c r="C13" s="22">
        <v>1.5212195121951221E-2</v>
      </c>
      <c r="D13" s="22">
        <v>3.7699999999999997E-2</v>
      </c>
      <c r="E13" s="60"/>
      <c r="F13" s="21" t="s">
        <v>482</v>
      </c>
      <c r="G13" s="23">
        <v>21505</v>
      </c>
      <c r="H13" s="21">
        <v>0.74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3029</v>
      </c>
      <c r="Y13" s="24">
        <v>44284</v>
      </c>
      <c r="Z13" s="21" t="s">
        <v>519</v>
      </c>
      <c r="AA13" s="21" t="s">
        <v>492</v>
      </c>
      <c r="AB13" s="21">
        <v>10.6</v>
      </c>
      <c r="AC13" s="21" t="s">
        <v>499</v>
      </c>
      <c r="AD13" s="21">
        <v>52</v>
      </c>
    </row>
    <row r="14" spans="1:30" ht="15.75" customHeight="1" thickBot="1" x14ac:dyDescent="0.25">
      <c r="A14" s="48">
        <v>9</v>
      </c>
      <c r="B14" s="22">
        <v>3.2243902439024391E-2</v>
      </c>
      <c r="C14" s="22">
        <v>2.1717073170731706E-2</v>
      </c>
      <c r="D14" s="22">
        <v>5.3900000000000003E-2</v>
      </c>
      <c r="E14" s="60"/>
      <c r="F14" s="21" t="s">
        <v>483</v>
      </c>
      <c r="G14" s="23">
        <v>26623</v>
      </c>
      <c r="H14" s="21">
        <v>0.92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3008</v>
      </c>
      <c r="Y14" s="24">
        <v>44276</v>
      </c>
      <c r="Z14" s="21" t="s">
        <v>515</v>
      </c>
      <c r="AA14" s="21" t="s">
        <v>488</v>
      </c>
      <c r="AB14" s="21">
        <v>10.5</v>
      </c>
      <c r="AC14" s="21" t="s">
        <v>499</v>
      </c>
      <c r="AD14" s="21">
        <v>54</v>
      </c>
    </row>
    <row r="15" spans="1:30" ht="15.75" customHeight="1" thickBot="1" x14ac:dyDescent="0.25">
      <c r="A15" s="48">
        <v>10</v>
      </c>
      <c r="B15" s="22">
        <v>3.71219512195122E-2</v>
      </c>
      <c r="C15" s="22">
        <v>3.226829268292683E-2</v>
      </c>
      <c r="D15" s="22">
        <v>6.9400000000000003E-2</v>
      </c>
      <c r="E15" s="60"/>
      <c r="F15" s="21" t="s">
        <v>484</v>
      </c>
      <c r="G15" s="23">
        <v>34318</v>
      </c>
      <c r="H15" s="21">
        <v>1.19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2984</v>
      </c>
      <c r="Y15" s="24">
        <v>44276</v>
      </c>
      <c r="Z15" s="21" t="s">
        <v>518</v>
      </c>
      <c r="AA15" s="21" t="s">
        <v>488</v>
      </c>
      <c r="AB15" s="21">
        <v>10.4</v>
      </c>
      <c r="AC15" s="21" t="s">
        <v>499</v>
      </c>
      <c r="AD15" s="21">
        <v>56</v>
      </c>
    </row>
    <row r="16" spans="1:30" ht="15.75" customHeight="1" thickBot="1" x14ac:dyDescent="0.25">
      <c r="A16" s="48">
        <v>11</v>
      </c>
      <c r="B16" s="22">
        <v>3.6634146341463419E-2</v>
      </c>
      <c r="C16" s="22">
        <v>3.7492682926829266E-2</v>
      </c>
      <c r="D16" s="22">
        <v>7.4200000000000002E-2</v>
      </c>
      <c r="E16" s="60"/>
      <c r="F16" s="21" t="s">
        <v>485</v>
      </c>
      <c r="G16" s="23">
        <v>36267</v>
      </c>
      <c r="H16" s="21">
        <v>1.26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2969</v>
      </c>
      <c r="Y16" s="24">
        <v>44560</v>
      </c>
      <c r="Z16" s="21" t="s">
        <v>521</v>
      </c>
      <c r="AA16" s="21" t="s">
        <v>495</v>
      </c>
      <c r="AB16" s="21">
        <v>10.3</v>
      </c>
      <c r="AC16" s="21" t="s">
        <v>499</v>
      </c>
      <c r="AD16" s="21">
        <v>55</v>
      </c>
    </row>
    <row r="17" spans="1:30" ht="15.75" customHeight="1" thickBot="1" x14ac:dyDescent="0.25">
      <c r="A17" s="48">
        <v>12</v>
      </c>
      <c r="B17" s="22">
        <v>3.5024390243902442E-2</v>
      </c>
      <c r="C17" s="22">
        <v>3.754390243902439E-2</v>
      </c>
      <c r="D17" s="22">
        <v>7.2599999999999998E-2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2948</v>
      </c>
      <c r="Y17" s="24">
        <v>44523</v>
      </c>
      <c r="Z17" s="21" t="s">
        <v>515</v>
      </c>
      <c r="AA17" s="21" t="s">
        <v>493</v>
      </c>
      <c r="AB17" s="21">
        <v>10.3</v>
      </c>
      <c r="AC17" s="21" t="s">
        <v>498</v>
      </c>
      <c r="AD17" s="21">
        <v>51</v>
      </c>
    </row>
    <row r="18" spans="1:30" ht="15.75" customHeight="1" thickBot="1" x14ac:dyDescent="0.25">
      <c r="A18" s="48">
        <v>13</v>
      </c>
      <c r="B18" s="22">
        <v>3.3414634146341465E-2</v>
      </c>
      <c r="C18" s="22">
        <v>3.8363414634146338E-2</v>
      </c>
      <c r="D18" s="22">
        <v>7.17E-2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2924</v>
      </c>
      <c r="Y18" s="24">
        <v>44288</v>
      </c>
      <c r="Z18" s="21" t="s">
        <v>516</v>
      </c>
      <c r="AA18" s="21" t="s">
        <v>496</v>
      </c>
      <c r="AB18" s="21">
        <v>10.199999999999999</v>
      </c>
      <c r="AC18" s="21" t="s">
        <v>498</v>
      </c>
      <c r="AD18" s="21">
        <v>51</v>
      </c>
    </row>
    <row r="19" spans="1:30" ht="15.75" customHeight="1" thickBot="1" x14ac:dyDescent="0.25">
      <c r="A19" s="48">
        <v>14</v>
      </c>
      <c r="B19" s="22">
        <v>3.2487804878048782E-2</v>
      </c>
      <c r="C19" s="22">
        <v>3.6160975609756098E-2</v>
      </c>
      <c r="D19" s="22">
        <v>6.8599999999999994E-2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2843</v>
      </c>
      <c r="Y19" s="24">
        <v>44286</v>
      </c>
      <c r="Z19" s="21" t="s">
        <v>519</v>
      </c>
      <c r="AA19" s="21" t="s">
        <v>494</v>
      </c>
      <c r="AB19" s="21">
        <v>9.9</v>
      </c>
      <c r="AC19" s="21" t="s">
        <v>499</v>
      </c>
      <c r="AD19" s="21">
        <v>52</v>
      </c>
    </row>
    <row r="20" spans="1:30" ht="15.75" customHeight="1" thickBot="1" x14ac:dyDescent="0.25">
      <c r="A20" s="48">
        <v>15</v>
      </c>
      <c r="B20" s="22">
        <v>3.0195121951219508E-2</v>
      </c>
      <c r="C20" s="22">
        <v>3.5443902439024393E-2</v>
      </c>
      <c r="D20" s="22">
        <v>6.5699999999999995E-2</v>
      </c>
      <c r="E20" s="60"/>
      <c r="F20" s="21" t="s">
        <v>488</v>
      </c>
      <c r="G20" s="23">
        <v>29131</v>
      </c>
      <c r="H20" s="21">
        <v>1.01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2793</v>
      </c>
      <c r="Y20" s="24">
        <v>44530</v>
      </c>
      <c r="Z20" s="21" t="s">
        <v>513</v>
      </c>
      <c r="AA20" s="21" t="s">
        <v>493</v>
      </c>
      <c r="AB20" s="21">
        <v>9.6999999999999993</v>
      </c>
      <c r="AC20" s="21" t="s">
        <v>499</v>
      </c>
      <c r="AD20" s="21">
        <v>54</v>
      </c>
    </row>
    <row r="21" spans="1:30" ht="15.75" customHeight="1" thickBot="1" x14ac:dyDescent="0.25">
      <c r="A21" s="48">
        <v>16</v>
      </c>
      <c r="B21" s="22">
        <v>2.9853658536585365E-2</v>
      </c>
      <c r="C21" s="22">
        <v>3.1807317073170735E-2</v>
      </c>
      <c r="D21" s="22">
        <v>6.1699999999999998E-2</v>
      </c>
      <c r="E21" s="60"/>
      <c r="F21" s="21" t="s">
        <v>492</v>
      </c>
      <c r="G21" s="23">
        <v>30423</v>
      </c>
      <c r="H21" s="21">
        <v>1.05</v>
      </c>
      <c r="I21" s="60"/>
      <c r="J21" s="21">
        <v>5</v>
      </c>
      <c r="K21" s="21">
        <f>X6</f>
        <v>3350</v>
      </c>
      <c r="L21" s="24"/>
      <c r="M21" s="21"/>
      <c r="N21" s="64">
        <f>K21/$F$2</f>
        <v>0.11672473867595819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2759</v>
      </c>
      <c r="Y21" s="24">
        <v>44521</v>
      </c>
      <c r="Z21" s="21" t="s">
        <v>518</v>
      </c>
      <c r="AA21" s="21" t="s">
        <v>488</v>
      </c>
      <c r="AB21" s="21">
        <v>9.6</v>
      </c>
      <c r="AC21" s="21" t="s">
        <v>498</v>
      </c>
      <c r="AD21" s="21">
        <v>50</v>
      </c>
    </row>
    <row r="22" spans="1:30" ht="15.75" customHeight="1" thickBot="1" x14ac:dyDescent="0.25">
      <c r="A22" s="48">
        <v>17</v>
      </c>
      <c r="B22" s="22">
        <v>3.0536585365853661E-2</v>
      </c>
      <c r="C22" s="22">
        <v>3.3343902439024388E-2</v>
      </c>
      <c r="D22" s="22">
        <v>6.3899999999999998E-2</v>
      </c>
      <c r="E22" s="60"/>
      <c r="F22" s="21" t="s">
        <v>493</v>
      </c>
      <c r="G22" s="23">
        <v>27577</v>
      </c>
      <c r="H22" s="21">
        <v>0.95</v>
      </c>
      <c r="I22" s="60"/>
      <c r="J22" s="21">
        <v>10</v>
      </c>
      <c r="K22" s="21">
        <f>X11</f>
        <v>3221</v>
      </c>
      <c r="L22" s="24"/>
      <c r="M22" s="21"/>
      <c r="N22" s="64">
        <f t="shared" ref="N22:N28" si="0">K22/$F$2</f>
        <v>0.11222996515679443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2719</v>
      </c>
      <c r="Y22" s="24">
        <v>44248</v>
      </c>
      <c r="Z22" s="21" t="s">
        <v>518</v>
      </c>
      <c r="AA22" s="21" t="s">
        <v>488</v>
      </c>
      <c r="AB22" s="21">
        <v>9.5</v>
      </c>
      <c r="AC22" s="21" t="s">
        <v>499</v>
      </c>
      <c r="AD22" s="21">
        <v>57</v>
      </c>
    </row>
    <row r="23" spans="1:30" ht="15.75" customHeight="1" thickBot="1" x14ac:dyDescent="0.25">
      <c r="A23" s="48">
        <v>18</v>
      </c>
      <c r="B23" s="22">
        <v>2.468292682926829E-2</v>
      </c>
      <c r="C23" s="22">
        <v>3.0936585365853659E-2</v>
      </c>
      <c r="D23" s="22">
        <v>5.5599999999999997E-2</v>
      </c>
      <c r="E23" s="60"/>
      <c r="F23" s="21" t="s">
        <v>494</v>
      </c>
      <c r="G23" s="23">
        <v>27585</v>
      </c>
      <c r="H23" s="21">
        <v>0.95</v>
      </c>
      <c r="I23" s="60"/>
      <c r="J23" s="21">
        <v>20</v>
      </c>
      <c r="K23" s="21">
        <f>X12</f>
        <v>3053</v>
      </c>
      <c r="L23" s="24"/>
      <c r="M23" s="21"/>
      <c r="N23" s="64">
        <f t="shared" si="0"/>
        <v>0.10637630662020905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2684</v>
      </c>
      <c r="Y23" s="24">
        <v>44540</v>
      </c>
      <c r="Z23" s="21" t="s">
        <v>516</v>
      </c>
      <c r="AA23" s="21" t="s">
        <v>496</v>
      </c>
      <c r="AB23" s="21">
        <v>9.4</v>
      </c>
      <c r="AC23" s="21" t="s">
        <v>499</v>
      </c>
      <c r="AD23" s="21">
        <v>53</v>
      </c>
    </row>
    <row r="24" spans="1:30" ht="15.75" customHeight="1" thickBot="1" x14ac:dyDescent="0.25">
      <c r="A24" s="48">
        <v>19</v>
      </c>
      <c r="B24" s="22">
        <v>1.702439024390244E-2</v>
      </c>
      <c r="C24" s="22">
        <v>2.5865853658536588E-2</v>
      </c>
      <c r="D24" s="22">
        <v>4.2900000000000001E-2</v>
      </c>
      <c r="E24" s="60"/>
      <c r="F24" s="21" t="s">
        <v>495</v>
      </c>
      <c r="G24" s="23">
        <v>30719</v>
      </c>
      <c r="H24" s="21">
        <v>1.06</v>
      </c>
      <c r="I24" s="60"/>
      <c r="J24" s="21">
        <v>30</v>
      </c>
      <c r="K24" s="21">
        <f>X14</f>
        <v>3008</v>
      </c>
      <c r="L24" s="24"/>
      <c r="M24" s="21"/>
      <c r="N24" s="64">
        <f t="shared" si="0"/>
        <v>0.10480836236933798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2660</v>
      </c>
      <c r="Y24" s="24">
        <v>44507</v>
      </c>
      <c r="Z24" s="21" t="s">
        <v>516</v>
      </c>
      <c r="AA24" s="21" t="s">
        <v>488</v>
      </c>
      <c r="AB24" s="21">
        <v>9.3000000000000007</v>
      </c>
      <c r="AC24" s="21" t="s">
        <v>499</v>
      </c>
      <c r="AD24" s="21">
        <v>52</v>
      </c>
    </row>
    <row r="25" spans="1:30" ht="15.75" customHeight="1" thickBot="1" x14ac:dyDescent="0.25">
      <c r="A25" s="48">
        <v>20</v>
      </c>
      <c r="B25" s="22">
        <v>1.2536585365853659E-2</v>
      </c>
      <c r="C25" s="22">
        <v>2.0897560975609755E-2</v>
      </c>
      <c r="D25" s="22">
        <v>3.3399999999999999E-2</v>
      </c>
      <c r="E25" s="60"/>
      <c r="F25" s="21" t="s">
        <v>496</v>
      </c>
      <c r="G25" s="23">
        <v>29995</v>
      </c>
      <c r="H25" s="21">
        <v>1.04</v>
      </c>
      <c r="I25" s="60"/>
      <c r="J25" s="21">
        <v>50</v>
      </c>
      <c r="K25" s="21">
        <f>X18</f>
        <v>2924</v>
      </c>
      <c r="L25" s="24"/>
      <c r="M25" s="21"/>
      <c r="N25" s="64">
        <f t="shared" si="0"/>
        <v>0.10188153310104529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0.01</v>
      </c>
      <c r="C26" s="22">
        <v>1.6492682926829268E-2</v>
      </c>
      <c r="D26" s="22">
        <v>2.6499999999999999E-2</v>
      </c>
      <c r="E26" s="60"/>
      <c r="F26" s="21" t="s">
        <v>497</v>
      </c>
      <c r="G26" s="23">
        <v>26827</v>
      </c>
      <c r="H26" s="21">
        <v>0.93</v>
      </c>
      <c r="I26" s="60"/>
      <c r="J26" s="21">
        <v>100</v>
      </c>
      <c r="K26" s="21">
        <f>X20</f>
        <v>2793</v>
      </c>
      <c r="L26" s="24"/>
      <c r="M26" s="21"/>
      <c r="N26" s="64">
        <f t="shared" si="0"/>
        <v>9.731707317073171E-2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1.078048780487805E-2</v>
      </c>
      <c r="C27" s="22">
        <v>1.6287804878048782E-2</v>
      </c>
      <c r="D27" s="22">
        <v>2.7099999999999999E-2</v>
      </c>
      <c r="E27" s="60"/>
      <c r="F27" s="60"/>
      <c r="G27" s="60"/>
      <c r="H27" s="60"/>
      <c r="I27" s="60"/>
      <c r="J27" s="21">
        <v>150</v>
      </c>
      <c r="K27" s="21">
        <f>X22</f>
        <v>2719</v>
      </c>
      <c r="L27" s="24"/>
      <c r="M27" s="21"/>
      <c r="N27" s="64">
        <f t="shared" si="0"/>
        <v>9.4738675958188148E-2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7.8048780487804878E-3</v>
      </c>
      <c r="C28" s="22">
        <v>1.5621951219512193E-2</v>
      </c>
      <c r="D28" s="22">
        <v>2.3400000000000001E-2</v>
      </c>
      <c r="E28" s="60"/>
      <c r="F28" s="60"/>
      <c r="G28" s="60"/>
      <c r="H28" s="60"/>
      <c r="I28" s="60"/>
      <c r="J28" s="21">
        <v>200</v>
      </c>
      <c r="K28" s="21">
        <f>X24</f>
        <v>2660</v>
      </c>
      <c r="L28" s="24"/>
      <c r="M28" s="21"/>
      <c r="N28" s="64">
        <f t="shared" si="0"/>
        <v>9.2682926829268292E-2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D50"/>
  <sheetViews>
    <sheetView workbookViewId="0">
      <selection activeCell="AE23" sqref="AE23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62" t="s">
        <v>606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598</v>
      </c>
      <c r="F2" s="6">
        <v>14600</v>
      </c>
      <c r="H2" s="7" t="s">
        <v>462</v>
      </c>
      <c r="W2" s="21">
        <v>1</v>
      </c>
      <c r="X2" s="21">
        <v>5653</v>
      </c>
      <c r="Y2" s="24">
        <v>44170</v>
      </c>
      <c r="Z2" s="21" t="s">
        <v>522</v>
      </c>
      <c r="AA2" s="21" t="s">
        <v>497</v>
      </c>
      <c r="AB2" s="21">
        <v>38.700000000000003</v>
      </c>
      <c r="AC2" s="21" t="s">
        <v>465</v>
      </c>
      <c r="AD2" s="21">
        <v>52</v>
      </c>
    </row>
    <row r="3" spans="1:30" ht="15" thickBot="1" x14ac:dyDescent="0.25">
      <c r="W3" s="21">
        <v>2</v>
      </c>
      <c r="X3" s="21">
        <v>4337</v>
      </c>
      <c r="Y3" s="24">
        <v>43991</v>
      </c>
      <c r="Z3" s="21" t="s">
        <v>522</v>
      </c>
      <c r="AA3" s="21" t="s">
        <v>493</v>
      </c>
      <c r="AB3" s="21">
        <v>29.7</v>
      </c>
      <c r="AC3" s="21" t="s">
        <v>465</v>
      </c>
      <c r="AD3" s="21">
        <v>54</v>
      </c>
    </row>
    <row r="4" spans="1:30" ht="23.25" thickBot="1" x14ac:dyDescent="0.25">
      <c r="A4" s="8" t="s">
        <v>463</v>
      </c>
      <c r="B4" s="9" t="s">
        <v>464</v>
      </c>
      <c r="C4" s="42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163" t="s">
        <v>470</v>
      </c>
      <c r="K4" s="164"/>
      <c r="L4" s="164"/>
      <c r="M4" s="164"/>
      <c r="N4" s="165"/>
      <c r="W4" s="21">
        <v>3</v>
      </c>
      <c r="X4" s="21">
        <v>3384</v>
      </c>
      <c r="Y4" s="24">
        <v>44170</v>
      </c>
      <c r="Z4" s="21" t="s">
        <v>519</v>
      </c>
      <c r="AA4" s="21" t="s">
        <v>497</v>
      </c>
      <c r="AB4" s="21">
        <v>23.2</v>
      </c>
      <c r="AC4" s="21" t="s">
        <v>465</v>
      </c>
      <c r="AD4" s="21">
        <v>55</v>
      </c>
    </row>
    <row r="5" spans="1:30" ht="18.75" customHeight="1" thickBot="1" x14ac:dyDescent="0.25">
      <c r="A5" s="21">
        <v>0</v>
      </c>
      <c r="B5" s="22">
        <v>4.0438356164383569E-3</v>
      </c>
      <c r="C5" s="22">
        <v>1.6726027397260272E-3</v>
      </c>
      <c r="D5" s="22">
        <v>9.2999999999999992E-3</v>
      </c>
      <c r="F5" s="21" t="s">
        <v>471</v>
      </c>
      <c r="G5" s="23">
        <v>23097</v>
      </c>
      <c r="H5" s="26">
        <v>1.6</v>
      </c>
      <c r="J5" s="166" t="s">
        <v>472</v>
      </c>
      <c r="K5" s="167"/>
      <c r="L5" s="167"/>
      <c r="M5" s="167"/>
      <c r="N5" s="168"/>
      <c r="W5" s="21">
        <v>4</v>
      </c>
      <c r="X5" s="21">
        <v>2691</v>
      </c>
      <c r="Y5" s="24">
        <v>44170</v>
      </c>
      <c r="Z5" s="21" t="s">
        <v>520</v>
      </c>
      <c r="AA5" s="21" t="s">
        <v>497</v>
      </c>
      <c r="AB5" s="21">
        <v>18.399999999999999</v>
      </c>
      <c r="AC5" s="21" t="s">
        <v>465</v>
      </c>
      <c r="AD5" s="21">
        <v>53</v>
      </c>
    </row>
    <row r="6" spans="1:30" ht="17.25" customHeight="1" thickBot="1" x14ac:dyDescent="0.25">
      <c r="A6" s="21">
        <v>1</v>
      </c>
      <c r="B6" s="22">
        <v>2.1205479452054794E-3</v>
      </c>
      <c r="C6" s="22">
        <v>1.267123287671233E-3</v>
      </c>
      <c r="D6" s="22">
        <v>4.8999999999999998E-3</v>
      </c>
      <c r="F6" s="21" t="s">
        <v>473</v>
      </c>
      <c r="G6" s="23">
        <v>25396</v>
      </c>
      <c r="H6" s="26">
        <v>1.75</v>
      </c>
      <c r="J6" s="13" t="s">
        <v>474</v>
      </c>
      <c r="K6" s="14">
        <f>LARGE((K8,K9),1)</f>
        <v>0.77990692581439913</v>
      </c>
      <c r="N6" s="14" t="s">
        <v>465</v>
      </c>
      <c r="W6" s="21">
        <v>5</v>
      </c>
      <c r="X6" s="21">
        <v>2415</v>
      </c>
      <c r="Y6" s="24">
        <v>43947</v>
      </c>
      <c r="Z6" s="21" t="s">
        <v>629</v>
      </c>
      <c r="AA6" s="21" t="s">
        <v>488</v>
      </c>
      <c r="AB6" s="21">
        <v>16.5</v>
      </c>
      <c r="AC6" s="21" t="s">
        <v>464</v>
      </c>
      <c r="AD6" s="21">
        <v>51</v>
      </c>
    </row>
    <row r="7" spans="1:30" ht="17.25" customHeight="1" thickBot="1" x14ac:dyDescent="0.25">
      <c r="A7" s="21">
        <v>2</v>
      </c>
      <c r="B7" s="22">
        <v>1.6273972602739728E-3</v>
      </c>
      <c r="C7" s="22">
        <v>1.4191780821917808E-3</v>
      </c>
      <c r="D7" s="22">
        <v>3.5000000000000001E-3</v>
      </c>
      <c r="F7" s="21" t="s">
        <v>475</v>
      </c>
      <c r="G7" s="23">
        <v>21669</v>
      </c>
      <c r="H7" s="26">
        <v>1.5</v>
      </c>
      <c r="J7" s="15" t="s">
        <v>476</v>
      </c>
      <c r="K7" s="14">
        <f>LARGE((K10,K11),1)</f>
        <v>0.60892968541128245</v>
      </c>
      <c r="N7" s="14" t="s">
        <v>464</v>
      </c>
      <c r="W7" s="21">
        <v>6</v>
      </c>
      <c r="X7" s="21">
        <v>2289</v>
      </c>
      <c r="Y7" s="24">
        <v>43880</v>
      </c>
      <c r="Z7" s="21" t="s">
        <v>513</v>
      </c>
      <c r="AA7" s="21" t="s">
        <v>494</v>
      </c>
      <c r="AB7" s="21">
        <v>15.7</v>
      </c>
      <c r="AC7" s="21" t="s">
        <v>464</v>
      </c>
      <c r="AD7" s="21">
        <v>62</v>
      </c>
    </row>
    <row r="8" spans="1:30" ht="17.25" customHeight="1" thickBot="1" x14ac:dyDescent="0.3">
      <c r="A8" s="21">
        <v>3</v>
      </c>
      <c r="B8" s="22">
        <v>1.1342465753424657E-3</v>
      </c>
      <c r="C8" s="22">
        <v>3.0917808219178083E-3</v>
      </c>
      <c r="D8" s="22">
        <v>5.1999999999999998E-3</v>
      </c>
      <c r="F8" s="21" t="s">
        <v>477</v>
      </c>
      <c r="G8" s="23">
        <v>10311</v>
      </c>
      <c r="H8" s="26">
        <v>0.71</v>
      </c>
      <c r="K8" s="16">
        <f>LARGE(B11:C11,1)/(B11+C11)</f>
        <v>0.77990692581439913</v>
      </c>
      <c r="W8" s="21">
        <v>7</v>
      </c>
      <c r="X8" s="21">
        <v>2277</v>
      </c>
      <c r="Y8" s="24">
        <v>44029</v>
      </c>
      <c r="Z8" s="21" t="s">
        <v>514</v>
      </c>
      <c r="AA8" s="21" t="s">
        <v>496</v>
      </c>
      <c r="AB8" s="21">
        <v>15.6</v>
      </c>
      <c r="AC8" s="21" t="s">
        <v>464</v>
      </c>
      <c r="AD8" s="21">
        <v>78</v>
      </c>
    </row>
    <row r="9" spans="1:30" ht="17.25" customHeight="1" thickBot="1" x14ac:dyDescent="0.3">
      <c r="A9" s="21">
        <v>4</v>
      </c>
      <c r="B9" s="22">
        <v>1.8246575342465753E-3</v>
      </c>
      <c r="C9" s="22">
        <v>6.3356164383561644E-3</v>
      </c>
      <c r="D9" s="22">
        <v>1.17E-2</v>
      </c>
      <c r="F9" s="21" t="s">
        <v>478</v>
      </c>
      <c r="G9" s="23">
        <v>12322</v>
      </c>
      <c r="H9" s="26">
        <v>0.85</v>
      </c>
      <c r="K9" s="16">
        <f>LARGE(B12:C12,1)/(B12+C12)</f>
        <v>0.73484563253012058</v>
      </c>
      <c r="W9" s="21">
        <v>8</v>
      </c>
      <c r="X9" s="21">
        <v>2266</v>
      </c>
      <c r="Y9" s="24">
        <v>43900</v>
      </c>
      <c r="Z9" s="21" t="s">
        <v>513</v>
      </c>
      <c r="AA9" s="21" t="s">
        <v>493</v>
      </c>
      <c r="AB9" s="21">
        <v>15.5</v>
      </c>
      <c r="AC9" s="21" t="s">
        <v>464</v>
      </c>
      <c r="AD9" s="21">
        <v>56</v>
      </c>
    </row>
    <row r="10" spans="1:30" ht="17.25" customHeight="1" thickBot="1" x14ac:dyDescent="0.3">
      <c r="A10" s="21">
        <v>5</v>
      </c>
      <c r="B10" s="22">
        <v>3.9945205479452054E-3</v>
      </c>
      <c r="C10" s="22">
        <v>1.8398630136986303E-2</v>
      </c>
      <c r="D10" s="22">
        <v>2.2800000000000001E-2</v>
      </c>
      <c r="F10" s="21" t="s">
        <v>479</v>
      </c>
      <c r="G10" s="23">
        <v>14144</v>
      </c>
      <c r="H10" s="26">
        <v>0.98</v>
      </c>
      <c r="K10" s="16">
        <f>LARGE(B20:C20,1)/(B20+C20)</f>
        <v>0.59529968221121865</v>
      </c>
      <c r="W10" s="21">
        <v>9</v>
      </c>
      <c r="X10" s="21">
        <v>2261</v>
      </c>
      <c r="Y10" s="24">
        <v>43882</v>
      </c>
      <c r="Z10" s="21" t="s">
        <v>514</v>
      </c>
      <c r="AA10" s="21" t="s">
        <v>496</v>
      </c>
      <c r="AB10" s="21">
        <v>15.5</v>
      </c>
      <c r="AC10" s="21" t="s">
        <v>464</v>
      </c>
      <c r="AD10" s="21">
        <v>59</v>
      </c>
    </row>
    <row r="11" spans="1:30" ht="17.25" customHeight="1" thickBot="1" x14ac:dyDescent="0.3">
      <c r="A11" s="21">
        <v>6</v>
      </c>
      <c r="B11" s="22">
        <v>9.9123287671232883E-3</v>
      </c>
      <c r="C11" s="22">
        <v>3.5124657534246581E-2</v>
      </c>
      <c r="D11" s="22">
        <v>3.8899999999999997E-2</v>
      </c>
      <c r="F11" s="21" t="s">
        <v>480</v>
      </c>
      <c r="G11" s="23">
        <v>13935</v>
      </c>
      <c r="H11" s="26">
        <v>0.96</v>
      </c>
      <c r="K11" s="16">
        <f>LARGE(B21:C21,1)/(B21+C21)</f>
        <v>0.60892968541128245</v>
      </c>
      <c r="W11" s="21">
        <v>10</v>
      </c>
      <c r="X11" s="21">
        <v>2213</v>
      </c>
      <c r="Y11" s="24">
        <v>43894</v>
      </c>
      <c r="Z11" s="21" t="s">
        <v>514</v>
      </c>
      <c r="AA11" s="21" t="s">
        <v>494</v>
      </c>
      <c r="AB11" s="21">
        <v>15.2</v>
      </c>
      <c r="AC11" s="21" t="s">
        <v>464</v>
      </c>
      <c r="AD11" s="21">
        <v>54</v>
      </c>
    </row>
    <row r="12" spans="1:30" ht="17.25" customHeight="1" thickBot="1" x14ac:dyDescent="0.25">
      <c r="A12" s="21">
        <v>7</v>
      </c>
      <c r="B12" s="22">
        <v>1.5435616438356165E-2</v>
      </c>
      <c r="C12" s="22">
        <v>4.2778082191780829E-2</v>
      </c>
      <c r="D12" s="22">
        <v>5.5199999999999999E-2</v>
      </c>
      <c r="F12" s="21" t="s">
        <v>481</v>
      </c>
      <c r="G12" s="23">
        <v>12919</v>
      </c>
      <c r="H12" s="26">
        <v>0.89</v>
      </c>
      <c r="W12" s="21">
        <v>20</v>
      </c>
      <c r="X12" s="21">
        <v>2120</v>
      </c>
      <c r="Y12" s="24">
        <v>43847</v>
      </c>
      <c r="Z12" s="21" t="s">
        <v>514</v>
      </c>
      <c r="AA12" s="21" t="s">
        <v>496</v>
      </c>
      <c r="AB12" s="21">
        <v>14.5</v>
      </c>
      <c r="AC12" s="21" t="s">
        <v>464</v>
      </c>
      <c r="AD12" s="21">
        <v>61</v>
      </c>
    </row>
    <row r="13" spans="1:30" ht="17.25" customHeight="1" thickBot="1" x14ac:dyDescent="0.25">
      <c r="A13" s="21">
        <v>8</v>
      </c>
      <c r="B13" s="22">
        <v>1.7013698630136988E-2</v>
      </c>
      <c r="C13" s="22">
        <v>4.0142465753424658E-2</v>
      </c>
      <c r="D13" s="22">
        <v>5.45E-2</v>
      </c>
      <c r="F13" s="21" t="s">
        <v>482</v>
      </c>
      <c r="G13" s="23">
        <v>13218</v>
      </c>
      <c r="H13" s="26">
        <v>0.91</v>
      </c>
      <c r="W13" s="21">
        <v>25</v>
      </c>
      <c r="X13" s="21">
        <v>2081</v>
      </c>
      <c r="Y13" s="24">
        <v>43895</v>
      </c>
      <c r="Z13" s="21" t="s">
        <v>515</v>
      </c>
      <c r="AA13" s="21" t="s">
        <v>495</v>
      </c>
      <c r="AB13" s="21">
        <v>14.3</v>
      </c>
      <c r="AC13" s="21" t="s">
        <v>464</v>
      </c>
      <c r="AD13" s="21">
        <v>54</v>
      </c>
    </row>
    <row r="14" spans="1:30" ht="23.25" thickBot="1" x14ac:dyDescent="0.25">
      <c r="A14" s="21">
        <v>9</v>
      </c>
      <c r="B14" s="22">
        <v>1.6915068493150682E-2</v>
      </c>
      <c r="C14" s="22">
        <v>3.5580821917808224E-2</v>
      </c>
      <c r="D14" s="22">
        <v>5.2400000000000002E-2</v>
      </c>
      <c r="F14" s="21" t="s">
        <v>483</v>
      </c>
      <c r="G14" s="23">
        <v>12695</v>
      </c>
      <c r="H14" s="26">
        <v>0.88</v>
      </c>
      <c r="W14" s="21">
        <v>30</v>
      </c>
      <c r="X14" s="21">
        <v>2051</v>
      </c>
      <c r="Y14" s="24">
        <v>43866</v>
      </c>
      <c r="Z14" s="21" t="s">
        <v>513</v>
      </c>
      <c r="AA14" s="21" t="s">
        <v>494</v>
      </c>
      <c r="AB14" s="21">
        <v>14</v>
      </c>
      <c r="AC14" s="21" t="s">
        <v>464</v>
      </c>
      <c r="AD14" s="21">
        <v>59</v>
      </c>
    </row>
    <row r="15" spans="1:30" ht="15" thickBot="1" x14ac:dyDescent="0.25">
      <c r="A15" s="21">
        <v>10</v>
      </c>
      <c r="B15" s="22">
        <v>2.2832876712328767E-2</v>
      </c>
      <c r="C15" s="22">
        <v>3.4516438356164379E-2</v>
      </c>
      <c r="D15" s="22">
        <v>5.4899999999999997E-2</v>
      </c>
      <c r="F15" s="21" t="s">
        <v>484</v>
      </c>
      <c r="G15" s="23">
        <v>11183</v>
      </c>
      <c r="H15" s="26">
        <v>0.77</v>
      </c>
      <c r="W15" s="21">
        <v>35</v>
      </c>
      <c r="X15" s="21">
        <v>2029</v>
      </c>
      <c r="Y15" s="24">
        <v>43867</v>
      </c>
      <c r="Z15" s="21" t="s">
        <v>514</v>
      </c>
      <c r="AA15" s="21" t="s">
        <v>495</v>
      </c>
      <c r="AB15" s="21">
        <v>13.9</v>
      </c>
      <c r="AC15" s="21" t="s">
        <v>464</v>
      </c>
      <c r="AD15" s="21">
        <v>59</v>
      </c>
    </row>
    <row r="16" spans="1:30" ht="15" thickBot="1" x14ac:dyDescent="0.25">
      <c r="A16" s="21">
        <v>11</v>
      </c>
      <c r="B16" s="22">
        <v>2.8504109589041093E-2</v>
      </c>
      <c r="C16" s="22">
        <v>3.5530136986301371E-2</v>
      </c>
      <c r="D16" s="22">
        <v>0.06</v>
      </c>
      <c r="F16" s="21" t="s">
        <v>485</v>
      </c>
      <c r="G16" s="23">
        <v>11395</v>
      </c>
      <c r="H16" s="26">
        <v>0.79</v>
      </c>
      <c r="W16" s="21">
        <v>40</v>
      </c>
      <c r="X16" s="21">
        <v>1992</v>
      </c>
      <c r="Y16" s="24">
        <v>43895</v>
      </c>
      <c r="Z16" s="21" t="s">
        <v>513</v>
      </c>
      <c r="AA16" s="21" t="s">
        <v>495</v>
      </c>
      <c r="AB16" s="21">
        <v>13.6</v>
      </c>
      <c r="AC16" s="21" t="s">
        <v>464</v>
      </c>
      <c r="AD16" s="21">
        <v>59</v>
      </c>
    </row>
    <row r="17" spans="1:30" ht="23.25" thickBot="1" x14ac:dyDescent="0.25">
      <c r="A17" s="21">
        <v>12</v>
      </c>
      <c r="B17" s="22">
        <v>3.3336986301369859E-2</v>
      </c>
      <c r="C17" s="22">
        <v>3.5428767123287672E-2</v>
      </c>
      <c r="D17" s="22">
        <v>6.4299999999999996E-2</v>
      </c>
      <c r="W17" s="21">
        <v>45</v>
      </c>
      <c r="X17" s="21">
        <v>1962</v>
      </c>
      <c r="Y17" s="24">
        <v>43901</v>
      </c>
      <c r="Z17" s="21" t="s">
        <v>514</v>
      </c>
      <c r="AA17" s="21" t="s">
        <v>494</v>
      </c>
      <c r="AB17" s="21">
        <v>13.4</v>
      </c>
      <c r="AC17" s="21" t="s">
        <v>464</v>
      </c>
      <c r="AD17" s="21">
        <v>60</v>
      </c>
    </row>
    <row r="18" spans="1:30" ht="15" thickBot="1" x14ac:dyDescent="0.25">
      <c r="A18" s="21">
        <v>13</v>
      </c>
      <c r="B18" s="22">
        <v>3.6345205479452053E-2</v>
      </c>
      <c r="C18" s="22">
        <v>3.1931506849315068E-2</v>
      </c>
      <c r="D18" s="22">
        <v>6.1800000000000001E-2</v>
      </c>
      <c r="W18" s="21">
        <v>50</v>
      </c>
      <c r="X18" s="21">
        <v>1939</v>
      </c>
      <c r="Y18" s="24">
        <v>43846</v>
      </c>
      <c r="Z18" s="21" t="s">
        <v>514</v>
      </c>
      <c r="AA18" s="21" t="s">
        <v>495</v>
      </c>
      <c r="AB18" s="21">
        <v>13.3</v>
      </c>
      <c r="AC18" s="21" t="s">
        <v>464</v>
      </c>
      <c r="AD18" s="21">
        <v>61</v>
      </c>
    </row>
    <row r="19" spans="1:30" ht="17.25" customHeight="1" thickBot="1" x14ac:dyDescent="0.25">
      <c r="A19" s="21">
        <v>14</v>
      </c>
      <c r="B19" s="22">
        <v>3.9402739726027397E-2</v>
      </c>
      <c r="C19" s="22">
        <v>3.0664383561643836E-2</v>
      </c>
      <c r="D19" s="22">
        <v>6.2300000000000001E-2</v>
      </c>
      <c r="F19" s="11" t="s">
        <v>486</v>
      </c>
      <c r="G19" s="11" t="s">
        <v>468</v>
      </c>
      <c r="H19" s="11" t="s">
        <v>469</v>
      </c>
      <c r="J19" s="169" t="s">
        <v>487</v>
      </c>
      <c r="K19" s="170"/>
      <c r="L19" s="170"/>
      <c r="M19" s="170"/>
      <c r="N19" s="171"/>
      <c r="W19" s="21">
        <v>75</v>
      </c>
      <c r="X19" s="21">
        <v>1780</v>
      </c>
      <c r="Y19" s="24">
        <v>43847</v>
      </c>
      <c r="Z19" s="21" t="s">
        <v>521</v>
      </c>
      <c r="AA19" s="21" t="s">
        <v>496</v>
      </c>
      <c r="AB19" s="21">
        <v>12.2</v>
      </c>
      <c r="AC19" s="21" t="s">
        <v>464</v>
      </c>
      <c r="AD19" s="21">
        <v>60</v>
      </c>
    </row>
    <row r="20" spans="1:30" ht="17.25" customHeight="1" thickBot="1" x14ac:dyDescent="0.25">
      <c r="A20" s="21">
        <v>15</v>
      </c>
      <c r="B20" s="22">
        <v>4.4136986301369863E-2</v>
      </c>
      <c r="C20" s="22">
        <v>3.0005479452054798E-2</v>
      </c>
      <c r="D20" s="22">
        <v>6.7400000000000002E-2</v>
      </c>
      <c r="F20" s="21" t="s">
        <v>488</v>
      </c>
      <c r="G20" s="23">
        <v>10158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1700</v>
      </c>
      <c r="Y20" s="24">
        <v>43853</v>
      </c>
      <c r="Z20" s="21" t="s">
        <v>514</v>
      </c>
      <c r="AA20" s="21" t="s">
        <v>495</v>
      </c>
      <c r="AB20" s="21">
        <v>11.6</v>
      </c>
      <c r="AC20" s="21" t="s">
        <v>464</v>
      </c>
      <c r="AD20" s="21">
        <v>60</v>
      </c>
    </row>
    <row r="21" spans="1:30" ht="17.25" customHeight="1" thickBot="1" x14ac:dyDescent="0.25">
      <c r="A21" s="21">
        <v>16</v>
      </c>
      <c r="B21" s="22">
        <v>4.6800000000000001E-2</v>
      </c>
      <c r="C21" s="22">
        <v>3.0056164383561644E-2</v>
      </c>
      <c r="D21" s="22">
        <v>7.4200000000000002E-2</v>
      </c>
      <c r="F21" s="21" t="s">
        <v>492</v>
      </c>
      <c r="G21" s="23">
        <v>13348</v>
      </c>
      <c r="H21" s="21">
        <v>0.92</v>
      </c>
      <c r="J21" s="12">
        <v>5</v>
      </c>
      <c r="K21" s="12">
        <f>X6</f>
        <v>2415</v>
      </c>
      <c r="L21" s="18"/>
      <c r="M21" s="12"/>
      <c r="N21" s="20">
        <f>K21/$F$2</f>
        <v>0.16541095890410959</v>
      </c>
      <c r="W21" s="21">
        <v>125</v>
      </c>
      <c r="X21" s="21">
        <v>1652</v>
      </c>
      <c r="Y21" s="24">
        <v>43840</v>
      </c>
      <c r="Z21" s="21" t="s">
        <v>521</v>
      </c>
      <c r="AA21" s="21" t="s">
        <v>496</v>
      </c>
      <c r="AB21" s="21">
        <v>11.3</v>
      </c>
      <c r="AC21" s="21" t="s">
        <v>464</v>
      </c>
      <c r="AD21" s="21">
        <v>58</v>
      </c>
    </row>
    <row r="22" spans="1:30" ht="17.25" customHeight="1" thickBot="1" x14ac:dyDescent="0.25">
      <c r="A22" s="21">
        <v>17</v>
      </c>
      <c r="B22" s="22">
        <v>4.5369863013698629E-2</v>
      </c>
      <c r="C22" s="22">
        <v>2.9143835616438355E-2</v>
      </c>
      <c r="D22" s="22">
        <v>7.7899999999999997E-2</v>
      </c>
      <c r="F22" s="21" t="s">
        <v>493</v>
      </c>
      <c r="G22" s="23">
        <v>15461</v>
      </c>
      <c r="H22" s="21">
        <v>1.07</v>
      </c>
      <c r="J22" s="12">
        <v>10</v>
      </c>
      <c r="K22" s="12">
        <f>X11</f>
        <v>2213</v>
      </c>
      <c r="L22" s="18"/>
      <c r="M22" s="12"/>
      <c r="N22" s="20">
        <f t="shared" ref="N22:N28" si="0">K22/$F$2</f>
        <v>0.15157534246575344</v>
      </c>
      <c r="W22" s="21">
        <v>150</v>
      </c>
      <c r="X22" s="21">
        <v>1623</v>
      </c>
      <c r="Y22" s="24">
        <v>43868</v>
      </c>
      <c r="Z22" s="21" t="s">
        <v>518</v>
      </c>
      <c r="AA22" s="21" t="s">
        <v>496</v>
      </c>
      <c r="AB22" s="21">
        <v>11.1</v>
      </c>
      <c r="AC22" s="21" t="s">
        <v>464</v>
      </c>
      <c r="AD22" s="21">
        <v>55</v>
      </c>
    </row>
    <row r="23" spans="1:30" ht="17.25" customHeight="1" thickBot="1" x14ac:dyDescent="0.25">
      <c r="A23" s="21">
        <v>18</v>
      </c>
      <c r="B23" s="22">
        <v>3.5260273972602736E-2</v>
      </c>
      <c r="C23" s="22">
        <v>2.2047945205479449E-2</v>
      </c>
      <c r="D23" s="22">
        <v>6.0900000000000003E-2</v>
      </c>
      <c r="F23" s="21" t="s">
        <v>494</v>
      </c>
      <c r="G23" s="23">
        <v>15641</v>
      </c>
      <c r="H23" s="21">
        <v>1.08</v>
      </c>
      <c r="J23" s="12">
        <v>20</v>
      </c>
      <c r="K23" s="12">
        <f>X12</f>
        <v>2120</v>
      </c>
      <c r="L23" s="18"/>
      <c r="M23" s="12"/>
      <c r="N23" s="20">
        <f t="shared" si="0"/>
        <v>0.14520547945205478</v>
      </c>
      <c r="W23" s="21">
        <v>175</v>
      </c>
      <c r="X23" s="21">
        <v>1590</v>
      </c>
      <c r="Y23" s="24">
        <v>43848</v>
      </c>
      <c r="Z23" s="21" t="s">
        <v>514</v>
      </c>
      <c r="AA23" s="21" t="s">
        <v>497</v>
      </c>
      <c r="AB23" s="21">
        <v>10.9</v>
      </c>
      <c r="AC23" s="21" t="s">
        <v>464</v>
      </c>
      <c r="AD23" s="21">
        <v>54</v>
      </c>
    </row>
    <row r="24" spans="1:30" ht="17.25" customHeight="1" thickBot="1" x14ac:dyDescent="0.25">
      <c r="A24" s="21">
        <v>19</v>
      </c>
      <c r="B24" s="22">
        <v>2.7912328767123285E-2</v>
      </c>
      <c r="C24" s="22">
        <v>1.5205479452054794E-2</v>
      </c>
      <c r="D24" s="22">
        <v>4.7600000000000003E-2</v>
      </c>
      <c r="F24" s="21" t="s">
        <v>495</v>
      </c>
      <c r="G24" s="23">
        <v>15560</v>
      </c>
      <c r="H24" s="21">
        <v>1.08</v>
      </c>
      <c r="J24" s="12">
        <v>30</v>
      </c>
      <c r="K24" s="12">
        <f>X14</f>
        <v>2051</v>
      </c>
      <c r="L24" s="18"/>
      <c r="M24" s="12"/>
      <c r="N24" s="20">
        <f t="shared" si="0"/>
        <v>0.14047945205479451</v>
      </c>
      <c r="W24" s="21">
        <v>200</v>
      </c>
      <c r="X24" s="21">
        <v>1569</v>
      </c>
      <c r="Y24" s="24">
        <v>43848</v>
      </c>
      <c r="Z24" s="21" t="s">
        <v>516</v>
      </c>
      <c r="AA24" s="21" t="s">
        <v>497</v>
      </c>
      <c r="AB24" s="21">
        <v>10.7</v>
      </c>
      <c r="AC24" s="21" t="s">
        <v>465</v>
      </c>
      <c r="AD24" s="21">
        <v>52</v>
      </c>
    </row>
    <row r="25" spans="1:30" ht="17.25" customHeight="1" thickBot="1" x14ac:dyDescent="0.25">
      <c r="A25" s="21">
        <v>20</v>
      </c>
      <c r="B25" s="22">
        <v>2.2389041095890412E-2</v>
      </c>
      <c r="C25" s="22">
        <v>1.0694520547945207E-2</v>
      </c>
      <c r="D25" s="22">
        <v>3.73E-2</v>
      </c>
      <c r="F25" s="21" t="s">
        <v>496</v>
      </c>
      <c r="G25" s="23">
        <v>16410</v>
      </c>
      <c r="H25" s="21">
        <v>1.1299999999999999</v>
      </c>
      <c r="J25" s="12">
        <v>50</v>
      </c>
      <c r="K25" s="12">
        <f>X18</f>
        <v>1939</v>
      </c>
      <c r="L25" s="18"/>
      <c r="M25" s="12"/>
      <c r="N25" s="20">
        <f t="shared" si="0"/>
        <v>0.13280821917808219</v>
      </c>
    </row>
    <row r="26" spans="1:30" ht="17.25" customHeight="1" thickBot="1" x14ac:dyDescent="0.25">
      <c r="A26" s="21">
        <v>21</v>
      </c>
      <c r="B26" s="22">
        <v>1.6816438356164382E-2</v>
      </c>
      <c r="C26" s="22">
        <v>7.5520547945205482E-3</v>
      </c>
      <c r="D26" s="22">
        <v>3.1800000000000002E-2</v>
      </c>
      <c r="F26" s="21" t="s">
        <v>497</v>
      </c>
      <c r="G26" s="23">
        <v>13126</v>
      </c>
      <c r="H26" s="21">
        <v>0.91</v>
      </c>
      <c r="J26" s="12">
        <v>100</v>
      </c>
      <c r="K26" s="12">
        <f>X20</f>
        <v>1700</v>
      </c>
      <c r="L26" s="18"/>
      <c r="M26" s="12"/>
      <c r="N26" s="20">
        <f t="shared" si="0"/>
        <v>0.11643835616438356</v>
      </c>
    </row>
    <row r="27" spans="1:30" ht="17.25" customHeight="1" thickBot="1" x14ac:dyDescent="0.25">
      <c r="A27" s="21">
        <v>22</v>
      </c>
      <c r="B27" s="22">
        <v>1.2723287671232876E-2</v>
      </c>
      <c r="C27" s="22">
        <v>5.1698630136986301E-3</v>
      </c>
      <c r="D27" s="22">
        <v>2.4299999999999999E-2</v>
      </c>
      <c r="J27" s="12">
        <v>150</v>
      </c>
      <c r="K27" s="12">
        <f>X22</f>
        <v>1623</v>
      </c>
      <c r="L27" s="18"/>
      <c r="M27" s="12"/>
      <c r="N27" s="20">
        <f t="shared" si="0"/>
        <v>0.11116438356164383</v>
      </c>
    </row>
    <row r="28" spans="1:30" ht="17.25" customHeight="1" thickBot="1" x14ac:dyDescent="0.25">
      <c r="A28" s="21">
        <v>23</v>
      </c>
      <c r="B28" s="22">
        <v>7.3972602739726025E-3</v>
      </c>
      <c r="C28" s="22">
        <v>3.0917808219178083E-3</v>
      </c>
      <c r="D28" s="22">
        <v>1.6799999999999999E-2</v>
      </c>
      <c r="J28" s="12">
        <v>200</v>
      </c>
      <c r="K28" s="12">
        <f>X24</f>
        <v>1569</v>
      </c>
      <c r="L28" s="18"/>
      <c r="M28" s="12"/>
      <c r="N28" s="20">
        <f t="shared" si="0"/>
        <v>0.10746575342465753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545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13200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2307</v>
      </c>
      <c r="Y2" s="24">
        <v>44516</v>
      </c>
      <c r="Z2" s="21" t="s">
        <v>522</v>
      </c>
      <c r="AA2" s="21" t="s">
        <v>493</v>
      </c>
      <c r="AB2" s="21">
        <v>17.5</v>
      </c>
      <c r="AC2" s="21" t="s">
        <v>465</v>
      </c>
      <c r="AD2" s="21">
        <v>73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2118</v>
      </c>
      <c r="Y3" s="24">
        <v>44335</v>
      </c>
      <c r="Z3" s="21" t="s">
        <v>522</v>
      </c>
      <c r="AA3" s="21" t="s">
        <v>494</v>
      </c>
      <c r="AB3" s="21">
        <v>16</v>
      </c>
      <c r="AC3" s="21" t="s">
        <v>465</v>
      </c>
      <c r="AD3" s="21">
        <v>61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2010</v>
      </c>
      <c r="Y4" s="24">
        <v>44335</v>
      </c>
      <c r="Z4" s="21" t="s">
        <v>524</v>
      </c>
      <c r="AA4" s="21" t="s">
        <v>494</v>
      </c>
      <c r="AB4" s="21">
        <v>15.2</v>
      </c>
      <c r="AC4" s="21" t="s">
        <v>465</v>
      </c>
      <c r="AD4" s="21">
        <v>73</v>
      </c>
    </row>
    <row r="5" spans="1:30" ht="15.75" customHeight="1" thickBot="1" x14ac:dyDescent="0.25">
      <c r="A5" s="48">
        <v>0</v>
      </c>
      <c r="B5" s="22">
        <v>2.1318181818181818E-3</v>
      </c>
      <c r="C5" s="22">
        <v>1.6249999999999999E-3</v>
      </c>
      <c r="D5" s="22">
        <v>3.8E-3</v>
      </c>
      <c r="E5" s="60"/>
      <c r="F5" s="21" t="s">
        <v>471</v>
      </c>
      <c r="G5" s="23">
        <v>13315</v>
      </c>
      <c r="H5" s="21">
        <v>1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1971</v>
      </c>
      <c r="Y5" s="24">
        <v>44211</v>
      </c>
      <c r="Z5" s="21" t="s">
        <v>513</v>
      </c>
      <c r="AA5" s="21" t="s">
        <v>496</v>
      </c>
      <c r="AB5" s="21">
        <v>14.9</v>
      </c>
      <c r="AC5" s="21" t="s">
        <v>464</v>
      </c>
      <c r="AD5" s="21">
        <v>71</v>
      </c>
    </row>
    <row r="6" spans="1:30" ht="15.75" customHeight="1" thickBot="1" x14ac:dyDescent="0.25">
      <c r="A6" s="48">
        <v>1</v>
      </c>
      <c r="B6" s="22">
        <v>1.3704545454545454E-3</v>
      </c>
      <c r="C6" s="22">
        <v>1.1325757575757576E-3</v>
      </c>
      <c r="D6" s="22">
        <v>2.5000000000000001E-3</v>
      </c>
      <c r="E6" s="60"/>
      <c r="F6" s="21" t="s">
        <v>473</v>
      </c>
      <c r="G6" s="23">
        <v>14096</v>
      </c>
      <c r="H6" s="21">
        <v>1.06</v>
      </c>
      <c r="I6" s="60"/>
      <c r="J6" s="61" t="s">
        <v>474</v>
      </c>
      <c r="K6" s="62">
        <f>LARGE((K8,K9),1)</f>
        <v>0.66244711144929036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1915</v>
      </c>
      <c r="Y6" s="24">
        <v>44244</v>
      </c>
      <c r="Z6" s="21" t="s">
        <v>522</v>
      </c>
      <c r="AA6" s="21" t="s">
        <v>494</v>
      </c>
      <c r="AB6" s="21">
        <v>14.5</v>
      </c>
      <c r="AC6" s="21" t="s">
        <v>465</v>
      </c>
      <c r="AD6" s="21">
        <v>71</v>
      </c>
    </row>
    <row r="7" spans="1:30" ht="15.75" customHeight="1" thickBot="1" x14ac:dyDescent="0.25">
      <c r="A7" s="48">
        <v>2</v>
      </c>
      <c r="B7" s="22">
        <v>1.1674242424242424E-3</v>
      </c>
      <c r="C7" s="22">
        <v>1.7234848484848485E-3</v>
      </c>
      <c r="D7" s="22">
        <v>2.8999999999999998E-3</v>
      </c>
      <c r="E7" s="60"/>
      <c r="F7" s="21" t="s">
        <v>475</v>
      </c>
      <c r="G7" s="23">
        <v>14738</v>
      </c>
      <c r="H7" s="21">
        <v>1.1100000000000001</v>
      </c>
      <c r="I7" s="60"/>
      <c r="J7" s="21" t="s">
        <v>476</v>
      </c>
      <c r="K7" s="62">
        <f>LARGE((K10,K11),1)</f>
        <v>0.57052360498886245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1853</v>
      </c>
      <c r="Y7" s="24">
        <v>44309</v>
      </c>
      <c r="Z7" s="21" t="s">
        <v>517</v>
      </c>
      <c r="AA7" s="21" t="s">
        <v>496</v>
      </c>
      <c r="AB7" s="21">
        <v>14</v>
      </c>
      <c r="AC7" s="21" t="s">
        <v>464</v>
      </c>
      <c r="AD7" s="21">
        <v>68</v>
      </c>
    </row>
    <row r="8" spans="1:30" ht="15.75" customHeight="1" thickBot="1" x14ac:dyDescent="0.25">
      <c r="A8" s="48">
        <v>3</v>
      </c>
      <c r="B8" s="22">
        <v>9.1363636363636365E-4</v>
      </c>
      <c r="C8" s="22">
        <v>1.0833333333333333E-3</v>
      </c>
      <c r="D8" s="22">
        <v>2E-3</v>
      </c>
      <c r="E8" s="60"/>
      <c r="F8" s="21" t="s">
        <v>477</v>
      </c>
      <c r="G8" s="23">
        <v>14374</v>
      </c>
      <c r="H8" s="21">
        <v>1.08</v>
      </c>
      <c r="I8" s="60"/>
      <c r="J8" s="60"/>
      <c r="K8" s="67">
        <f>LARGE(B11:C11,1)/(B11+C11)</f>
        <v>0.63819342169857629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1850</v>
      </c>
      <c r="Y8" s="24">
        <v>44309</v>
      </c>
      <c r="Z8" s="21" t="s">
        <v>518</v>
      </c>
      <c r="AA8" s="21" t="s">
        <v>496</v>
      </c>
      <c r="AB8" s="21">
        <v>14</v>
      </c>
      <c r="AC8" s="21" t="s">
        <v>464</v>
      </c>
      <c r="AD8" s="21">
        <v>71</v>
      </c>
    </row>
    <row r="9" spans="1:30" ht="15.75" customHeight="1" thickBot="1" x14ac:dyDescent="0.25">
      <c r="A9" s="48">
        <v>4</v>
      </c>
      <c r="B9" s="22">
        <v>1.9287878787878788E-3</v>
      </c>
      <c r="C9" s="22">
        <v>3.2499999999999999E-3</v>
      </c>
      <c r="D9" s="22">
        <v>5.1999999999999998E-3</v>
      </c>
      <c r="E9" s="60"/>
      <c r="F9" s="21" t="s">
        <v>478</v>
      </c>
      <c r="G9" s="23">
        <v>12838</v>
      </c>
      <c r="H9" s="21">
        <v>0.97</v>
      </c>
      <c r="I9" s="60"/>
      <c r="J9" s="60"/>
      <c r="K9" s="67">
        <f>LARGE(B12:C12,1)/(B12+C12)</f>
        <v>0.66244711144929036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1834</v>
      </c>
      <c r="Y9" s="24">
        <v>44454</v>
      </c>
      <c r="Z9" s="21" t="s">
        <v>524</v>
      </c>
      <c r="AA9" s="21" t="s">
        <v>494</v>
      </c>
      <c r="AB9" s="21">
        <v>13.9</v>
      </c>
      <c r="AC9" s="21" t="s">
        <v>465</v>
      </c>
      <c r="AD9" s="21">
        <v>77</v>
      </c>
    </row>
    <row r="10" spans="1:30" ht="15.75" customHeight="1" thickBot="1" x14ac:dyDescent="0.25">
      <c r="A10" s="48">
        <v>5</v>
      </c>
      <c r="B10" s="22">
        <v>4.212878787878788E-3</v>
      </c>
      <c r="C10" s="22">
        <v>9.4053030303030295E-3</v>
      </c>
      <c r="D10" s="22">
        <v>1.3599999999999999E-2</v>
      </c>
      <c r="E10" s="60"/>
      <c r="F10" s="21" t="s">
        <v>479</v>
      </c>
      <c r="G10" s="23">
        <v>12459</v>
      </c>
      <c r="H10" s="21">
        <v>0.94</v>
      </c>
      <c r="I10" s="60"/>
      <c r="J10" s="60"/>
      <c r="K10" s="67">
        <f>LARGE(B20:C20,1)/(B20+C20)</f>
        <v>0.57052360498886245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1779</v>
      </c>
      <c r="Y10" s="24">
        <v>44516</v>
      </c>
      <c r="Z10" s="21" t="s">
        <v>523</v>
      </c>
      <c r="AA10" s="21" t="s">
        <v>493</v>
      </c>
      <c r="AB10" s="21">
        <v>13.5</v>
      </c>
      <c r="AC10" s="21" t="s">
        <v>465</v>
      </c>
      <c r="AD10" s="21">
        <v>67</v>
      </c>
    </row>
    <row r="11" spans="1:30" ht="15.75" customHeight="1" thickBot="1" x14ac:dyDescent="0.25">
      <c r="A11" s="48">
        <v>6</v>
      </c>
      <c r="B11" s="22">
        <v>1.2283333333333332E-2</v>
      </c>
      <c r="C11" s="22">
        <v>2.1666666666666667E-2</v>
      </c>
      <c r="D11" s="22">
        <v>3.4000000000000002E-2</v>
      </c>
      <c r="E11" s="60"/>
      <c r="F11" s="21" t="s">
        <v>480</v>
      </c>
      <c r="G11" s="23">
        <v>11163</v>
      </c>
      <c r="H11" s="21">
        <v>0.84</v>
      </c>
      <c r="I11" s="60"/>
      <c r="J11" s="60"/>
      <c r="K11" s="67">
        <f>LARGE(B21:C21,1)/(B21+C21)</f>
        <v>0.56925115970841611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1766</v>
      </c>
      <c r="Y11" s="24">
        <v>44495</v>
      </c>
      <c r="Z11" s="21" t="s">
        <v>524</v>
      </c>
      <c r="AA11" s="21" t="s">
        <v>493</v>
      </c>
      <c r="AB11" s="21">
        <v>13.4</v>
      </c>
      <c r="AC11" s="21" t="s">
        <v>465</v>
      </c>
      <c r="AD11" s="21">
        <v>77</v>
      </c>
    </row>
    <row r="12" spans="1:30" ht="15.75" customHeight="1" thickBot="1" x14ac:dyDescent="0.25">
      <c r="A12" s="48">
        <v>7</v>
      </c>
      <c r="B12" s="22">
        <v>2.2181060606060607E-2</v>
      </c>
      <c r="C12" s="22">
        <v>4.353030303030303E-2</v>
      </c>
      <c r="D12" s="22">
        <v>6.5799999999999997E-2</v>
      </c>
      <c r="E12" s="60"/>
      <c r="F12" s="21" t="s">
        <v>481</v>
      </c>
      <c r="G12" s="23">
        <v>11928</v>
      </c>
      <c r="H12" s="21">
        <v>0.9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1545</v>
      </c>
      <c r="Y12" s="24">
        <v>44546</v>
      </c>
      <c r="Z12" s="21" t="s">
        <v>524</v>
      </c>
      <c r="AA12" s="21" t="s">
        <v>495</v>
      </c>
      <c r="AB12" s="21">
        <v>11.7</v>
      </c>
      <c r="AC12" s="21" t="s">
        <v>465</v>
      </c>
      <c r="AD12" s="21">
        <v>75</v>
      </c>
    </row>
    <row r="13" spans="1:30" ht="15.75" customHeight="1" thickBot="1" x14ac:dyDescent="0.25">
      <c r="A13" s="48">
        <v>8</v>
      </c>
      <c r="B13" s="22">
        <v>3.1317424242424244E-2</v>
      </c>
      <c r="C13" s="22">
        <v>4.0231060606060604E-2</v>
      </c>
      <c r="D13" s="22">
        <v>7.1599999999999997E-2</v>
      </c>
      <c r="E13" s="60"/>
      <c r="F13" s="21" t="s">
        <v>482</v>
      </c>
      <c r="G13" s="23">
        <v>12598</v>
      </c>
      <c r="H13" s="21">
        <v>0.95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1518</v>
      </c>
      <c r="Y13" s="24">
        <v>44516</v>
      </c>
      <c r="Z13" s="21" t="s">
        <v>520</v>
      </c>
      <c r="AA13" s="21" t="s">
        <v>493</v>
      </c>
      <c r="AB13" s="21">
        <v>11.5</v>
      </c>
      <c r="AC13" s="21" t="s">
        <v>465</v>
      </c>
      <c r="AD13" s="21">
        <v>67</v>
      </c>
    </row>
    <row r="14" spans="1:30" ht="15.75" customHeight="1" thickBot="1" x14ac:dyDescent="0.25">
      <c r="A14" s="48">
        <v>9</v>
      </c>
      <c r="B14" s="22">
        <v>2.9946969696969694E-2</v>
      </c>
      <c r="C14" s="22">
        <v>2.8363636363636362E-2</v>
      </c>
      <c r="D14" s="22">
        <v>5.8299999999999998E-2</v>
      </c>
      <c r="E14" s="60"/>
      <c r="F14" s="21" t="s">
        <v>483</v>
      </c>
      <c r="G14" s="23">
        <v>13343</v>
      </c>
      <c r="H14" s="21">
        <v>1.01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1498</v>
      </c>
      <c r="Y14" s="24">
        <v>44519</v>
      </c>
      <c r="Z14" s="21" t="s">
        <v>515</v>
      </c>
      <c r="AA14" s="21" t="s">
        <v>496</v>
      </c>
      <c r="AB14" s="21">
        <v>11.3</v>
      </c>
      <c r="AC14" s="21" t="s">
        <v>464</v>
      </c>
      <c r="AD14" s="21">
        <v>54</v>
      </c>
    </row>
    <row r="15" spans="1:30" ht="15.75" customHeight="1" thickBot="1" x14ac:dyDescent="0.25">
      <c r="A15" s="48">
        <v>10</v>
      </c>
      <c r="B15" s="22">
        <v>3.2434090909090905E-2</v>
      </c>
      <c r="C15" s="22">
        <v>3.0530303030303029E-2</v>
      </c>
      <c r="D15" s="22">
        <v>6.3E-2</v>
      </c>
      <c r="E15" s="60"/>
      <c r="F15" s="21" t="s">
        <v>484</v>
      </c>
      <c r="G15" s="23">
        <v>14074</v>
      </c>
      <c r="H15" s="21">
        <v>1.06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1480</v>
      </c>
      <c r="Y15" s="24">
        <v>44522</v>
      </c>
      <c r="Z15" s="21" t="s">
        <v>513</v>
      </c>
      <c r="AA15" s="21" t="s">
        <v>492</v>
      </c>
      <c r="AB15" s="21">
        <v>11.2</v>
      </c>
      <c r="AC15" s="21" t="s">
        <v>464</v>
      </c>
      <c r="AD15" s="21">
        <v>70</v>
      </c>
    </row>
    <row r="16" spans="1:30" ht="15.75" customHeight="1" thickBot="1" x14ac:dyDescent="0.25">
      <c r="A16" s="48">
        <v>11</v>
      </c>
      <c r="B16" s="22">
        <v>3.5022727272727275E-2</v>
      </c>
      <c r="C16" s="22">
        <v>3.2696969696969697E-2</v>
      </c>
      <c r="D16" s="22">
        <v>6.7699999999999996E-2</v>
      </c>
      <c r="E16" s="60"/>
      <c r="F16" s="21" t="s">
        <v>485</v>
      </c>
      <c r="G16" s="23">
        <v>14252</v>
      </c>
      <c r="H16" s="21">
        <v>1.08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1453</v>
      </c>
      <c r="Y16" s="24">
        <v>44537</v>
      </c>
      <c r="Z16" s="21" t="s">
        <v>522</v>
      </c>
      <c r="AA16" s="21" t="s">
        <v>493</v>
      </c>
      <c r="AB16" s="21">
        <v>11</v>
      </c>
      <c r="AC16" s="21" t="s">
        <v>465</v>
      </c>
      <c r="AD16" s="21">
        <v>61</v>
      </c>
    </row>
    <row r="17" spans="1:30" ht="15.75" customHeight="1" thickBot="1" x14ac:dyDescent="0.25">
      <c r="A17" s="48">
        <v>12</v>
      </c>
      <c r="B17" s="22">
        <v>3.6393181818181818E-2</v>
      </c>
      <c r="C17" s="22">
        <v>3.3977272727272731E-2</v>
      </c>
      <c r="D17" s="22">
        <v>7.0400000000000004E-2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1447</v>
      </c>
      <c r="Y17" s="24">
        <v>44462</v>
      </c>
      <c r="Z17" s="21" t="s">
        <v>515</v>
      </c>
      <c r="AA17" s="21" t="s">
        <v>495</v>
      </c>
      <c r="AB17" s="21">
        <v>11</v>
      </c>
      <c r="AC17" s="21" t="s">
        <v>464</v>
      </c>
      <c r="AD17" s="21">
        <v>55</v>
      </c>
    </row>
    <row r="18" spans="1:30" ht="15.75" customHeight="1" thickBot="1" x14ac:dyDescent="0.25">
      <c r="A18" s="48">
        <v>13</v>
      </c>
      <c r="B18" s="22">
        <v>3.8169696969696972E-2</v>
      </c>
      <c r="C18" s="22">
        <v>3.3780303030303029E-2</v>
      </c>
      <c r="D18" s="22">
        <v>7.1900000000000006E-2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1432</v>
      </c>
      <c r="Y18" s="24">
        <v>44536</v>
      </c>
      <c r="Z18" s="21" t="s">
        <v>522</v>
      </c>
      <c r="AA18" s="21" t="s">
        <v>492</v>
      </c>
      <c r="AB18" s="21">
        <v>10.8</v>
      </c>
      <c r="AC18" s="21" t="s">
        <v>465</v>
      </c>
      <c r="AD18" s="21">
        <v>61</v>
      </c>
    </row>
    <row r="19" spans="1:30" ht="15.75" customHeight="1" thickBot="1" x14ac:dyDescent="0.25">
      <c r="A19" s="48">
        <v>14</v>
      </c>
      <c r="B19" s="22">
        <v>3.882954545454545E-2</v>
      </c>
      <c r="C19" s="22">
        <v>3.5257575757575758E-2</v>
      </c>
      <c r="D19" s="22">
        <v>7.4099999999999999E-2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1401</v>
      </c>
      <c r="Y19" s="24">
        <v>44483</v>
      </c>
      <c r="Z19" s="21" t="s">
        <v>524</v>
      </c>
      <c r="AA19" s="21" t="s">
        <v>495</v>
      </c>
      <c r="AB19" s="21">
        <v>10.6</v>
      </c>
      <c r="AC19" s="21" t="s">
        <v>465</v>
      </c>
      <c r="AD19" s="21">
        <v>74</v>
      </c>
    </row>
    <row r="20" spans="1:30" ht="15.75" customHeight="1" thickBot="1" x14ac:dyDescent="0.25">
      <c r="A20" s="48">
        <v>15</v>
      </c>
      <c r="B20" s="22">
        <v>4.5986363636363638E-2</v>
      </c>
      <c r="C20" s="22">
        <v>3.4617424242424241E-2</v>
      </c>
      <c r="D20" s="22">
        <v>8.0500000000000002E-2</v>
      </c>
      <c r="E20" s="60"/>
      <c r="F20" s="21" t="s">
        <v>488</v>
      </c>
      <c r="G20" s="23">
        <v>8803</v>
      </c>
      <c r="H20" s="21">
        <v>0.66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1376</v>
      </c>
      <c r="Y20" s="24">
        <v>44508</v>
      </c>
      <c r="Z20" s="21" t="s">
        <v>524</v>
      </c>
      <c r="AA20" s="21" t="s">
        <v>492</v>
      </c>
      <c r="AB20" s="21">
        <v>10.4</v>
      </c>
      <c r="AC20" s="21" t="s">
        <v>465</v>
      </c>
      <c r="AD20" s="21">
        <v>70</v>
      </c>
    </row>
    <row r="21" spans="1:30" ht="15.75" customHeight="1" thickBot="1" x14ac:dyDescent="0.25">
      <c r="A21" s="48">
        <v>16</v>
      </c>
      <c r="B21" s="22">
        <v>4.360075757575757E-2</v>
      </c>
      <c r="C21" s="22">
        <v>3.299242424242424E-2</v>
      </c>
      <c r="D21" s="22">
        <v>7.6600000000000001E-2</v>
      </c>
      <c r="E21" s="60"/>
      <c r="F21" s="21" t="s">
        <v>492</v>
      </c>
      <c r="G21" s="23">
        <v>13983</v>
      </c>
      <c r="H21" s="21">
        <v>1.05</v>
      </c>
      <c r="I21" s="60"/>
      <c r="J21" s="21">
        <v>5</v>
      </c>
      <c r="K21" s="21">
        <f>X6</f>
        <v>1915</v>
      </c>
      <c r="L21" s="24"/>
      <c r="M21" s="21"/>
      <c r="N21" s="64">
        <f>K21/$F$2</f>
        <v>0.14507575757575758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1359</v>
      </c>
      <c r="Y21" s="24">
        <v>44531</v>
      </c>
      <c r="Z21" s="21" t="s">
        <v>524</v>
      </c>
      <c r="AA21" s="21" t="s">
        <v>494</v>
      </c>
      <c r="AB21" s="21">
        <v>10.3</v>
      </c>
      <c r="AC21" s="21" t="s">
        <v>465</v>
      </c>
      <c r="AD21" s="21">
        <v>70</v>
      </c>
    </row>
    <row r="22" spans="1:30" ht="15.75" customHeight="1" thickBot="1" x14ac:dyDescent="0.25">
      <c r="A22" s="48">
        <v>17</v>
      </c>
      <c r="B22" s="22">
        <v>4.4006818181818182E-2</v>
      </c>
      <c r="C22" s="22">
        <v>3.3041666666666671E-2</v>
      </c>
      <c r="D22" s="22">
        <v>7.6999999999999999E-2</v>
      </c>
      <c r="E22" s="60"/>
      <c r="F22" s="21" t="s">
        <v>493</v>
      </c>
      <c r="G22" s="23">
        <v>14712</v>
      </c>
      <c r="H22" s="21">
        <v>1.1100000000000001</v>
      </c>
      <c r="I22" s="60"/>
      <c r="J22" s="21">
        <v>10</v>
      </c>
      <c r="K22" s="21">
        <f>X11</f>
        <v>1766</v>
      </c>
      <c r="L22" s="24"/>
      <c r="M22" s="21"/>
      <c r="N22" s="64">
        <f t="shared" ref="N22:N28" si="0">K22/$F$2</f>
        <v>0.13378787878787879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1344</v>
      </c>
      <c r="Y22" s="24">
        <v>44300</v>
      </c>
      <c r="Z22" s="21" t="s">
        <v>514</v>
      </c>
      <c r="AA22" s="21" t="s">
        <v>494</v>
      </c>
      <c r="AB22" s="21">
        <v>10.199999999999999</v>
      </c>
      <c r="AC22" s="21" t="s">
        <v>464</v>
      </c>
      <c r="AD22" s="21">
        <v>59</v>
      </c>
    </row>
    <row r="23" spans="1:30" ht="15.75" customHeight="1" thickBot="1" x14ac:dyDescent="0.25">
      <c r="A23" s="48">
        <v>18</v>
      </c>
      <c r="B23" s="22">
        <v>3.0099242424242424E-2</v>
      </c>
      <c r="C23" s="22">
        <v>2.4375000000000001E-2</v>
      </c>
      <c r="D23" s="22">
        <v>5.45E-2</v>
      </c>
      <c r="E23" s="60"/>
      <c r="F23" s="21" t="s">
        <v>494</v>
      </c>
      <c r="G23" s="23">
        <v>14958</v>
      </c>
      <c r="H23" s="21">
        <v>1.1299999999999999</v>
      </c>
      <c r="I23" s="60"/>
      <c r="J23" s="21">
        <v>20</v>
      </c>
      <c r="K23" s="21">
        <f>X12</f>
        <v>1545</v>
      </c>
      <c r="L23" s="24"/>
      <c r="M23" s="21"/>
      <c r="N23" s="64">
        <f t="shared" si="0"/>
        <v>0.11704545454545455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1331</v>
      </c>
      <c r="Y23" s="24">
        <v>44251</v>
      </c>
      <c r="Z23" s="21" t="s">
        <v>515</v>
      </c>
      <c r="AA23" s="21" t="s">
        <v>494</v>
      </c>
      <c r="AB23" s="21">
        <v>10.1</v>
      </c>
      <c r="AC23" s="21" t="s">
        <v>464</v>
      </c>
      <c r="AD23" s="21">
        <v>58</v>
      </c>
    </row>
    <row r="24" spans="1:30" ht="15.75" customHeight="1" thickBot="1" x14ac:dyDescent="0.25">
      <c r="A24" s="48">
        <v>19</v>
      </c>
      <c r="B24" s="22">
        <v>2.0404545454545453E-2</v>
      </c>
      <c r="C24" s="22">
        <v>1.7825757575757578E-2</v>
      </c>
      <c r="D24" s="22">
        <v>3.8199999999999998E-2</v>
      </c>
      <c r="E24" s="60"/>
      <c r="F24" s="21" t="s">
        <v>495</v>
      </c>
      <c r="G24" s="23">
        <v>14748</v>
      </c>
      <c r="H24" s="21">
        <v>1.1100000000000001</v>
      </c>
      <c r="I24" s="60"/>
      <c r="J24" s="21">
        <v>30</v>
      </c>
      <c r="K24" s="21">
        <f>X14</f>
        <v>1498</v>
      </c>
      <c r="L24" s="24"/>
      <c r="M24" s="21"/>
      <c r="N24" s="64">
        <f t="shared" si="0"/>
        <v>0.11348484848484848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1318</v>
      </c>
      <c r="Y24" s="24">
        <v>44488</v>
      </c>
      <c r="Z24" s="21" t="s">
        <v>515</v>
      </c>
      <c r="AA24" s="21" t="s">
        <v>493</v>
      </c>
      <c r="AB24" s="21">
        <v>10</v>
      </c>
      <c r="AC24" s="21" t="s">
        <v>464</v>
      </c>
      <c r="AD24" s="21">
        <v>59</v>
      </c>
    </row>
    <row r="25" spans="1:30" ht="15.75" customHeight="1" thickBot="1" x14ac:dyDescent="0.25">
      <c r="A25" s="48">
        <v>20</v>
      </c>
      <c r="B25" s="22">
        <v>1.4567424242424241E-2</v>
      </c>
      <c r="C25" s="22">
        <v>1.324621212121212E-2</v>
      </c>
      <c r="D25" s="22">
        <v>2.7799999999999998E-2</v>
      </c>
      <c r="E25" s="60"/>
      <c r="F25" s="21" t="s">
        <v>496</v>
      </c>
      <c r="G25" s="23">
        <v>14926</v>
      </c>
      <c r="H25" s="21">
        <v>1.1299999999999999</v>
      </c>
      <c r="I25" s="60"/>
      <c r="J25" s="21">
        <v>50</v>
      </c>
      <c r="K25" s="21">
        <f>X18</f>
        <v>1432</v>
      </c>
      <c r="L25" s="24"/>
      <c r="M25" s="21"/>
      <c r="N25" s="64">
        <f t="shared" si="0"/>
        <v>0.10848484848484849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9.8469696969696961E-3</v>
      </c>
      <c r="C26" s="22">
        <v>9.4545454545454533E-3</v>
      </c>
      <c r="D26" s="22">
        <v>1.9300000000000001E-2</v>
      </c>
      <c r="E26" s="60"/>
      <c r="F26" s="21" t="s">
        <v>497</v>
      </c>
      <c r="G26" s="23">
        <v>10614</v>
      </c>
      <c r="H26" s="21">
        <v>0.8</v>
      </c>
      <c r="I26" s="60"/>
      <c r="J26" s="21">
        <v>100</v>
      </c>
      <c r="K26" s="21">
        <f>X20</f>
        <v>1376</v>
      </c>
      <c r="L26" s="24"/>
      <c r="M26" s="21"/>
      <c r="N26" s="64">
        <f t="shared" si="0"/>
        <v>0.10424242424242425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6.9537878787878796E-3</v>
      </c>
      <c r="C27" s="22">
        <v>5.7613636363636365E-3</v>
      </c>
      <c r="D27" s="22">
        <v>1.2699999999999999E-2</v>
      </c>
      <c r="E27" s="60"/>
      <c r="F27" s="60"/>
      <c r="G27" s="60"/>
      <c r="H27" s="60"/>
      <c r="I27" s="60"/>
      <c r="J27" s="21">
        <v>150</v>
      </c>
      <c r="K27" s="21">
        <f>X22</f>
        <v>1344</v>
      </c>
      <c r="L27" s="24"/>
      <c r="M27" s="21"/>
      <c r="N27" s="64">
        <f t="shared" si="0"/>
        <v>0.10181818181818182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3.8068181818181816E-3</v>
      </c>
      <c r="C28" s="22">
        <v>2.8560606060606059E-3</v>
      </c>
      <c r="D28" s="22">
        <v>6.7000000000000002E-3</v>
      </c>
      <c r="E28" s="60"/>
      <c r="F28" s="60"/>
      <c r="G28" s="60"/>
      <c r="H28" s="60"/>
      <c r="I28" s="60"/>
      <c r="J28" s="21">
        <v>200</v>
      </c>
      <c r="K28" s="21">
        <f>X24</f>
        <v>1318</v>
      </c>
      <c r="L28" s="24"/>
      <c r="M28" s="21"/>
      <c r="N28" s="64">
        <f t="shared" si="0"/>
        <v>9.9848484848484853E-2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8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8.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546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13500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2200</v>
      </c>
      <c r="Y2" s="24">
        <v>44350</v>
      </c>
      <c r="Z2" s="21" t="s">
        <v>514</v>
      </c>
      <c r="AA2" s="21" t="s">
        <v>495</v>
      </c>
      <c r="AB2" s="21">
        <v>16.3</v>
      </c>
      <c r="AC2" s="21" t="s">
        <v>464</v>
      </c>
      <c r="AD2" s="21">
        <v>69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1833</v>
      </c>
      <c r="Y3" s="24">
        <v>44298</v>
      </c>
      <c r="Z3" s="21" t="s">
        <v>514</v>
      </c>
      <c r="AA3" s="21" t="s">
        <v>492</v>
      </c>
      <c r="AB3" s="21">
        <v>13.6</v>
      </c>
      <c r="AC3" s="21" t="s">
        <v>464</v>
      </c>
      <c r="AD3" s="21">
        <v>55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1762</v>
      </c>
      <c r="Y4" s="24">
        <v>44350</v>
      </c>
      <c r="Z4" s="21" t="s">
        <v>515</v>
      </c>
      <c r="AA4" s="21" t="s">
        <v>495</v>
      </c>
      <c r="AB4" s="21">
        <v>13.1</v>
      </c>
      <c r="AC4" s="21" t="s">
        <v>464</v>
      </c>
      <c r="AD4" s="21">
        <v>65</v>
      </c>
    </row>
    <row r="5" spans="1:30" ht="15.75" customHeight="1" thickBot="1" x14ac:dyDescent="0.25">
      <c r="A5" s="48">
        <v>0</v>
      </c>
      <c r="B5" s="22">
        <v>1.3777777777777779E-3</v>
      </c>
      <c r="C5" s="22">
        <v>1.8925925925925926E-3</v>
      </c>
      <c r="D5" s="22">
        <v>3.2000000000000002E-3</v>
      </c>
      <c r="E5" s="60"/>
      <c r="F5" s="21" t="s">
        <v>471</v>
      </c>
      <c r="G5" s="23">
        <v>14095</v>
      </c>
      <c r="H5" s="21">
        <v>1.04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1730</v>
      </c>
      <c r="Y5" s="24">
        <v>44259</v>
      </c>
      <c r="Z5" s="21" t="s">
        <v>513</v>
      </c>
      <c r="AA5" s="21" t="s">
        <v>495</v>
      </c>
      <c r="AB5" s="21">
        <v>12.8</v>
      </c>
      <c r="AC5" s="21" t="s">
        <v>464</v>
      </c>
      <c r="AD5" s="21">
        <v>55</v>
      </c>
    </row>
    <row r="6" spans="1:30" ht="15.75" customHeight="1" thickBot="1" x14ac:dyDescent="0.25">
      <c r="A6" s="48">
        <v>1</v>
      </c>
      <c r="B6" s="22">
        <v>7.807407407407407E-4</v>
      </c>
      <c r="C6" s="22">
        <v>9.7333333333333321E-4</v>
      </c>
      <c r="D6" s="22">
        <v>1.8E-3</v>
      </c>
      <c r="E6" s="60"/>
      <c r="F6" s="21" t="s">
        <v>473</v>
      </c>
      <c r="G6" s="23">
        <v>14496</v>
      </c>
      <c r="H6" s="21">
        <v>1.07</v>
      </c>
      <c r="I6" s="60"/>
      <c r="J6" s="61" t="s">
        <v>474</v>
      </c>
      <c r="K6" s="62">
        <f>LARGE((K8,K9),1)</f>
        <v>0.64570822426388819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1720</v>
      </c>
      <c r="Y6" s="24">
        <v>44287</v>
      </c>
      <c r="Z6" s="21" t="s">
        <v>524</v>
      </c>
      <c r="AA6" s="21" t="s">
        <v>495</v>
      </c>
      <c r="AB6" s="21">
        <v>12.7</v>
      </c>
      <c r="AC6" s="21" t="s">
        <v>465</v>
      </c>
      <c r="AD6" s="21">
        <v>72</v>
      </c>
    </row>
    <row r="7" spans="1:30" ht="15.75" customHeight="1" thickBot="1" x14ac:dyDescent="0.25">
      <c r="A7" s="48">
        <v>2</v>
      </c>
      <c r="B7" s="22">
        <v>5.9703703703703709E-4</v>
      </c>
      <c r="C7" s="22">
        <v>7.0296296296296296E-4</v>
      </c>
      <c r="D7" s="22">
        <v>1.2999999999999999E-3</v>
      </c>
      <c r="E7" s="60"/>
      <c r="F7" s="21" t="s">
        <v>475</v>
      </c>
      <c r="G7" s="23">
        <v>15176</v>
      </c>
      <c r="H7" s="21">
        <v>1.1200000000000001</v>
      </c>
      <c r="I7" s="60"/>
      <c r="J7" s="21" t="s">
        <v>476</v>
      </c>
      <c r="K7" s="62">
        <f>LARGE((K10,K11),1)</f>
        <v>0.52338689109920933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1705</v>
      </c>
      <c r="Y7" s="24">
        <v>44312</v>
      </c>
      <c r="Z7" s="21" t="s">
        <v>514</v>
      </c>
      <c r="AA7" s="21" t="s">
        <v>492</v>
      </c>
      <c r="AB7" s="21">
        <v>12.6</v>
      </c>
      <c r="AC7" s="21" t="s">
        <v>464</v>
      </c>
      <c r="AD7" s="21">
        <v>61</v>
      </c>
    </row>
    <row r="8" spans="1:30" ht="15.75" customHeight="1" thickBot="1" x14ac:dyDescent="0.25">
      <c r="A8" s="48">
        <v>3</v>
      </c>
      <c r="B8" s="22">
        <v>8.2666666666666663E-4</v>
      </c>
      <c r="C8" s="22">
        <v>8.1111111111111119E-4</v>
      </c>
      <c r="D8" s="22">
        <v>1.6999999999999999E-3</v>
      </c>
      <c r="E8" s="60"/>
      <c r="F8" s="21" t="s">
        <v>477</v>
      </c>
      <c r="G8" s="23">
        <v>14826</v>
      </c>
      <c r="H8" s="21">
        <v>1.1000000000000001</v>
      </c>
      <c r="I8" s="60"/>
      <c r="J8" s="60"/>
      <c r="K8" s="67">
        <f>LARGE(B11:C11,1)/(B11+C11)</f>
        <v>0.64570822426388819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1694</v>
      </c>
      <c r="Y8" s="24">
        <v>44287</v>
      </c>
      <c r="Z8" s="21" t="s">
        <v>514</v>
      </c>
      <c r="AA8" s="21" t="s">
        <v>495</v>
      </c>
      <c r="AB8" s="21">
        <v>12.5</v>
      </c>
      <c r="AC8" s="21" t="s">
        <v>464</v>
      </c>
      <c r="AD8" s="21">
        <v>54</v>
      </c>
    </row>
    <row r="9" spans="1:30" ht="15.75" customHeight="1" thickBot="1" x14ac:dyDescent="0.25">
      <c r="A9" s="48">
        <v>4</v>
      </c>
      <c r="B9" s="22">
        <v>2.1585185185185184E-3</v>
      </c>
      <c r="C9" s="22">
        <v>2.1088888888888889E-3</v>
      </c>
      <c r="D9" s="22">
        <v>4.1999999999999997E-3</v>
      </c>
      <c r="E9" s="60"/>
      <c r="F9" s="21" t="s">
        <v>478</v>
      </c>
      <c r="G9" s="23">
        <v>12929</v>
      </c>
      <c r="H9" s="21">
        <v>0.96</v>
      </c>
      <c r="I9" s="60"/>
      <c r="J9" s="60"/>
      <c r="K9" s="67">
        <f>LARGE(B12:C12,1)/(B12+C12)</f>
        <v>0.61800641597276107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1687</v>
      </c>
      <c r="Y9" s="24">
        <v>44229</v>
      </c>
      <c r="Z9" s="21" t="s">
        <v>513</v>
      </c>
      <c r="AA9" s="21" t="s">
        <v>493</v>
      </c>
      <c r="AB9" s="21">
        <v>12.5</v>
      </c>
      <c r="AC9" s="21" t="s">
        <v>464</v>
      </c>
      <c r="AD9" s="21">
        <v>62</v>
      </c>
    </row>
    <row r="10" spans="1:30" ht="15.75" customHeight="1" thickBot="1" x14ac:dyDescent="0.25">
      <c r="A10" s="48">
        <v>5</v>
      </c>
      <c r="B10" s="22">
        <v>5.9703703703703698E-3</v>
      </c>
      <c r="C10" s="22">
        <v>1.0003703703703702E-2</v>
      </c>
      <c r="D10" s="22">
        <v>1.6E-2</v>
      </c>
      <c r="E10" s="60"/>
      <c r="F10" s="21" t="s">
        <v>479</v>
      </c>
      <c r="G10" s="23">
        <v>12324</v>
      </c>
      <c r="H10" s="21">
        <v>0.91</v>
      </c>
      <c r="I10" s="60"/>
      <c r="J10" s="60"/>
      <c r="K10" s="67">
        <f>LARGE(B20:C20,1)/(B20+C20)</f>
        <v>0.50653061224489793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1685</v>
      </c>
      <c r="Y10" s="24">
        <v>44322</v>
      </c>
      <c r="Z10" s="21" t="s">
        <v>524</v>
      </c>
      <c r="AA10" s="21" t="s">
        <v>495</v>
      </c>
      <c r="AB10" s="21">
        <v>12.5</v>
      </c>
      <c r="AC10" s="21" t="s">
        <v>465</v>
      </c>
      <c r="AD10" s="21">
        <v>75</v>
      </c>
    </row>
    <row r="11" spans="1:30" ht="15.75" customHeight="1" thickBot="1" x14ac:dyDescent="0.25">
      <c r="A11" s="48">
        <v>6</v>
      </c>
      <c r="B11" s="22">
        <v>1.5339259259259257E-2</v>
      </c>
      <c r="C11" s="22">
        <v>2.7956296296296299E-2</v>
      </c>
      <c r="D11" s="22">
        <v>4.3299999999999998E-2</v>
      </c>
      <c r="E11" s="60"/>
      <c r="F11" s="21" t="s">
        <v>480</v>
      </c>
      <c r="G11" s="23">
        <v>10718</v>
      </c>
      <c r="H11" s="21">
        <v>0.79</v>
      </c>
      <c r="I11" s="60"/>
      <c r="J11" s="60"/>
      <c r="K11" s="67">
        <f>LARGE(B21:C21,1)/(B21+C21)</f>
        <v>0.52338689109920933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1676</v>
      </c>
      <c r="Y11" s="24">
        <v>44294</v>
      </c>
      <c r="Z11" s="21" t="s">
        <v>514</v>
      </c>
      <c r="AA11" s="21" t="s">
        <v>495</v>
      </c>
      <c r="AB11" s="21">
        <v>12.4</v>
      </c>
      <c r="AC11" s="21" t="s">
        <v>464</v>
      </c>
      <c r="AD11" s="21">
        <v>56</v>
      </c>
    </row>
    <row r="12" spans="1:30" ht="15.75" customHeight="1" thickBot="1" x14ac:dyDescent="0.25">
      <c r="A12" s="48">
        <v>7</v>
      </c>
      <c r="B12" s="22">
        <v>2.4432592592592589E-2</v>
      </c>
      <c r="C12" s="22">
        <v>3.9528148148148146E-2</v>
      </c>
      <c r="D12" s="22">
        <v>6.3899999999999998E-2</v>
      </c>
      <c r="E12" s="60"/>
      <c r="F12" s="21" t="s">
        <v>481</v>
      </c>
      <c r="G12" s="23">
        <v>8731</v>
      </c>
      <c r="H12" s="21"/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1627</v>
      </c>
      <c r="Y12" s="24">
        <v>44312</v>
      </c>
      <c r="Z12" s="21" t="s">
        <v>515</v>
      </c>
      <c r="AA12" s="21" t="s">
        <v>492</v>
      </c>
      <c r="AB12" s="21">
        <v>12.1</v>
      </c>
      <c r="AC12" s="21" t="s">
        <v>464</v>
      </c>
      <c r="AD12" s="21">
        <v>60</v>
      </c>
    </row>
    <row r="13" spans="1:30" ht="15.75" customHeight="1" thickBot="1" x14ac:dyDescent="0.25">
      <c r="A13" s="48">
        <v>8</v>
      </c>
      <c r="B13" s="22">
        <v>2.6131851851851851E-2</v>
      </c>
      <c r="C13" s="22">
        <v>3.6986666666666668E-2</v>
      </c>
      <c r="D13" s="22">
        <v>6.3100000000000003E-2</v>
      </c>
      <c r="E13" s="60"/>
      <c r="F13" s="21" t="s">
        <v>482</v>
      </c>
      <c r="G13" s="23">
        <v>9451</v>
      </c>
      <c r="H13" s="21"/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1588</v>
      </c>
      <c r="Y13" s="24">
        <v>44343</v>
      </c>
      <c r="Z13" s="21" t="s">
        <v>515</v>
      </c>
      <c r="AA13" s="21" t="s">
        <v>495</v>
      </c>
      <c r="AB13" s="21">
        <v>11.8</v>
      </c>
      <c r="AC13" s="21" t="s">
        <v>464</v>
      </c>
      <c r="AD13" s="21">
        <v>61</v>
      </c>
    </row>
    <row r="14" spans="1:30" ht="15.75" customHeight="1" thickBot="1" x14ac:dyDescent="0.25">
      <c r="A14" s="48">
        <v>9</v>
      </c>
      <c r="B14" s="22">
        <v>2.6040000000000001E-2</v>
      </c>
      <c r="C14" s="22">
        <v>3.1579259259259258E-2</v>
      </c>
      <c r="D14" s="22">
        <v>5.7599999999999998E-2</v>
      </c>
      <c r="E14" s="60"/>
      <c r="F14" s="21" t="s">
        <v>483</v>
      </c>
      <c r="G14" s="23">
        <v>12145</v>
      </c>
      <c r="H14" s="21"/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1565</v>
      </c>
      <c r="Y14" s="24">
        <v>44260</v>
      </c>
      <c r="Z14" s="21" t="s">
        <v>513</v>
      </c>
      <c r="AA14" s="21" t="s">
        <v>496</v>
      </c>
      <c r="AB14" s="21">
        <v>11.6</v>
      </c>
      <c r="AC14" s="21" t="s">
        <v>464</v>
      </c>
      <c r="AD14" s="21">
        <v>56</v>
      </c>
    </row>
    <row r="15" spans="1:30" ht="15.75" customHeight="1" thickBot="1" x14ac:dyDescent="0.25">
      <c r="A15" s="48">
        <v>10</v>
      </c>
      <c r="B15" s="22">
        <v>2.8382222222222225E-2</v>
      </c>
      <c r="C15" s="22">
        <v>3.0660000000000003E-2</v>
      </c>
      <c r="D15" s="22">
        <v>5.8999999999999997E-2</v>
      </c>
      <c r="E15" s="60"/>
      <c r="F15" s="21" t="s">
        <v>484</v>
      </c>
      <c r="G15" s="23">
        <v>11669</v>
      </c>
      <c r="H15" s="21"/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1544</v>
      </c>
      <c r="Y15" s="24">
        <v>44230</v>
      </c>
      <c r="Z15" s="21" t="s">
        <v>513</v>
      </c>
      <c r="AA15" s="21" t="s">
        <v>494</v>
      </c>
      <c r="AB15" s="21">
        <v>11.4</v>
      </c>
      <c r="AC15" s="21" t="s">
        <v>464</v>
      </c>
      <c r="AD15" s="21">
        <v>54</v>
      </c>
    </row>
    <row r="16" spans="1:30" ht="15.75" customHeight="1" thickBot="1" x14ac:dyDescent="0.25">
      <c r="A16" s="48">
        <v>11</v>
      </c>
      <c r="B16" s="22">
        <v>3.017333333333333E-2</v>
      </c>
      <c r="C16" s="22">
        <v>3.2606666666666666E-2</v>
      </c>
      <c r="D16" s="22">
        <v>6.2700000000000006E-2</v>
      </c>
      <c r="E16" s="60"/>
      <c r="F16" s="21" t="s">
        <v>485</v>
      </c>
      <c r="G16" s="23">
        <v>12840</v>
      </c>
      <c r="H16" s="21"/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1526</v>
      </c>
      <c r="Y16" s="24">
        <v>44245</v>
      </c>
      <c r="Z16" s="21" t="s">
        <v>521</v>
      </c>
      <c r="AA16" s="21" t="s">
        <v>495</v>
      </c>
      <c r="AB16" s="21">
        <v>11.3</v>
      </c>
      <c r="AC16" s="21" t="s">
        <v>464</v>
      </c>
      <c r="AD16" s="21">
        <v>61</v>
      </c>
    </row>
    <row r="17" spans="1:30" ht="15.75" customHeight="1" thickBot="1" x14ac:dyDescent="0.25">
      <c r="A17" s="48">
        <v>12</v>
      </c>
      <c r="B17" s="22">
        <v>3.0540740740740743E-2</v>
      </c>
      <c r="C17" s="22">
        <v>3.5472592592592597E-2</v>
      </c>
      <c r="D17" s="22">
        <v>6.59E-2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1522</v>
      </c>
      <c r="Y17" s="24">
        <v>44288</v>
      </c>
      <c r="Z17" s="21" t="s">
        <v>514</v>
      </c>
      <c r="AA17" s="21" t="s">
        <v>496</v>
      </c>
      <c r="AB17" s="21">
        <v>11.3</v>
      </c>
      <c r="AC17" s="21" t="s">
        <v>464</v>
      </c>
      <c r="AD17" s="21">
        <v>55</v>
      </c>
    </row>
    <row r="18" spans="1:30" ht="15.75" customHeight="1" thickBot="1" x14ac:dyDescent="0.25">
      <c r="A18" s="48">
        <v>13</v>
      </c>
      <c r="B18" s="22">
        <v>3.2148148148148155E-2</v>
      </c>
      <c r="C18" s="22">
        <v>3.7797777777777777E-2</v>
      </c>
      <c r="D18" s="22">
        <v>7.0199999999999999E-2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1512</v>
      </c>
      <c r="Y18" s="24">
        <v>44232</v>
      </c>
      <c r="Z18" s="21" t="s">
        <v>513</v>
      </c>
      <c r="AA18" s="21" t="s">
        <v>496</v>
      </c>
      <c r="AB18" s="21">
        <v>11.2</v>
      </c>
      <c r="AC18" s="21" t="s">
        <v>464</v>
      </c>
      <c r="AD18" s="21">
        <v>57</v>
      </c>
    </row>
    <row r="19" spans="1:30" ht="15.75" customHeight="1" thickBot="1" x14ac:dyDescent="0.25">
      <c r="A19" s="48">
        <v>14</v>
      </c>
      <c r="B19" s="22">
        <v>3.3250370370370375E-2</v>
      </c>
      <c r="C19" s="22">
        <v>3.9906666666666667E-2</v>
      </c>
      <c r="D19" s="22">
        <v>7.3400000000000007E-2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1440</v>
      </c>
      <c r="Y19" s="24">
        <v>44259</v>
      </c>
      <c r="Z19" s="21" t="s">
        <v>514</v>
      </c>
      <c r="AA19" s="21" t="s">
        <v>495</v>
      </c>
      <c r="AB19" s="21">
        <v>10.7</v>
      </c>
      <c r="AC19" s="21" t="s">
        <v>464</v>
      </c>
      <c r="AD19" s="21">
        <v>54</v>
      </c>
    </row>
    <row r="20" spans="1:30" ht="15.75" customHeight="1" thickBot="1" x14ac:dyDescent="0.25">
      <c r="A20" s="48">
        <v>15</v>
      </c>
      <c r="B20" s="22">
        <v>3.940444444444445E-2</v>
      </c>
      <c r="C20" s="22">
        <v>4.0447407407407411E-2</v>
      </c>
      <c r="D20" s="22">
        <v>0.08</v>
      </c>
      <c r="E20" s="60"/>
      <c r="F20" s="21" t="s">
        <v>488</v>
      </c>
      <c r="G20" s="23">
        <v>8731</v>
      </c>
      <c r="H20" s="21">
        <v>0.65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1404</v>
      </c>
      <c r="Y20" s="24">
        <v>44299</v>
      </c>
      <c r="Z20" s="21" t="s">
        <v>514</v>
      </c>
      <c r="AA20" s="21" t="s">
        <v>493</v>
      </c>
      <c r="AB20" s="21">
        <v>10.4</v>
      </c>
      <c r="AC20" s="21" t="s">
        <v>464</v>
      </c>
      <c r="AD20" s="21">
        <v>54</v>
      </c>
    </row>
    <row r="21" spans="1:30" ht="15.75" customHeight="1" thickBot="1" x14ac:dyDescent="0.25">
      <c r="A21" s="48">
        <v>16</v>
      </c>
      <c r="B21" s="22">
        <v>4.5604444444444441E-2</v>
      </c>
      <c r="C21" s="22">
        <v>4.1528888888888886E-2</v>
      </c>
      <c r="D21" s="22">
        <v>8.7099999999999997E-2</v>
      </c>
      <c r="E21" s="60"/>
      <c r="F21" s="21" t="s">
        <v>492</v>
      </c>
      <c r="G21" s="23">
        <v>13833</v>
      </c>
      <c r="H21" s="21">
        <v>1.02</v>
      </c>
      <c r="I21" s="60"/>
      <c r="J21" s="21">
        <v>5</v>
      </c>
      <c r="K21" s="21">
        <f>X6</f>
        <v>1720</v>
      </c>
      <c r="L21" s="24"/>
      <c r="M21" s="21"/>
      <c r="N21" s="64">
        <f>K21/$F$2</f>
        <v>0.12740740740740741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1370</v>
      </c>
      <c r="Y21" s="24">
        <v>44292</v>
      </c>
      <c r="Z21" s="21" t="s">
        <v>513</v>
      </c>
      <c r="AA21" s="21" t="s">
        <v>493</v>
      </c>
      <c r="AB21" s="21">
        <v>10.1</v>
      </c>
      <c r="AC21" s="21" t="s">
        <v>464</v>
      </c>
      <c r="AD21" s="21">
        <v>53</v>
      </c>
    </row>
    <row r="22" spans="1:30" ht="15.75" customHeight="1" thickBot="1" x14ac:dyDescent="0.25">
      <c r="A22" s="48">
        <v>17</v>
      </c>
      <c r="B22" s="22">
        <v>4.1930370370370375E-2</v>
      </c>
      <c r="C22" s="22">
        <v>3.8500740740740738E-2</v>
      </c>
      <c r="D22" s="22">
        <v>8.0399999999999999E-2</v>
      </c>
      <c r="E22" s="60"/>
      <c r="F22" s="21" t="s">
        <v>493</v>
      </c>
      <c r="G22" s="23">
        <v>14618</v>
      </c>
      <c r="H22" s="21">
        <v>1.08</v>
      </c>
      <c r="I22" s="60"/>
      <c r="J22" s="21">
        <v>10</v>
      </c>
      <c r="K22" s="21">
        <f>X11</f>
        <v>1676</v>
      </c>
      <c r="L22" s="24"/>
      <c r="M22" s="21"/>
      <c r="N22" s="64">
        <f t="shared" ref="N22:N28" si="0">K22/$F$2</f>
        <v>0.12414814814814815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1338</v>
      </c>
      <c r="Y22" s="24">
        <v>44307</v>
      </c>
      <c r="Z22" s="21" t="s">
        <v>515</v>
      </c>
      <c r="AA22" s="21" t="s">
        <v>494</v>
      </c>
      <c r="AB22" s="21">
        <v>9.9</v>
      </c>
      <c r="AC22" s="21" t="s">
        <v>464</v>
      </c>
      <c r="AD22" s="21">
        <v>52</v>
      </c>
    </row>
    <row r="23" spans="1:30" ht="15.75" customHeight="1" thickBot="1" x14ac:dyDescent="0.25">
      <c r="A23" s="48">
        <v>18</v>
      </c>
      <c r="B23" s="22">
        <v>2.7647407407407405E-2</v>
      </c>
      <c r="C23" s="22">
        <v>2.9524444444444447E-2</v>
      </c>
      <c r="D23" s="22">
        <v>5.7099999999999998E-2</v>
      </c>
      <c r="E23" s="60"/>
      <c r="F23" s="21" t="s">
        <v>494</v>
      </c>
      <c r="G23" s="23">
        <v>14980</v>
      </c>
      <c r="H23" s="21">
        <v>1.1100000000000001</v>
      </c>
      <c r="I23" s="60"/>
      <c r="J23" s="21">
        <v>20</v>
      </c>
      <c r="K23" s="21">
        <f>X12</f>
        <v>1627</v>
      </c>
      <c r="L23" s="24"/>
      <c r="M23" s="21"/>
      <c r="N23" s="64">
        <f t="shared" si="0"/>
        <v>0.12051851851851852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1307</v>
      </c>
      <c r="Y23" s="24">
        <v>44329</v>
      </c>
      <c r="Z23" s="21" t="s">
        <v>514</v>
      </c>
      <c r="AA23" s="21" t="s">
        <v>495</v>
      </c>
      <c r="AB23" s="21">
        <v>9.6999999999999993</v>
      </c>
      <c r="AC23" s="21" t="s">
        <v>464</v>
      </c>
      <c r="AD23" s="21">
        <v>52</v>
      </c>
    </row>
    <row r="24" spans="1:30" ht="15.75" customHeight="1" thickBot="1" x14ac:dyDescent="0.25">
      <c r="A24" s="48">
        <v>19</v>
      </c>
      <c r="B24" s="22">
        <v>1.7497777777777779E-2</v>
      </c>
      <c r="C24" s="22">
        <v>2.2278518518518517E-2</v>
      </c>
      <c r="D24" s="22">
        <v>3.9800000000000002E-2</v>
      </c>
      <c r="E24" s="60"/>
      <c r="F24" s="21" t="s">
        <v>495</v>
      </c>
      <c r="G24" s="23">
        <v>15546</v>
      </c>
      <c r="H24" s="21">
        <v>1.1499999999999999</v>
      </c>
      <c r="I24" s="60"/>
      <c r="J24" s="21">
        <v>30</v>
      </c>
      <c r="K24" s="21">
        <f>X14</f>
        <v>1565</v>
      </c>
      <c r="L24" s="24"/>
      <c r="M24" s="21"/>
      <c r="N24" s="64">
        <f t="shared" si="0"/>
        <v>0.11592592592592593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1283</v>
      </c>
      <c r="Y24" s="24">
        <v>44292</v>
      </c>
      <c r="Z24" s="21" t="s">
        <v>524</v>
      </c>
      <c r="AA24" s="21" t="s">
        <v>493</v>
      </c>
      <c r="AB24" s="21">
        <v>9.5</v>
      </c>
      <c r="AC24" s="21" t="s">
        <v>465</v>
      </c>
      <c r="AD24" s="21">
        <v>62</v>
      </c>
    </row>
    <row r="25" spans="1:30" ht="15.75" customHeight="1" thickBot="1" x14ac:dyDescent="0.25">
      <c r="A25" s="48">
        <v>20</v>
      </c>
      <c r="B25" s="22">
        <v>1.24E-2</v>
      </c>
      <c r="C25" s="22">
        <v>1.6871111111111111E-2</v>
      </c>
      <c r="D25" s="22">
        <v>2.92E-2</v>
      </c>
      <c r="E25" s="60"/>
      <c r="F25" s="21" t="s">
        <v>496</v>
      </c>
      <c r="G25" s="23">
        <v>15699</v>
      </c>
      <c r="H25" s="21">
        <v>1.1599999999999999</v>
      </c>
      <c r="I25" s="60"/>
      <c r="J25" s="21">
        <v>50</v>
      </c>
      <c r="K25" s="21">
        <f>X18</f>
        <v>1512</v>
      </c>
      <c r="L25" s="24"/>
      <c r="M25" s="21"/>
      <c r="N25" s="64">
        <f t="shared" si="0"/>
        <v>0.112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8.4044444444444453E-3</v>
      </c>
      <c r="C26" s="22">
        <v>1.1950370370370372E-2</v>
      </c>
      <c r="D26" s="22">
        <v>2.0299999999999999E-2</v>
      </c>
      <c r="E26" s="60"/>
      <c r="F26" s="21" t="s">
        <v>497</v>
      </c>
      <c r="G26" s="23">
        <v>11117</v>
      </c>
      <c r="H26" s="21">
        <v>0.82</v>
      </c>
      <c r="I26" s="60"/>
      <c r="J26" s="21">
        <v>100</v>
      </c>
      <c r="K26" s="21">
        <f>X20</f>
        <v>1404</v>
      </c>
      <c r="L26" s="24"/>
      <c r="M26" s="21"/>
      <c r="N26" s="64">
        <f t="shared" si="0"/>
        <v>0.104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5.3274074074074074E-3</v>
      </c>
      <c r="C27" s="22">
        <v>6.975555555555556E-3</v>
      </c>
      <c r="D27" s="22">
        <v>1.23E-2</v>
      </c>
      <c r="E27" s="60"/>
      <c r="F27" s="60"/>
      <c r="G27" s="60"/>
      <c r="H27" s="60"/>
      <c r="I27" s="60"/>
      <c r="J27" s="21">
        <v>150</v>
      </c>
      <c r="K27" s="21">
        <f>X22</f>
        <v>1338</v>
      </c>
      <c r="L27" s="24"/>
      <c r="M27" s="21"/>
      <c r="N27" s="64">
        <f t="shared" si="0"/>
        <v>9.9111111111111108E-2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2.8933333333333337E-3</v>
      </c>
      <c r="C28" s="22">
        <v>3.6770370370370373E-3</v>
      </c>
      <c r="D28" s="22">
        <v>6.6E-3</v>
      </c>
      <c r="E28" s="60"/>
      <c r="F28" s="60"/>
      <c r="G28" s="60"/>
      <c r="H28" s="60"/>
      <c r="I28" s="60"/>
      <c r="J28" s="21">
        <v>200</v>
      </c>
      <c r="K28" s="21">
        <f>X24</f>
        <v>1283</v>
      </c>
      <c r="L28" s="24"/>
      <c r="M28" s="21"/>
      <c r="N28" s="64">
        <f t="shared" si="0"/>
        <v>9.5037037037037031E-2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D34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0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2" width="3.875" hidden="1" customWidth="1"/>
    <col min="13" max="13" width="4.125" hidden="1" customWidth="1"/>
    <col min="14" max="14" width="5.75" customWidth="1"/>
    <col min="15" max="21" width="8.375" customWidth="1"/>
    <col min="22" max="22" width="8.12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527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39200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4704</v>
      </c>
      <c r="Y2" s="24">
        <v>44548</v>
      </c>
      <c r="Z2" s="21" t="s">
        <v>522</v>
      </c>
      <c r="AA2" s="21" t="s">
        <v>497</v>
      </c>
      <c r="AB2" s="21">
        <v>12</v>
      </c>
      <c r="AC2" s="21" t="s">
        <v>498</v>
      </c>
      <c r="AD2" s="21">
        <v>55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4316</v>
      </c>
      <c r="Y3" s="24">
        <v>44547</v>
      </c>
      <c r="Z3" s="21" t="s">
        <v>524</v>
      </c>
      <c r="AA3" s="21" t="s">
        <v>496</v>
      </c>
      <c r="AB3" s="21">
        <v>11</v>
      </c>
      <c r="AC3" s="21" t="s">
        <v>499</v>
      </c>
      <c r="AD3" s="21">
        <v>51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4097</v>
      </c>
      <c r="Y4" s="24">
        <v>44548</v>
      </c>
      <c r="Z4" s="21" t="s">
        <v>524</v>
      </c>
      <c r="AA4" s="21" t="s">
        <v>497</v>
      </c>
      <c r="AB4" s="21">
        <v>10.5</v>
      </c>
      <c r="AC4" s="21" t="s">
        <v>499</v>
      </c>
      <c r="AD4" s="21">
        <v>52</v>
      </c>
    </row>
    <row r="5" spans="1:30" ht="15.75" customHeight="1" thickBot="1" x14ac:dyDescent="0.25">
      <c r="A5" s="48">
        <v>0</v>
      </c>
      <c r="B5" s="22">
        <v>3.2831632653061221E-3</v>
      </c>
      <c r="C5" s="22">
        <v>2.613265306122449E-3</v>
      </c>
      <c r="D5" s="22">
        <v>5.8999999999999999E-3</v>
      </c>
      <c r="E5" s="60"/>
      <c r="F5" s="21" t="s">
        <v>471</v>
      </c>
      <c r="G5" s="23">
        <v>37637</v>
      </c>
      <c r="H5" s="21">
        <v>0.97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3818</v>
      </c>
      <c r="Y5" s="24">
        <v>44533</v>
      </c>
      <c r="Z5" s="21" t="s">
        <v>514</v>
      </c>
      <c r="AA5" s="21" t="s">
        <v>496</v>
      </c>
      <c r="AB5" s="21">
        <v>9.6999999999999993</v>
      </c>
      <c r="AC5" s="21" t="s">
        <v>498</v>
      </c>
      <c r="AD5" s="21">
        <v>61</v>
      </c>
    </row>
    <row r="6" spans="1:30" ht="15.75" customHeight="1" thickBot="1" x14ac:dyDescent="0.25">
      <c r="A6" s="48">
        <v>1</v>
      </c>
      <c r="B6" s="22">
        <v>2.0892857142857141E-3</v>
      </c>
      <c r="C6" s="22">
        <v>1.9096938775510204E-3</v>
      </c>
      <c r="D6" s="22">
        <v>4.0000000000000001E-3</v>
      </c>
      <c r="E6" s="60"/>
      <c r="F6" s="21" t="s">
        <v>473</v>
      </c>
      <c r="G6" s="23">
        <v>40583</v>
      </c>
      <c r="H6" s="21">
        <v>1.04</v>
      </c>
      <c r="I6" s="60"/>
      <c r="J6" s="61" t="s">
        <v>474</v>
      </c>
      <c r="K6" s="62">
        <f>LARGE((K8,K9),1)</f>
        <v>0.68829645612593848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3818</v>
      </c>
      <c r="Y6" s="24">
        <v>44533</v>
      </c>
      <c r="Z6" s="21" t="s">
        <v>513</v>
      </c>
      <c r="AA6" s="21" t="s">
        <v>496</v>
      </c>
      <c r="AB6" s="21">
        <v>9.6999999999999993</v>
      </c>
      <c r="AC6" s="21" t="s">
        <v>498</v>
      </c>
      <c r="AD6" s="21">
        <v>60</v>
      </c>
    </row>
    <row r="7" spans="1:30" ht="15.75" customHeight="1" thickBot="1" x14ac:dyDescent="0.25">
      <c r="A7" s="48">
        <v>2</v>
      </c>
      <c r="B7" s="22">
        <v>1.7908163265306124E-3</v>
      </c>
      <c r="C7" s="22">
        <v>1.8091836734693877E-3</v>
      </c>
      <c r="D7" s="22">
        <v>3.5999999999999999E-3</v>
      </c>
      <c r="E7" s="60"/>
      <c r="F7" s="21" t="s">
        <v>475</v>
      </c>
      <c r="G7" s="23">
        <v>42276</v>
      </c>
      <c r="H7" s="21">
        <v>1.0900000000000001</v>
      </c>
      <c r="I7" s="60"/>
      <c r="J7" s="21" t="s">
        <v>476</v>
      </c>
      <c r="K7" s="62">
        <f>LARGE((K10,K11),1)</f>
        <v>0.59650135269020221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3786</v>
      </c>
      <c r="Y7" s="24">
        <v>44510</v>
      </c>
      <c r="Z7" s="21" t="s">
        <v>513</v>
      </c>
      <c r="AA7" s="21" t="s">
        <v>494</v>
      </c>
      <c r="AB7" s="21">
        <v>9.6999999999999993</v>
      </c>
      <c r="AC7" s="21" t="s">
        <v>498</v>
      </c>
      <c r="AD7" s="21">
        <v>63</v>
      </c>
    </row>
    <row r="8" spans="1:30" ht="15.75" customHeight="1" thickBot="1" x14ac:dyDescent="0.25">
      <c r="A8" s="48">
        <v>3</v>
      </c>
      <c r="B8" s="22">
        <v>1.840561224489796E-3</v>
      </c>
      <c r="C8" s="22">
        <v>2.5127551020408165E-3</v>
      </c>
      <c r="D8" s="22">
        <v>4.4000000000000003E-3</v>
      </c>
      <c r="E8" s="60"/>
      <c r="F8" s="21" t="s">
        <v>477</v>
      </c>
      <c r="G8" s="23">
        <v>40320</v>
      </c>
      <c r="H8" s="21">
        <v>1.04</v>
      </c>
      <c r="I8" s="60"/>
      <c r="J8" s="60"/>
      <c r="K8" s="67">
        <f>LARGE(B11:C11,1)/(B11+C11)</f>
        <v>0.68829645612593848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3761</v>
      </c>
      <c r="Y8" s="24">
        <v>44512</v>
      </c>
      <c r="Z8" s="21" t="s">
        <v>514</v>
      </c>
      <c r="AA8" s="21" t="s">
        <v>496</v>
      </c>
      <c r="AB8" s="21">
        <v>9.6</v>
      </c>
      <c r="AC8" s="21" t="s">
        <v>498</v>
      </c>
      <c r="AD8" s="21">
        <v>59</v>
      </c>
    </row>
    <row r="9" spans="1:30" ht="15.75" customHeight="1" thickBot="1" x14ac:dyDescent="0.25">
      <c r="A9" s="48">
        <v>4</v>
      </c>
      <c r="B9" s="22">
        <v>3.0841836734693874E-3</v>
      </c>
      <c r="C9" s="22">
        <v>5.8798469387755107E-3</v>
      </c>
      <c r="D9" s="22">
        <v>8.8999999999999999E-3</v>
      </c>
      <c r="E9" s="60"/>
      <c r="F9" s="21" t="s">
        <v>478</v>
      </c>
      <c r="G9" s="23">
        <v>37984</v>
      </c>
      <c r="H9" s="21">
        <v>0.98</v>
      </c>
      <c r="I9" s="60"/>
      <c r="J9" s="60"/>
      <c r="K9" s="67">
        <f>LARGE(B12:C12,1)/(B12+C12)</f>
        <v>0.66480870587343111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3741</v>
      </c>
      <c r="Y9" s="24">
        <v>44232</v>
      </c>
      <c r="Z9" s="21" t="s">
        <v>513</v>
      </c>
      <c r="AA9" s="21" t="s">
        <v>496</v>
      </c>
      <c r="AB9" s="21">
        <v>9.5</v>
      </c>
      <c r="AC9" s="21" t="s">
        <v>498</v>
      </c>
      <c r="AD9" s="21">
        <v>61</v>
      </c>
    </row>
    <row r="10" spans="1:30" ht="15.75" customHeight="1" thickBot="1" x14ac:dyDescent="0.25">
      <c r="A10" s="48">
        <v>5</v>
      </c>
      <c r="B10" s="22">
        <v>7.1135204081632661E-3</v>
      </c>
      <c r="C10" s="22">
        <v>1.6986224489795917E-2</v>
      </c>
      <c r="D10" s="22">
        <v>2.41E-2</v>
      </c>
      <c r="E10" s="60"/>
      <c r="F10" s="21" t="s">
        <v>479</v>
      </c>
      <c r="G10" s="23">
        <v>38136</v>
      </c>
      <c r="H10" s="21">
        <v>0.98</v>
      </c>
      <c r="I10" s="60"/>
      <c r="J10" s="60"/>
      <c r="K10" s="67">
        <f>LARGE(B20:C20,1)/(B20+C20)</f>
        <v>0.56763627596281363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3729</v>
      </c>
      <c r="Y10" s="24">
        <v>44253</v>
      </c>
      <c r="Z10" s="21" t="s">
        <v>514</v>
      </c>
      <c r="AA10" s="21" t="s">
        <v>496</v>
      </c>
      <c r="AB10" s="21">
        <v>9.5</v>
      </c>
      <c r="AC10" s="21" t="s">
        <v>498</v>
      </c>
      <c r="AD10" s="21">
        <v>60</v>
      </c>
    </row>
    <row r="11" spans="1:30" ht="15.75" customHeight="1" thickBot="1" x14ac:dyDescent="0.25">
      <c r="A11" s="48">
        <v>6</v>
      </c>
      <c r="B11" s="22">
        <v>1.6067602040816326E-2</v>
      </c>
      <c r="C11" s="22">
        <v>3.5480102040816322E-2</v>
      </c>
      <c r="D11" s="22">
        <v>5.16E-2</v>
      </c>
      <c r="E11" s="60"/>
      <c r="F11" s="21" t="s">
        <v>480</v>
      </c>
      <c r="G11" s="23">
        <v>36446</v>
      </c>
      <c r="H11" s="21">
        <v>0.94</v>
      </c>
      <c r="I11" s="60"/>
      <c r="J11" s="60"/>
      <c r="K11" s="67">
        <f>LARGE(B21:C21,1)/(B21+C21)</f>
        <v>0.59650135269020221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3728</v>
      </c>
      <c r="Y11" s="24">
        <v>44209</v>
      </c>
      <c r="Z11" s="21" t="s">
        <v>514</v>
      </c>
      <c r="AA11" s="21" t="s">
        <v>494</v>
      </c>
      <c r="AB11" s="21">
        <v>9.5</v>
      </c>
      <c r="AC11" s="21" t="s">
        <v>498</v>
      </c>
      <c r="AD11" s="21">
        <v>59</v>
      </c>
    </row>
    <row r="12" spans="1:30" ht="15.75" customHeight="1" thickBot="1" x14ac:dyDescent="0.25">
      <c r="A12" s="48">
        <v>7</v>
      </c>
      <c r="B12" s="22">
        <v>2.0295918367346941E-2</v>
      </c>
      <c r="C12" s="22">
        <v>4.0254336734693877E-2</v>
      </c>
      <c r="D12" s="22">
        <v>6.0600000000000001E-2</v>
      </c>
      <c r="E12" s="60"/>
      <c r="F12" s="21" t="s">
        <v>481</v>
      </c>
      <c r="G12" s="23">
        <v>35785</v>
      </c>
      <c r="H12" s="21">
        <v>0.92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3634</v>
      </c>
      <c r="Y12" s="24">
        <v>44517</v>
      </c>
      <c r="Z12" s="21" t="s">
        <v>513</v>
      </c>
      <c r="AA12" s="21" t="s">
        <v>494</v>
      </c>
      <c r="AB12" s="21">
        <v>9.3000000000000007</v>
      </c>
      <c r="AC12" s="21" t="s">
        <v>498</v>
      </c>
      <c r="AD12" s="21">
        <v>63</v>
      </c>
    </row>
    <row r="13" spans="1:30" ht="15.75" customHeight="1" thickBot="1" x14ac:dyDescent="0.25">
      <c r="A13" s="48">
        <v>8</v>
      </c>
      <c r="B13" s="22">
        <v>2.2783163265306123E-2</v>
      </c>
      <c r="C13" s="22">
        <v>3.3570408163265307E-2</v>
      </c>
      <c r="D13" s="22">
        <v>5.6399999999999999E-2</v>
      </c>
      <c r="E13" s="60"/>
      <c r="F13" s="21" t="s">
        <v>482</v>
      </c>
      <c r="G13" s="23">
        <v>37486</v>
      </c>
      <c r="H13" s="21">
        <v>0.96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3626</v>
      </c>
      <c r="Y13" s="24">
        <v>44503</v>
      </c>
      <c r="Z13" s="21" t="s">
        <v>513</v>
      </c>
      <c r="AA13" s="21" t="s">
        <v>494</v>
      </c>
      <c r="AB13" s="21">
        <v>9.3000000000000007</v>
      </c>
      <c r="AC13" s="21" t="s">
        <v>498</v>
      </c>
      <c r="AD13" s="21">
        <v>65</v>
      </c>
    </row>
    <row r="14" spans="1:30" ht="15.75" customHeight="1" thickBot="1" x14ac:dyDescent="0.25">
      <c r="A14" s="48">
        <v>9</v>
      </c>
      <c r="B14" s="22">
        <v>2.4176020408163263E-2</v>
      </c>
      <c r="C14" s="22">
        <v>3.1811479591836736E-2</v>
      </c>
      <c r="D14" s="22">
        <v>5.6000000000000001E-2</v>
      </c>
      <c r="E14" s="60"/>
      <c r="F14" s="21" t="s">
        <v>483</v>
      </c>
      <c r="G14" s="23">
        <v>39426</v>
      </c>
      <c r="H14" s="21">
        <v>1.01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3618</v>
      </c>
      <c r="Y14" s="24">
        <v>44498</v>
      </c>
      <c r="Z14" s="21" t="s">
        <v>513</v>
      </c>
      <c r="AA14" s="21" t="s">
        <v>496</v>
      </c>
      <c r="AB14" s="21">
        <v>9.1999999999999993</v>
      </c>
      <c r="AC14" s="21" t="s">
        <v>498</v>
      </c>
      <c r="AD14" s="21">
        <v>60</v>
      </c>
    </row>
    <row r="15" spans="1:30" ht="15.75" customHeight="1" thickBot="1" x14ac:dyDescent="0.25">
      <c r="A15" s="48">
        <v>10</v>
      </c>
      <c r="B15" s="22">
        <v>2.6862244897959183E-2</v>
      </c>
      <c r="C15" s="22">
        <v>3.216326530612245E-2</v>
      </c>
      <c r="D15" s="22">
        <v>5.8999999999999997E-2</v>
      </c>
      <c r="E15" s="60"/>
      <c r="F15" s="21" t="s">
        <v>484</v>
      </c>
      <c r="G15" s="23">
        <v>40311</v>
      </c>
      <c r="H15" s="21">
        <v>1.04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3610</v>
      </c>
      <c r="Y15" s="24">
        <v>44246</v>
      </c>
      <c r="Z15" s="21" t="s">
        <v>514</v>
      </c>
      <c r="AA15" s="21" t="s">
        <v>496</v>
      </c>
      <c r="AB15" s="21">
        <v>9.1999999999999993</v>
      </c>
      <c r="AC15" s="21" t="s">
        <v>498</v>
      </c>
      <c r="AD15" s="21">
        <v>60</v>
      </c>
    </row>
    <row r="16" spans="1:30" ht="15.75" customHeight="1" thickBot="1" x14ac:dyDescent="0.25">
      <c r="A16" s="48">
        <v>11</v>
      </c>
      <c r="B16" s="22">
        <v>2.9747448979591834E-2</v>
      </c>
      <c r="C16" s="22">
        <v>3.1911989795918368E-2</v>
      </c>
      <c r="D16" s="22">
        <v>6.1699999999999998E-2</v>
      </c>
      <c r="E16" s="60"/>
      <c r="F16" s="21" t="s">
        <v>485</v>
      </c>
      <c r="G16" s="23">
        <v>43805</v>
      </c>
      <c r="H16" s="21">
        <v>1.1299999999999999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3599</v>
      </c>
      <c r="Y16" s="24">
        <v>44251</v>
      </c>
      <c r="Z16" s="21" t="s">
        <v>513</v>
      </c>
      <c r="AA16" s="21" t="s">
        <v>494</v>
      </c>
      <c r="AB16" s="21">
        <v>9.1999999999999993</v>
      </c>
      <c r="AC16" s="21" t="s">
        <v>498</v>
      </c>
      <c r="AD16" s="21">
        <v>64</v>
      </c>
    </row>
    <row r="17" spans="1:30" ht="15.75" customHeight="1" thickBot="1" x14ac:dyDescent="0.25">
      <c r="A17" s="48">
        <v>12</v>
      </c>
      <c r="B17" s="22">
        <v>3.2284438775510203E-2</v>
      </c>
      <c r="C17" s="22">
        <v>3.3218622448979593E-2</v>
      </c>
      <c r="D17" s="22">
        <v>6.5500000000000003E-2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3593</v>
      </c>
      <c r="Y17" s="24">
        <v>44259</v>
      </c>
      <c r="Z17" s="21" t="s">
        <v>513</v>
      </c>
      <c r="AA17" s="21" t="s">
        <v>495</v>
      </c>
      <c r="AB17" s="21">
        <v>9.1999999999999993</v>
      </c>
      <c r="AC17" s="21" t="s">
        <v>498</v>
      </c>
      <c r="AD17" s="21">
        <v>64</v>
      </c>
    </row>
    <row r="18" spans="1:30" ht="15.75" customHeight="1" thickBot="1" x14ac:dyDescent="0.25">
      <c r="A18" s="48">
        <v>13</v>
      </c>
      <c r="B18" s="22">
        <v>3.3329081632653058E-2</v>
      </c>
      <c r="C18" s="22">
        <v>3.2464795918367352E-2</v>
      </c>
      <c r="D18" s="22">
        <v>6.5799999999999997E-2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3578</v>
      </c>
      <c r="Y18" s="24">
        <v>44532</v>
      </c>
      <c r="Z18" s="21" t="s">
        <v>514</v>
      </c>
      <c r="AA18" s="21" t="s">
        <v>495</v>
      </c>
      <c r="AB18" s="21">
        <v>9.1</v>
      </c>
      <c r="AC18" s="21" t="s">
        <v>498</v>
      </c>
      <c r="AD18" s="21">
        <v>62</v>
      </c>
    </row>
    <row r="19" spans="1:30" ht="15.75" customHeight="1" thickBot="1" x14ac:dyDescent="0.25">
      <c r="A19" s="48">
        <v>14</v>
      </c>
      <c r="B19" s="22">
        <v>3.5716836734693884E-2</v>
      </c>
      <c r="C19" s="22">
        <v>3.2314030612244894E-2</v>
      </c>
      <c r="D19" s="22">
        <v>6.8000000000000005E-2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3507</v>
      </c>
      <c r="Y19" s="24">
        <v>44271</v>
      </c>
      <c r="Z19" s="21" t="s">
        <v>513</v>
      </c>
      <c r="AA19" s="21" t="s">
        <v>493</v>
      </c>
      <c r="AB19" s="21">
        <v>8.9</v>
      </c>
      <c r="AC19" s="21" t="s">
        <v>498</v>
      </c>
      <c r="AD19" s="21">
        <v>65</v>
      </c>
    </row>
    <row r="20" spans="1:30" ht="15.75" customHeight="1" thickBot="1" x14ac:dyDescent="0.25">
      <c r="A20" s="48">
        <v>15</v>
      </c>
      <c r="B20" s="22">
        <v>4.0840561224489799E-2</v>
      </c>
      <c r="C20" s="22">
        <v>3.1107908163265301E-2</v>
      </c>
      <c r="D20" s="22">
        <v>7.1999999999999995E-2</v>
      </c>
      <c r="E20" s="60"/>
      <c r="F20" s="21" t="s">
        <v>488</v>
      </c>
      <c r="G20" s="23">
        <v>30738</v>
      </c>
      <c r="H20" s="21">
        <v>0.79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3478</v>
      </c>
      <c r="Y20" s="24">
        <v>44238</v>
      </c>
      <c r="Z20" s="21" t="s">
        <v>514</v>
      </c>
      <c r="AA20" s="21" t="s">
        <v>495</v>
      </c>
      <c r="AB20" s="21">
        <v>8.9</v>
      </c>
      <c r="AC20" s="21" t="s">
        <v>498</v>
      </c>
      <c r="AD20" s="21">
        <v>61</v>
      </c>
    </row>
    <row r="21" spans="1:30" ht="15.75" customHeight="1" thickBot="1" x14ac:dyDescent="0.25">
      <c r="A21" s="48">
        <v>16</v>
      </c>
      <c r="B21" s="22">
        <v>4.5616071428571429E-2</v>
      </c>
      <c r="C21" s="22">
        <v>3.0856632653061229E-2</v>
      </c>
      <c r="D21" s="22">
        <v>7.6399999999999996E-2</v>
      </c>
      <c r="E21" s="60"/>
      <c r="F21" s="21" t="s">
        <v>492</v>
      </c>
      <c r="G21" s="23">
        <v>39298</v>
      </c>
      <c r="H21" s="21">
        <v>1.01</v>
      </c>
      <c r="I21" s="60"/>
      <c r="J21" s="21">
        <v>5</v>
      </c>
      <c r="K21" s="21">
        <f>X6</f>
        <v>3818</v>
      </c>
      <c r="L21" s="24"/>
      <c r="M21" s="21"/>
      <c r="N21" s="64">
        <f>K21/$F$2</f>
        <v>9.7397959183673471E-2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3448</v>
      </c>
      <c r="Y21" s="24">
        <v>44484</v>
      </c>
      <c r="Z21" s="21" t="s">
        <v>514</v>
      </c>
      <c r="AA21" s="21" t="s">
        <v>496</v>
      </c>
      <c r="AB21" s="21">
        <v>8.8000000000000007</v>
      </c>
      <c r="AC21" s="21" t="s">
        <v>498</v>
      </c>
      <c r="AD21" s="21">
        <v>62</v>
      </c>
    </row>
    <row r="22" spans="1:30" ht="15.75" customHeight="1" thickBot="1" x14ac:dyDescent="0.25">
      <c r="A22" s="48">
        <v>17</v>
      </c>
      <c r="B22" s="22">
        <v>4.6809948979591835E-2</v>
      </c>
      <c r="C22" s="22">
        <v>3.0454591836734692E-2</v>
      </c>
      <c r="D22" s="22">
        <v>7.7200000000000005E-2</v>
      </c>
      <c r="E22" s="60"/>
      <c r="F22" s="21" t="s">
        <v>493</v>
      </c>
      <c r="G22" s="23">
        <v>40204</v>
      </c>
      <c r="H22" s="21">
        <v>1.03</v>
      </c>
      <c r="I22" s="60"/>
      <c r="J22" s="21">
        <v>10</v>
      </c>
      <c r="K22" s="21">
        <f>X11</f>
        <v>3728</v>
      </c>
      <c r="L22" s="24"/>
      <c r="M22" s="21"/>
      <c r="N22" s="64">
        <f t="shared" ref="N22:N28" si="0">K22/$F$2</f>
        <v>9.5102040816326533E-2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3411</v>
      </c>
      <c r="Y22" s="24">
        <v>44474</v>
      </c>
      <c r="Z22" s="21" t="s">
        <v>513</v>
      </c>
      <c r="AA22" s="21" t="s">
        <v>493</v>
      </c>
      <c r="AB22" s="21">
        <v>8.6999999999999993</v>
      </c>
      <c r="AC22" s="21" t="s">
        <v>498</v>
      </c>
      <c r="AD22" s="21">
        <v>65</v>
      </c>
    </row>
    <row r="23" spans="1:30" ht="15.75" customHeight="1" thickBot="1" x14ac:dyDescent="0.25">
      <c r="A23" s="48">
        <v>18</v>
      </c>
      <c r="B23" s="22">
        <v>3.3279336734693875E-2</v>
      </c>
      <c r="C23" s="22">
        <v>2.447423469387755E-2</v>
      </c>
      <c r="D23" s="22">
        <v>5.7700000000000001E-2</v>
      </c>
      <c r="E23" s="60"/>
      <c r="F23" s="21" t="s">
        <v>494</v>
      </c>
      <c r="G23" s="23">
        <v>41097</v>
      </c>
      <c r="H23" s="21">
        <v>1.06</v>
      </c>
      <c r="I23" s="60"/>
      <c r="J23" s="21">
        <v>20</v>
      </c>
      <c r="K23" s="21">
        <f>X12</f>
        <v>3634</v>
      </c>
      <c r="L23" s="24"/>
      <c r="M23" s="21"/>
      <c r="N23" s="64">
        <f t="shared" si="0"/>
        <v>9.2704081632653063E-2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3389</v>
      </c>
      <c r="Y23" s="24">
        <v>44251</v>
      </c>
      <c r="Z23" s="21" t="s">
        <v>514</v>
      </c>
      <c r="AA23" s="21" t="s">
        <v>494</v>
      </c>
      <c r="AB23" s="21">
        <v>8.6</v>
      </c>
      <c r="AC23" s="21" t="s">
        <v>498</v>
      </c>
      <c r="AD23" s="21">
        <v>62</v>
      </c>
    </row>
    <row r="24" spans="1:30" ht="15.75" customHeight="1" thickBot="1" x14ac:dyDescent="0.25">
      <c r="A24" s="48">
        <v>19</v>
      </c>
      <c r="B24" s="22">
        <v>2.3827806122448978E-2</v>
      </c>
      <c r="C24" s="22">
        <v>1.7539030612244898E-2</v>
      </c>
      <c r="D24" s="22">
        <v>4.1300000000000003E-2</v>
      </c>
      <c r="E24" s="60"/>
      <c r="F24" s="21" t="s">
        <v>495</v>
      </c>
      <c r="G24" s="23">
        <v>41313</v>
      </c>
      <c r="H24" s="21">
        <v>1.06</v>
      </c>
      <c r="I24" s="60"/>
      <c r="J24" s="21">
        <v>30</v>
      </c>
      <c r="K24" s="21">
        <f>X14</f>
        <v>3618</v>
      </c>
      <c r="L24" s="24"/>
      <c r="M24" s="21"/>
      <c r="N24" s="64">
        <f t="shared" si="0"/>
        <v>9.2295918367346935E-2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3364</v>
      </c>
      <c r="Y24" s="24">
        <v>44364</v>
      </c>
      <c r="Z24" s="21" t="s">
        <v>513</v>
      </c>
      <c r="AA24" s="21" t="s">
        <v>495</v>
      </c>
      <c r="AB24" s="21">
        <v>8.6</v>
      </c>
      <c r="AC24" s="21" t="s">
        <v>498</v>
      </c>
      <c r="AD24" s="21">
        <v>62</v>
      </c>
    </row>
    <row r="25" spans="1:30" ht="15.75" customHeight="1" thickBot="1" x14ac:dyDescent="0.25">
      <c r="A25" s="48">
        <v>20</v>
      </c>
      <c r="B25" s="22">
        <v>1.8355867346938778E-2</v>
      </c>
      <c r="C25" s="22">
        <v>1.3016071428571427E-2</v>
      </c>
      <c r="D25" s="22">
        <v>3.1300000000000001E-2</v>
      </c>
      <c r="E25" s="60"/>
      <c r="F25" s="21" t="s">
        <v>496</v>
      </c>
      <c r="G25" s="23">
        <v>44075</v>
      </c>
      <c r="H25" s="21">
        <v>1.1299999999999999</v>
      </c>
      <c r="I25" s="60"/>
      <c r="J25" s="21">
        <v>50</v>
      </c>
      <c r="K25" s="21">
        <f>X18</f>
        <v>3578</v>
      </c>
      <c r="L25" s="24"/>
      <c r="M25" s="21"/>
      <c r="N25" s="64">
        <f t="shared" si="0"/>
        <v>9.1275510204081631E-2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1.3580357142857144E-2</v>
      </c>
      <c r="C26" s="22">
        <v>9.6489795918367326E-3</v>
      </c>
      <c r="D26" s="22">
        <v>2.3199999999999998E-2</v>
      </c>
      <c r="E26" s="60"/>
      <c r="F26" s="21" t="s">
        <v>497</v>
      </c>
      <c r="G26" s="23">
        <v>36146</v>
      </c>
      <c r="H26" s="21">
        <v>0.93</v>
      </c>
      <c r="I26" s="60"/>
      <c r="J26" s="21">
        <v>100</v>
      </c>
      <c r="K26" s="21">
        <f>X20</f>
        <v>3478</v>
      </c>
      <c r="L26" s="24"/>
      <c r="M26" s="21"/>
      <c r="N26" s="64">
        <f t="shared" si="0"/>
        <v>8.8724489795918363E-2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9.0535714285714299E-3</v>
      </c>
      <c r="C27" s="22">
        <v>6.6336734693877557E-3</v>
      </c>
      <c r="D27" s="22">
        <v>1.5699999999999999E-2</v>
      </c>
      <c r="E27" s="60"/>
      <c r="F27" s="60"/>
      <c r="G27" s="60"/>
      <c r="H27" s="60"/>
      <c r="I27" s="60"/>
      <c r="J27" s="21">
        <v>150</v>
      </c>
      <c r="K27" s="21">
        <f>X22</f>
        <v>3411</v>
      </c>
      <c r="L27" s="24"/>
      <c r="M27" s="21"/>
      <c r="N27" s="64">
        <f t="shared" si="0"/>
        <v>8.7015306122448982E-2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5.6709183673469389E-3</v>
      </c>
      <c r="C28" s="22">
        <v>4.0204081632653063E-3</v>
      </c>
      <c r="D28" s="22">
        <v>9.7000000000000003E-3</v>
      </c>
      <c r="E28" s="60"/>
      <c r="F28" s="60"/>
      <c r="G28" s="60"/>
      <c r="H28" s="60"/>
      <c r="I28" s="60"/>
      <c r="J28" s="21">
        <v>200</v>
      </c>
      <c r="K28" s="21">
        <f>X24</f>
        <v>3364</v>
      </c>
      <c r="L28" s="24"/>
      <c r="M28" s="21"/>
      <c r="N28" s="64">
        <f t="shared" si="0"/>
        <v>8.5816326530612247E-2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4" spans="4:4" x14ac:dyDescent="0.2">
      <c r="D34" s="19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7.8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0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675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128"/>
      <c r="B2" s="129"/>
      <c r="C2" s="129"/>
      <c r="D2" s="69" t="s">
        <v>625</v>
      </c>
      <c r="E2" s="129"/>
      <c r="F2" s="45">
        <v>29200</v>
      </c>
      <c r="G2" s="129"/>
      <c r="H2" s="70" t="s">
        <v>462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30"/>
      <c r="W2" s="21">
        <v>1</v>
      </c>
      <c r="X2" s="21">
        <v>3486</v>
      </c>
      <c r="Y2" s="24">
        <v>44327</v>
      </c>
      <c r="Z2" s="21" t="s">
        <v>524</v>
      </c>
      <c r="AA2" s="21" t="s">
        <v>493</v>
      </c>
      <c r="AB2" s="21">
        <v>11.9</v>
      </c>
      <c r="AC2" s="21" t="s">
        <v>498</v>
      </c>
      <c r="AD2" s="21">
        <v>53</v>
      </c>
    </row>
    <row r="3" spans="1:30" ht="15.75" customHeight="1" thickBot="1" x14ac:dyDescent="0.25">
      <c r="A3" s="128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30"/>
      <c r="W3" s="21">
        <v>2</v>
      </c>
      <c r="X3" s="21">
        <v>3189</v>
      </c>
      <c r="Y3" s="24">
        <v>44531</v>
      </c>
      <c r="Z3" s="21" t="s">
        <v>513</v>
      </c>
      <c r="AA3" s="21" t="s">
        <v>494</v>
      </c>
      <c r="AB3" s="21">
        <v>10.9</v>
      </c>
      <c r="AC3" s="21" t="s">
        <v>499</v>
      </c>
      <c r="AD3" s="21">
        <v>53</v>
      </c>
    </row>
    <row r="4" spans="1:30" ht="15.75" customHeight="1" thickBot="1" x14ac:dyDescent="0.25">
      <c r="A4" s="47" t="s">
        <v>463</v>
      </c>
      <c r="B4" s="126" t="s">
        <v>498</v>
      </c>
      <c r="C4" s="127" t="s">
        <v>499</v>
      </c>
      <c r="D4" s="10" t="s">
        <v>466</v>
      </c>
      <c r="E4" s="131"/>
      <c r="F4" s="11" t="s">
        <v>467</v>
      </c>
      <c r="G4" s="11" t="s">
        <v>468</v>
      </c>
      <c r="H4" s="11" t="s">
        <v>469</v>
      </c>
      <c r="I4" s="131"/>
      <c r="J4" s="153" t="s">
        <v>470</v>
      </c>
      <c r="K4" s="154"/>
      <c r="L4" s="154"/>
      <c r="M4" s="154"/>
      <c r="N4" s="155"/>
      <c r="O4" s="129"/>
      <c r="P4" s="129"/>
      <c r="Q4" s="129"/>
      <c r="R4" s="129"/>
      <c r="S4" s="129"/>
      <c r="T4" s="129"/>
      <c r="U4" s="130"/>
      <c r="W4" s="21">
        <v>3</v>
      </c>
      <c r="X4" s="21">
        <v>3182</v>
      </c>
      <c r="Y4" s="24">
        <v>44517</v>
      </c>
      <c r="Z4" s="21" t="s">
        <v>513</v>
      </c>
      <c r="AA4" s="21" t="s">
        <v>494</v>
      </c>
      <c r="AB4" s="21">
        <v>10.9</v>
      </c>
      <c r="AC4" s="21" t="s">
        <v>499</v>
      </c>
      <c r="AD4" s="21">
        <v>52</v>
      </c>
    </row>
    <row r="5" spans="1:30" ht="15.75" customHeight="1" thickBot="1" x14ac:dyDescent="0.25">
      <c r="A5" s="48">
        <v>0</v>
      </c>
      <c r="B5" s="22">
        <v>2.1143835616438352E-3</v>
      </c>
      <c r="C5" s="22">
        <v>3.3767123287671229E-3</v>
      </c>
      <c r="D5" s="22">
        <v>5.4999999999999997E-3</v>
      </c>
      <c r="E5" s="131"/>
      <c r="F5" s="21" t="s">
        <v>471</v>
      </c>
      <c r="G5" s="23">
        <v>28618</v>
      </c>
      <c r="H5" s="21">
        <v>0.97</v>
      </c>
      <c r="I5" s="131"/>
      <c r="J5" s="146" t="s">
        <v>472</v>
      </c>
      <c r="K5" s="147"/>
      <c r="L5" s="147"/>
      <c r="M5" s="147"/>
      <c r="N5" s="148"/>
      <c r="O5" s="129"/>
      <c r="P5" s="129"/>
      <c r="Q5" s="129"/>
      <c r="R5" s="129"/>
      <c r="S5" s="129"/>
      <c r="T5" s="129"/>
      <c r="U5" s="130"/>
      <c r="W5" s="21">
        <v>4</v>
      </c>
      <c r="X5" s="21">
        <v>3117</v>
      </c>
      <c r="Y5" s="24">
        <v>44510</v>
      </c>
      <c r="Z5" s="21" t="s">
        <v>513</v>
      </c>
      <c r="AA5" s="21" t="s">
        <v>494</v>
      </c>
      <c r="AB5" s="21">
        <v>10.7</v>
      </c>
      <c r="AC5" s="21" t="s">
        <v>499</v>
      </c>
      <c r="AD5" s="21">
        <v>53</v>
      </c>
    </row>
    <row r="6" spans="1:30" ht="15.75" customHeight="1" thickBot="1" x14ac:dyDescent="0.25">
      <c r="A6" s="48">
        <v>1</v>
      </c>
      <c r="B6" s="22">
        <v>1.5606164383561644E-3</v>
      </c>
      <c r="C6" s="22">
        <v>2.2345890410958905E-3</v>
      </c>
      <c r="D6" s="22">
        <v>3.8E-3</v>
      </c>
      <c r="E6" s="131"/>
      <c r="F6" s="21" t="s">
        <v>473</v>
      </c>
      <c r="G6" s="23">
        <v>31239</v>
      </c>
      <c r="H6" s="21">
        <v>1.06</v>
      </c>
      <c r="I6" s="131"/>
      <c r="J6" s="61" t="s">
        <v>474</v>
      </c>
      <c r="K6" s="62">
        <f>LARGE((K8,K9),1)</f>
        <v>0.5669527977610398</v>
      </c>
      <c r="L6" s="131"/>
      <c r="M6" s="131"/>
      <c r="N6" s="62" t="s">
        <v>498</v>
      </c>
      <c r="O6" s="129"/>
      <c r="P6" s="129"/>
      <c r="Q6" s="129"/>
      <c r="R6" s="129"/>
      <c r="S6" s="129"/>
      <c r="T6" s="129"/>
      <c r="U6" s="130"/>
      <c r="W6" s="21">
        <v>5</v>
      </c>
      <c r="X6" s="21">
        <v>3115</v>
      </c>
      <c r="Y6" s="24">
        <v>44545</v>
      </c>
      <c r="Z6" s="21" t="s">
        <v>513</v>
      </c>
      <c r="AA6" s="21" t="s">
        <v>494</v>
      </c>
      <c r="AB6" s="21">
        <v>10.7</v>
      </c>
      <c r="AC6" s="21" t="s">
        <v>499</v>
      </c>
      <c r="AD6" s="21">
        <v>51</v>
      </c>
    </row>
    <row r="7" spans="1:30" ht="15.75" customHeight="1" thickBot="1" x14ac:dyDescent="0.25">
      <c r="A7" s="48">
        <v>2</v>
      </c>
      <c r="B7" s="22">
        <v>1.5606164383561644E-3</v>
      </c>
      <c r="C7" s="22">
        <v>1.6386986301369863E-3</v>
      </c>
      <c r="D7" s="22">
        <v>3.2000000000000002E-3</v>
      </c>
      <c r="E7" s="131"/>
      <c r="F7" s="21" t="s">
        <v>475</v>
      </c>
      <c r="G7" s="23">
        <v>32024</v>
      </c>
      <c r="H7" s="21">
        <v>1.0900000000000001</v>
      </c>
      <c r="I7" s="131"/>
      <c r="J7" s="21" t="s">
        <v>476</v>
      </c>
      <c r="K7" s="62">
        <f>LARGE((K10,K11),1)</f>
        <v>0.52884615384615385</v>
      </c>
      <c r="L7" s="131"/>
      <c r="M7" s="131"/>
      <c r="N7" s="62" t="s">
        <v>499</v>
      </c>
      <c r="O7" s="129"/>
      <c r="P7" s="129"/>
      <c r="Q7" s="129"/>
      <c r="R7" s="129"/>
      <c r="S7" s="129"/>
      <c r="T7" s="129"/>
      <c r="U7" s="130"/>
      <c r="W7" s="21">
        <v>6</v>
      </c>
      <c r="X7" s="21">
        <v>3102</v>
      </c>
      <c r="Y7" s="24">
        <v>44546</v>
      </c>
      <c r="Z7" s="21" t="s">
        <v>513</v>
      </c>
      <c r="AA7" s="21" t="s">
        <v>495</v>
      </c>
      <c r="AB7" s="21">
        <v>10.6</v>
      </c>
      <c r="AC7" s="21" t="s">
        <v>499</v>
      </c>
      <c r="AD7" s="21">
        <v>52</v>
      </c>
    </row>
    <row r="8" spans="1:30" ht="15.75" customHeight="1" thickBot="1" x14ac:dyDescent="0.25">
      <c r="A8" s="48">
        <v>3</v>
      </c>
      <c r="B8" s="22">
        <v>2.5674657534246574E-3</v>
      </c>
      <c r="C8" s="22">
        <v>1.4400684931506849E-3</v>
      </c>
      <c r="D8" s="22">
        <v>4.0000000000000001E-3</v>
      </c>
      <c r="E8" s="131"/>
      <c r="F8" s="21" t="s">
        <v>477</v>
      </c>
      <c r="G8" s="23">
        <v>30913</v>
      </c>
      <c r="H8" s="21">
        <v>1.05</v>
      </c>
      <c r="I8" s="131"/>
      <c r="J8" s="131"/>
      <c r="K8" s="67">
        <f>LARGE(B11:C11,1)/(B11+C11)</f>
        <v>0.5669527977610398</v>
      </c>
      <c r="L8" s="131"/>
      <c r="M8" s="131"/>
      <c r="N8" s="131"/>
      <c r="O8" s="129"/>
      <c r="P8" s="129"/>
      <c r="Q8" s="129"/>
      <c r="R8" s="129"/>
      <c r="S8" s="129"/>
      <c r="T8" s="129"/>
      <c r="U8" s="130"/>
      <c r="W8" s="21">
        <v>7</v>
      </c>
      <c r="X8" s="21">
        <v>3095</v>
      </c>
      <c r="Y8" s="24">
        <v>44530</v>
      </c>
      <c r="Z8" s="21" t="s">
        <v>513</v>
      </c>
      <c r="AA8" s="21" t="s">
        <v>493</v>
      </c>
      <c r="AB8" s="21">
        <v>10.6</v>
      </c>
      <c r="AC8" s="21" t="s">
        <v>499</v>
      </c>
      <c r="AD8" s="21">
        <v>51</v>
      </c>
    </row>
    <row r="9" spans="1:30" ht="15.75" customHeight="1" thickBot="1" x14ac:dyDescent="0.25">
      <c r="A9" s="48">
        <v>4</v>
      </c>
      <c r="B9" s="22">
        <v>5.2356164383561641E-3</v>
      </c>
      <c r="C9" s="22">
        <v>2.4332191780821917E-3</v>
      </c>
      <c r="D9" s="22">
        <v>7.7000000000000002E-3</v>
      </c>
      <c r="E9" s="131"/>
      <c r="F9" s="21" t="s">
        <v>478</v>
      </c>
      <c r="G9" s="23">
        <v>28377</v>
      </c>
      <c r="H9" s="21">
        <v>0.96</v>
      </c>
      <c r="I9" s="131"/>
      <c r="J9" s="131"/>
      <c r="K9" s="67">
        <f>LARGE(B12:C12,1)/(B12+C12)</f>
        <v>0.52686430433304376</v>
      </c>
      <c r="L9" s="131"/>
      <c r="M9" s="131"/>
      <c r="N9" s="131"/>
      <c r="O9" s="129"/>
      <c r="P9" s="129"/>
      <c r="Q9" s="129"/>
      <c r="R9" s="129"/>
      <c r="S9" s="129"/>
      <c r="T9" s="129"/>
      <c r="U9" s="130"/>
      <c r="W9" s="21">
        <v>8</v>
      </c>
      <c r="X9" s="21">
        <v>3091</v>
      </c>
      <c r="Y9" s="24">
        <v>44278</v>
      </c>
      <c r="Z9" s="21" t="s">
        <v>513</v>
      </c>
      <c r="AA9" s="21" t="s">
        <v>493</v>
      </c>
      <c r="AB9" s="21">
        <v>10.6</v>
      </c>
      <c r="AC9" s="21" t="s">
        <v>499</v>
      </c>
      <c r="AD9" s="21">
        <v>54</v>
      </c>
    </row>
    <row r="10" spans="1:30" ht="15.75" customHeight="1" thickBot="1" x14ac:dyDescent="0.25">
      <c r="A10" s="48">
        <v>5</v>
      </c>
      <c r="B10" s="22">
        <v>1.4196575342465751E-2</v>
      </c>
      <c r="C10" s="22">
        <v>7.7962328767123279E-3</v>
      </c>
      <c r="D10" s="22">
        <v>2.1999999999999999E-2</v>
      </c>
      <c r="E10" s="131"/>
      <c r="F10" s="21" t="s">
        <v>479</v>
      </c>
      <c r="G10" s="23">
        <v>28278</v>
      </c>
      <c r="H10" s="21">
        <v>0.96</v>
      </c>
      <c r="I10" s="131"/>
      <c r="J10" s="131"/>
      <c r="K10" s="67">
        <f>LARGE(B20:C20,1)/(B20+C20)</f>
        <v>0.51884829824415413</v>
      </c>
      <c r="L10" s="131"/>
      <c r="M10" s="131"/>
      <c r="N10" s="131"/>
      <c r="O10" s="129"/>
      <c r="P10" s="129"/>
      <c r="Q10" s="129"/>
      <c r="R10" s="129"/>
      <c r="S10" s="129"/>
      <c r="T10" s="129"/>
      <c r="U10" s="130"/>
      <c r="W10" s="21">
        <v>9</v>
      </c>
      <c r="X10" s="21">
        <v>3087</v>
      </c>
      <c r="Y10" s="24">
        <v>44544</v>
      </c>
      <c r="Z10" s="21" t="s">
        <v>513</v>
      </c>
      <c r="AA10" s="21" t="s">
        <v>493</v>
      </c>
      <c r="AB10" s="21">
        <v>10.6</v>
      </c>
      <c r="AC10" s="21" t="s">
        <v>499</v>
      </c>
      <c r="AD10" s="21">
        <v>50</v>
      </c>
    </row>
    <row r="11" spans="1:30" ht="15.75" customHeight="1" thickBot="1" x14ac:dyDescent="0.25">
      <c r="A11" s="48">
        <v>6</v>
      </c>
      <c r="B11" s="22">
        <v>3.1010958904109587E-2</v>
      </c>
      <c r="C11" s="22">
        <v>2.3686643835616437E-2</v>
      </c>
      <c r="D11" s="22">
        <v>5.4699999999999999E-2</v>
      </c>
      <c r="E11" s="131"/>
      <c r="F11" s="21" t="s">
        <v>480</v>
      </c>
      <c r="G11" s="23">
        <v>27511</v>
      </c>
      <c r="H11" s="21">
        <v>0.93</v>
      </c>
      <c r="I11" s="131"/>
      <c r="J11" s="131"/>
      <c r="K11" s="67">
        <f>LARGE(B21:C21,1)/(B21+C21)</f>
        <v>0.52884615384615385</v>
      </c>
      <c r="L11" s="131"/>
      <c r="M11" s="131"/>
      <c r="N11" s="131"/>
      <c r="O11" s="129"/>
      <c r="P11" s="129"/>
      <c r="Q11" s="129"/>
      <c r="R11" s="129"/>
      <c r="S11" s="129"/>
      <c r="T11" s="129"/>
      <c r="U11" s="130"/>
      <c r="W11" s="21">
        <v>10</v>
      </c>
      <c r="X11" s="21">
        <v>3083</v>
      </c>
      <c r="Y11" s="24">
        <v>44503</v>
      </c>
      <c r="Z11" s="21" t="s">
        <v>513</v>
      </c>
      <c r="AA11" s="21" t="s">
        <v>494</v>
      </c>
      <c r="AB11" s="21">
        <v>10.6</v>
      </c>
      <c r="AC11" s="21" t="s">
        <v>499</v>
      </c>
      <c r="AD11" s="21">
        <v>54</v>
      </c>
    </row>
    <row r="12" spans="1:30" ht="15.75" customHeight="1" thickBot="1" x14ac:dyDescent="0.25">
      <c r="A12" s="48">
        <v>7</v>
      </c>
      <c r="B12" s="22">
        <v>3.8209931506849315E-2</v>
      </c>
      <c r="C12" s="22">
        <v>3.4313356164383559E-2</v>
      </c>
      <c r="D12" s="22">
        <v>7.2599999999999998E-2</v>
      </c>
      <c r="E12" s="131"/>
      <c r="F12" s="21" t="s">
        <v>481</v>
      </c>
      <c r="G12" s="23">
        <v>27810</v>
      </c>
      <c r="H12" s="21">
        <v>0.94</v>
      </c>
      <c r="I12" s="131"/>
      <c r="J12" s="131"/>
      <c r="K12" s="131"/>
      <c r="L12" s="131"/>
      <c r="M12" s="131"/>
      <c r="N12" s="131"/>
      <c r="O12" s="129"/>
      <c r="P12" s="129"/>
      <c r="Q12" s="129"/>
      <c r="R12" s="129"/>
      <c r="S12" s="129"/>
      <c r="T12" s="129"/>
      <c r="U12" s="130"/>
      <c r="W12" s="21">
        <v>20</v>
      </c>
      <c r="X12" s="21">
        <v>3041</v>
      </c>
      <c r="Y12" s="24">
        <v>44258</v>
      </c>
      <c r="Z12" s="21" t="s">
        <v>513</v>
      </c>
      <c r="AA12" s="21" t="s">
        <v>494</v>
      </c>
      <c r="AB12" s="21">
        <v>10.4</v>
      </c>
      <c r="AC12" s="21" t="s">
        <v>499</v>
      </c>
      <c r="AD12" s="21">
        <v>52</v>
      </c>
    </row>
    <row r="13" spans="1:30" ht="15.75" customHeight="1" thickBot="1" x14ac:dyDescent="0.25">
      <c r="A13" s="48">
        <v>8</v>
      </c>
      <c r="B13" s="22">
        <v>3.2621917808219179E-2</v>
      </c>
      <c r="C13" s="22">
        <v>2.7460616438356164E-2</v>
      </c>
      <c r="D13" s="22">
        <v>6.0100000000000001E-2</v>
      </c>
      <c r="E13" s="131"/>
      <c r="F13" s="21" t="s">
        <v>482</v>
      </c>
      <c r="G13" s="23">
        <v>28022</v>
      </c>
      <c r="H13" s="21">
        <v>0.95</v>
      </c>
      <c r="I13" s="131"/>
      <c r="J13" s="131"/>
      <c r="K13" s="131"/>
      <c r="L13" s="131"/>
      <c r="M13" s="131"/>
      <c r="N13" s="131"/>
      <c r="O13" s="129"/>
      <c r="P13" s="129"/>
      <c r="Q13" s="129"/>
      <c r="R13" s="129"/>
      <c r="S13" s="129"/>
      <c r="T13" s="129"/>
      <c r="U13" s="130"/>
      <c r="W13" s="21">
        <v>25</v>
      </c>
      <c r="X13" s="21">
        <v>3026</v>
      </c>
      <c r="Y13" s="24">
        <v>44481</v>
      </c>
      <c r="Z13" s="21" t="s">
        <v>513</v>
      </c>
      <c r="AA13" s="21" t="s">
        <v>493</v>
      </c>
      <c r="AB13" s="21">
        <v>10.4</v>
      </c>
      <c r="AC13" s="21" t="s">
        <v>499</v>
      </c>
      <c r="AD13" s="21">
        <v>55</v>
      </c>
    </row>
    <row r="14" spans="1:30" ht="15.75" customHeight="1" thickBot="1" x14ac:dyDescent="0.25">
      <c r="A14" s="48">
        <v>9</v>
      </c>
      <c r="B14" s="22">
        <v>2.9349657534246575E-2</v>
      </c>
      <c r="C14" s="22">
        <v>2.6119863013698633E-2</v>
      </c>
      <c r="D14" s="22">
        <v>5.5500000000000001E-2</v>
      </c>
      <c r="E14" s="131"/>
      <c r="F14" s="21" t="s">
        <v>483</v>
      </c>
      <c r="G14" s="23">
        <v>29498</v>
      </c>
      <c r="H14" s="21">
        <v>1</v>
      </c>
      <c r="I14" s="131"/>
      <c r="J14" s="131"/>
      <c r="K14" s="131"/>
      <c r="L14" s="131"/>
      <c r="M14" s="131"/>
      <c r="N14" s="131"/>
      <c r="O14" s="129"/>
      <c r="P14" s="129"/>
      <c r="Q14" s="129"/>
      <c r="R14" s="129"/>
      <c r="S14" s="129"/>
      <c r="T14" s="129"/>
      <c r="U14" s="130"/>
      <c r="W14" s="21">
        <v>30</v>
      </c>
      <c r="X14" s="21">
        <v>3014</v>
      </c>
      <c r="Y14" s="24">
        <v>44489</v>
      </c>
      <c r="Z14" s="21" t="s">
        <v>513</v>
      </c>
      <c r="AA14" s="21" t="s">
        <v>494</v>
      </c>
      <c r="AB14" s="21">
        <v>10.3</v>
      </c>
      <c r="AC14" s="21" t="s">
        <v>499</v>
      </c>
      <c r="AD14" s="21">
        <v>57</v>
      </c>
    </row>
    <row r="15" spans="1:30" ht="15.75" customHeight="1" thickBot="1" x14ac:dyDescent="0.25">
      <c r="A15" s="48">
        <v>10</v>
      </c>
      <c r="B15" s="22">
        <v>2.9500684931506847E-2</v>
      </c>
      <c r="C15" s="22">
        <v>2.7261986301369862E-2</v>
      </c>
      <c r="D15" s="22">
        <v>5.6800000000000003E-2</v>
      </c>
      <c r="E15" s="131"/>
      <c r="F15" s="21" t="s">
        <v>484</v>
      </c>
      <c r="G15" s="23">
        <v>30005</v>
      </c>
      <c r="H15" s="21">
        <v>1.02</v>
      </c>
      <c r="I15" s="131"/>
      <c r="J15" s="131"/>
      <c r="K15" s="131"/>
      <c r="L15" s="131"/>
      <c r="M15" s="131"/>
      <c r="N15" s="131"/>
      <c r="O15" s="129"/>
      <c r="P15" s="129"/>
      <c r="Q15" s="129"/>
      <c r="R15" s="129"/>
      <c r="S15" s="129"/>
      <c r="T15" s="129"/>
      <c r="U15" s="130"/>
      <c r="W15" s="21">
        <v>35</v>
      </c>
      <c r="X15" s="21">
        <v>2995</v>
      </c>
      <c r="Y15" s="24">
        <v>44490</v>
      </c>
      <c r="Z15" s="21" t="s">
        <v>513</v>
      </c>
      <c r="AA15" s="21" t="s">
        <v>495</v>
      </c>
      <c r="AB15" s="21">
        <v>10.3</v>
      </c>
      <c r="AC15" s="21" t="s">
        <v>499</v>
      </c>
      <c r="AD15" s="21">
        <v>56</v>
      </c>
    </row>
    <row r="16" spans="1:30" ht="15.75" customHeight="1" thickBot="1" x14ac:dyDescent="0.25">
      <c r="A16" s="48">
        <v>11</v>
      </c>
      <c r="B16" s="22">
        <v>3.0809589041095889E-2</v>
      </c>
      <c r="C16" s="22">
        <v>2.8255136986301367E-2</v>
      </c>
      <c r="D16" s="22">
        <v>5.91E-2</v>
      </c>
      <c r="E16" s="131"/>
      <c r="F16" s="21" t="s">
        <v>485</v>
      </c>
      <c r="G16" s="23">
        <v>30255</v>
      </c>
      <c r="H16" s="21">
        <v>1.03</v>
      </c>
      <c r="I16" s="131"/>
      <c r="J16" s="131"/>
      <c r="K16" s="131"/>
      <c r="L16" s="131"/>
      <c r="M16" s="131"/>
      <c r="N16" s="131"/>
      <c r="O16" s="129"/>
      <c r="P16" s="129"/>
      <c r="Q16" s="129"/>
      <c r="R16" s="129"/>
      <c r="S16" s="129"/>
      <c r="T16" s="129"/>
      <c r="U16" s="130"/>
      <c r="W16" s="21">
        <v>40</v>
      </c>
      <c r="X16" s="21">
        <v>2983</v>
      </c>
      <c r="Y16" s="24">
        <v>44265</v>
      </c>
      <c r="Z16" s="21" t="s">
        <v>524</v>
      </c>
      <c r="AA16" s="21" t="s">
        <v>494</v>
      </c>
      <c r="AB16" s="21">
        <v>10.199999999999999</v>
      </c>
      <c r="AC16" s="21" t="s">
        <v>498</v>
      </c>
      <c r="AD16" s="21">
        <v>53</v>
      </c>
    </row>
    <row r="17" spans="1:30" ht="15.75" customHeight="1" thickBot="1" x14ac:dyDescent="0.25">
      <c r="A17" s="48">
        <v>12</v>
      </c>
      <c r="B17" s="22">
        <v>3.1816438356164385E-2</v>
      </c>
      <c r="C17" s="22">
        <v>3.0986301369863013E-2</v>
      </c>
      <c r="D17" s="22">
        <v>6.2799999999999995E-2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29"/>
      <c r="P17" s="129"/>
      <c r="Q17" s="129"/>
      <c r="R17" s="129"/>
      <c r="S17" s="129"/>
      <c r="T17" s="129"/>
      <c r="U17" s="130"/>
      <c r="W17" s="21">
        <v>45</v>
      </c>
      <c r="X17" s="21">
        <v>2976</v>
      </c>
      <c r="Y17" s="24">
        <v>44264</v>
      </c>
      <c r="Z17" s="21" t="s">
        <v>524</v>
      </c>
      <c r="AA17" s="21" t="s">
        <v>493</v>
      </c>
      <c r="AB17" s="21">
        <v>10.199999999999999</v>
      </c>
      <c r="AC17" s="21" t="s">
        <v>498</v>
      </c>
      <c r="AD17" s="21">
        <v>53</v>
      </c>
    </row>
    <row r="18" spans="1:30" ht="15.75" customHeight="1" thickBot="1" x14ac:dyDescent="0.25">
      <c r="A18" s="48">
        <v>13</v>
      </c>
      <c r="B18" s="22">
        <v>3.060821917808219E-2</v>
      </c>
      <c r="C18" s="22">
        <v>3.2078767123287673E-2</v>
      </c>
      <c r="D18" s="22">
        <v>6.2700000000000006E-2</v>
      </c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29"/>
      <c r="P18" s="129"/>
      <c r="Q18" s="129"/>
      <c r="R18" s="129"/>
      <c r="S18" s="129"/>
      <c r="T18" s="129"/>
      <c r="U18" s="130"/>
      <c r="W18" s="21">
        <v>50</v>
      </c>
      <c r="X18" s="21">
        <v>2970</v>
      </c>
      <c r="Y18" s="24">
        <v>44258</v>
      </c>
      <c r="Z18" s="21" t="s">
        <v>514</v>
      </c>
      <c r="AA18" s="21" t="s">
        <v>494</v>
      </c>
      <c r="AB18" s="21">
        <v>10.199999999999999</v>
      </c>
      <c r="AC18" s="21" t="s">
        <v>499</v>
      </c>
      <c r="AD18" s="21">
        <v>53</v>
      </c>
    </row>
    <row r="19" spans="1:30" ht="15.75" customHeight="1" thickBot="1" x14ac:dyDescent="0.25">
      <c r="A19" s="48">
        <v>14</v>
      </c>
      <c r="B19" s="22">
        <v>3.3729452054794523E-2</v>
      </c>
      <c r="C19" s="22">
        <v>3.4015410958904112E-2</v>
      </c>
      <c r="D19" s="22">
        <v>6.7799999999999999E-2</v>
      </c>
      <c r="E19" s="131"/>
      <c r="F19" s="11" t="s">
        <v>486</v>
      </c>
      <c r="G19" s="11" t="s">
        <v>468</v>
      </c>
      <c r="H19" s="11" t="s">
        <v>469</v>
      </c>
      <c r="I19" s="131"/>
      <c r="J19" s="156" t="s">
        <v>487</v>
      </c>
      <c r="K19" s="157"/>
      <c r="L19" s="157"/>
      <c r="M19" s="157"/>
      <c r="N19" s="158"/>
      <c r="O19" s="129"/>
      <c r="P19" s="129"/>
      <c r="Q19" s="129"/>
      <c r="R19" s="129"/>
      <c r="S19" s="129"/>
      <c r="T19" s="129"/>
      <c r="U19" s="130"/>
      <c r="W19" s="21">
        <v>75</v>
      </c>
      <c r="X19" s="21">
        <v>2941</v>
      </c>
      <c r="Y19" s="24">
        <v>44537</v>
      </c>
      <c r="Z19" s="21" t="s">
        <v>513</v>
      </c>
      <c r="AA19" s="21" t="s">
        <v>493</v>
      </c>
      <c r="AB19" s="21">
        <v>10.1</v>
      </c>
      <c r="AC19" s="21" t="s">
        <v>499</v>
      </c>
      <c r="AD19" s="21">
        <v>53</v>
      </c>
    </row>
    <row r="20" spans="1:30" ht="15.75" customHeight="1" thickBot="1" x14ac:dyDescent="0.25">
      <c r="A20" s="48">
        <v>15</v>
      </c>
      <c r="B20" s="22">
        <v>3.5642465753424654E-2</v>
      </c>
      <c r="C20" s="22">
        <v>3.8434931506849311E-2</v>
      </c>
      <c r="D20" s="22">
        <v>7.4099999999999999E-2</v>
      </c>
      <c r="E20" s="131"/>
      <c r="F20" s="21" t="s">
        <v>488</v>
      </c>
      <c r="G20" s="23">
        <v>20574</v>
      </c>
      <c r="H20" s="21">
        <v>0.7</v>
      </c>
      <c r="I20" s="131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129"/>
      <c r="P20" s="129"/>
      <c r="Q20" s="129"/>
      <c r="R20" s="129"/>
      <c r="S20" s="129"/>
      <c r="T20" s="129"/>
      <c r="U20" s="130"/>
      <c r="W20" s="21">
        <v>100</v>
      </c>
      <c r="X20" s="21">
        <v>2917</v>
      </c>
      <c r="Y20" s="24">
        <v>44530</v>
      </c>
      <c r="Z20" s="21" t="s">
        <v>524</v>
      </c>
      <c r="AA20" s="21" t="s">
        <v>493</v>
      </c>
      <c r="AB20" s="21">
        <v>10</v>
      </c>
      <c r="AC20" s="21" t="s">
        <v>498</v>
      </c>
      <c r="AD20" s="21">
        <v>53</v>
      </c>
    </row>
    <row r="21" spans="1:30" ht="15.75" customHeight="1" thickBot="1" x14ac:dyDescent="0.25">
      <c r="A21" s="48">
        <v>16</v>
      </c>
      <c r="B21" s="22">
        <v>3.7958219178082189E-2</v>
      </c>
      <c r="C21" s="22">
        <v>4.2606164383561643E-2</v>
      </c>
      <c r="D21" s="22">
        <v>8.0600000000000005E-2</v>
      </c>
      <c r="E21" s="131"/>
      <c r="F21" s="21" t="s">
        <v>492</v>
      </c>
      <c r="G21" s="23">
        <v>30280</v>
      </c>
      <c r="H21" s="21">
        <v>1.03</v>
      </c>
      <c r="I21" s="131"/>
      <c r="J21" s="21">
        <v>5</v>
      </c>
      <c r="K21" s="21">
        <f>X6</f>
        <v>3115</v>
      </c>
      <c r="L21" s="24"/>
      <c r="M21" s="21"/>
      <c r="N21" s="64">
        <f>K21/$F$2</f>
        <v>0.10667808219178082</v>
      </c>
      <c r="O21" s="129"/>
      <c r="P21" s="129"/>
      <c r="Q21" s="129"/>
      <c r="R21" s="129"/>
      <c r="S21" s="129"/>
      <c r="T21" s="129"/>
      <c r="U21" s="130"/>
      <c r="W21" s="21">
        <v>125</v>
      </c>
      <c r="X21" s="21">
        <v>2892</v>
      </c>
      <c r="Y21" s="24">
        <v>44523</v>
      </c>
      <c r="Z21" s="21" t="s">
        <v>513</v>
      </c>
      <c r="AA21" s="21" t="s">
        <v>493</v>
      </c>
      <c r="AB21" s="21">
        <v>9.9</v>
      </c>
      <c r="AC21" s="21" t="s">
        <v>499</v>
      </c>
      <c r="AD21" s="21">
        <v>52</v>
      </c>
    </row>
    <row r="22" spans="1:30" ht="15.75" customHeight="1" thickBot="1" x14ac:dyDescent="0.25">
      <c r="A22" s="48">
        <v>17</v>
      </c>
      <c r="B22" s="22">
        <v>3.7907876712328772E-2</v>
      </c>
      <c r="C22" s="22">
        <v>4.2804794520547945E-2</v>
      </c>
      <c r="D22" s="22">
        <v>8.0699999999999994E-2</v>
      </c>
      <c r="E22" s="131"/>
      <c r="F22" s="21" t="s">
        <v>493</v>
      </c>
      <c r="G22" s="23">
        <v>31723</v>
      </c>
      <c r="H22" s="21">
        <v>1.08</v>
      </c>
      <c r="I22" s="131"/>
      <c r="J22" s="21">
        <v>10</v>
      </c>
      <c r="K22" s="21">
        <f>X11</f>
        <v>3083</v>
      </c>
      <c r="L22" s="24"/>
      <c r="M22" s="21"/>
      <c r="N22" s="64">
        <f t="shared" ref="N22:N28" si="0">K22/$F$2</f>
        <v>0.10558219178082191</v>
      </c>
      <c r="O22" s="129"/>
      <c r="P22" s="129"/>
      <c r="Q22" s="129"/>
      <c r="R22" s="129"/>
      <c r="S22" s="129"/>
      <c r="T22" s="129"/>
      <c r="U22" s="130"/>
      <c r="W22" s="21">
        <v>150</v>
      </c>
      <c r="X22" s="21">
        <v>2874</v>
      </c>
      <c r="Y22" s="24">
        <v>44341</v>
      </c>
      <c r="Z22" s="21" t="s">
        <v>524</v>
      </c>
      <c r="AA22" s="21" t="s">
        <v>493</v>
      </c>
      <c r="AB22" s="21">
        <v>9.8000000000000007</v>
      </c>
      <c r="AC22" s="21" t="s">
        <v>498</v>
      </c>
      <c r="AD22" s="21">
        <v>52</v>
      </c>
    </row>
    <row r="23" spans="1:30" ht="15.75" customHeight="1" thickBot="1" x14ac:dyDescent="0.25">
      <c r="A23" s="48">
        <v>18</v>
      </c>
      <c r="B23" s="22">
        <v>2.5372602739726028E-2</v>
      </c>
      <c r="C23" s="22">
        <v>2.9645547945205481E-2</v>
      </c>
      <c r="D23" s="22">
        <v>5.5E-2</v>
      </c>
      <c r="E23" s="131"/>
      <c r="F23" s="21" t="s">
        <v>494</v>
      </c>
      <c r="G23" s="23">
        <v>32296</v>
      </c>
      <c r="H23" s="21">
        <v>1.1000000000000001</v>
      </c>
      <c r="I23" s="131"/>
      <c r="J23" s="21">
        <v>20</v>
      </c>
      <c r="K23" s="21">
        <f>X12</f>
        <v>3041</v>
      </c>
      <c r="L23" s="24"/>
      <c r="M23" s="21"/>
      <c r="N23" s="64">
        <f t="shared" si="0"/>
        <v>0.10414383561643836</v>
      </c>
      <c r="O23" s="129"/>
      <c r="P23" s="129"/>
      <c r="Q23" s="129"/>
      <c r="R23" s="129"/>
      <c r="S23" s="129"/>
      <c r="T23" s="129"/>
      <c r="U23" s="130"/>
      <c r="W23" s="21">
        <v>175</v>
      </c>
      <c r="X23" s="21">
        <v>2855</v>
      </c>
      <c r="Y23" s="24">
        <v>44239</v>
      </c>
      <c r="Z23" s="21" t="s">
        <v>513</v>
      </c>
      <c r="AA23" s="21" t="s">
        <v>496</v>
      </c>
      <c r="AB23" s="21">
        <v>9.8000000000000007</v>
      </c>
      <c r="AC23" s="21" t="s">
        <v>499</v>
      </c>
      <c r="AD23" s="21">
        <v>52</v>
      </c>
    </row>
    <row r="24" spans="1:30" ht="15.75" customHeight="1" thickBot="1" x14ac:dyDescent="0.25">
      <c r="A24" s="48">
        <v>19</v>
      </c>
      <c r="B24" s="22">
        <v>1.8022602739726026E-2</v>
      </c>
      <c r="C24" s="22">
        <v>2.0111301369863013E-2</v>
      </c>
      <c r="D24" s="22">
        <v>3.8100000000000002E-2</v>
      </c>
      <c r="E24" s="131"/>
      <c r="F24" s="21" t="s">
        <v>495</v>
      </c>
      <c r="G24" s="23">
        <v>32099</v>
      </c>
      <c r="H24" s="21">
        <v>1.0900000000000001</v>
      </c>
      <c r="I24" s="131"/>
      <c r="J24" s="21">
        <v>30</v>
      </c>
      <c r="K24" s="21">
        <f>X14</f>
        <v>3014</v>
      </c>
      <c r="L24" s="24"/>
      <c r="M24" s="21"/>
      <c r="N24" s="64">
        <f t="shared" si="0"/>
        <v>0.10321917808219178</v>
      </c>
      <c r="O24" s="129"/>
      <c r="P24" s="129"/>
      <c r="Q24" s="129"/>
      <c r="R24" s="129"/>
      <c r="S24" s="129"/>
      <c r="T24" s="129"/>
      <c r="U24" s="130"/>
      <c r="W24" s="21">
        <v>200</v>
      </c>
      <c r="X24" s="21">
        <v>2842</v>
      </c>
      <c r="Y24" s="24">
        <v>44236</v>
      </c>
      <c r="Z24" s="21" t="s">
        <v>524</v>
      </c>
      <c r="AA24" s="21" t="s">
        <v>493</v>
      </c>
      <c r="AB24" s="21">
        <v>9.6999999999999993</v>
      </c>
      <c r="AC24" s="21" t="s">
        <v>498</v>
      </c>
      <c r="AD24" s="21">
        <v>51</v>
      </c>
    </row>
    <row r="25" spans="1:30" ht="15.75" customHeight="1" thickBot="1" x14ac:dyDescent="0.25">
      <c r="A25" s="48">
        <v>20</v>
      </c>
      <c r="B25" s="22">
        <v>1.3592465753424657E-2</v>
      </c>
      <c r="C25" s="22">
        <v>1.4946917808219178E-2</v>
      </c>
      <c r="D25" s="22">
        <v>2.8500000000000001E-2</v>
      </c>
      <c r="E25" s="131"/>
      <c r="F25" s="21" t="s">
        <v>496</v>
      </c>
      <c r="G25" s="23">
        <v>32889</v>
      </c>
      <c r="H25" s="21">
        <v>1.1200000000000001</v>
      </c>
      <c r="I25" s="131"/>
      <c r="J25" s="21">
        <v>50</v>
      </c>
      <c r="K25" s="21">
        <f>X18</f>
        <v>2970</v>
      </c>
      <c r="L25" s="24"/>
      <c r="M25" s="21"/>
      <c r="N25" s="64">
        <f t="shared" si="0"/>
        <v>0.10171232876712329</v>
      </c>
      <c r="O25" s="129"/>
      <c r="P25" s="129"/>
      <c r="Q25" s="129"/>
      <c r="R25" s="129"/>
      <c r="S25" s="129"/>
      <c r="T25" s="129"/>
      <c r="U25" s="130"/>
    </row>
    <row r="26" spans="1:30" ht="15.75" customHeight="1" thickBot="1" x14ac:dyDescent="0.25">
      <c r="A26" s="48">
        <v>21</v>
      </c>
      <c r="B26" s="22">
        <v>9.7664383561643833E-3</v>
      </c>
      <c r="C26" s="22">
        <v>1.1470890410958903E-2</v>
      </c>
      <c r="D26" s="22">
        <v>2.1299999999999999E-2</v>
      </c>
      <c r="E26" s="131"/>
      <c r="F26" s="21" t="s">
        <v>497</v>
      </c>
      <c r="G26" s="23">
        <v>25051</v>
      </c>
      <c r="H26" s="21">
        <v>0.85</v>
      </c>
      <c r="I26" s="131"/>
      <c r="J26" s="21">
        <v>100</v>
      </c>
      <c r="K26" s="21">
        <f>X20</f>
        <v>2917</v>
      </c>
      <c r="L26" s="24"/>
      <c r="M26" s="21"/>
      <c r="N26" s="64">
        <f t="shared" si="0"/>
        <v>9.9897260273972596E-2</v>
      </c>
      <c r="O26" s="129"/>
      <c r="P26" s="129"/>
      <c r="Q26" s="129"/>
      <c r="R26" s="129"/>
      <c r="S26" s="129"/>
      <c r="T26" s="129"/>
      <c r="U26" s="130"/>
    </row>
    <row r="27" spans="1:30" ht="15.75" customHeight="1" thickBot="1" x14ac:dyDescent="0.25">
      <c r="A27" s="48">
        <v>22</v>
      </c>
      <c r="B27" s="22">
        <v>6.4438356164383563E-3</v>
      </c>
      <c r="C27" s="22">
        <v>8.2431506849315068E-3</v>
      </c>
      <c r="D27" s="22">
        <v>1.47E-2</v>
      </c>
      <c r="E27" s="131"/>
      <c r="F27" s="131"/>
      <c r="G27" s="131"/>
      <c r="H27" s="131"/>
      <c r="I27" s="131"/>
      <c r="J27" s="21">
        <v>150</v>
      </c>
      <c r="K27" s="21">
        <f>X22</f>
        <v>2874</v>
      </c>
      <c r="L27" s="24"/>
      <c r="M27" s="21"/>
      <c r="N27" s="64">
        <f t="shared" si="0"/>
        <v>9.8424657534246576E-2</v>
      </c>
      <c r="O27" s="129"/>
      <c r="P27" s="129"/>
      <c r="Q27" s="129"/>
      <c r="R27" s="129"/>
      <c r="S27" s="129"/>
      <c r="T27" s="129"/>
      <c r="U27" s="130"/>
    </row>
    <row r="28" spans="1:30" ht="15.75" customHeight="1" thickBot="1" x14ac:dyDescent="0.25">
      <c r="A28" s="48">
        <v>23</v>
      </c>
      <c r="B28" s="22">
        <v>3.7756849315068492E-3</v>
      </c>
      <c r="C28" s="22">
        <v>5.3133561643835614E-3</v>
      </c>
      <c r="D28" s="22">
        <v>9.1000000000000004E-3</v>
      </c>
      <c r="E28" s="131"/>
      <c r="F28" s="131"/>
      <c r="G28" s="131"/>
      <c r="H28" s="131"/>
      <c r="I28" s="131"/>
      <c r="J28" s="21">
        <v>200</v>
      </c>
      <c r="K28" s="21">
        <f>X24</f>
        <v>2842</v>
      </c>
      <c r="L28" s="24"/>
      <c r="M28" s="21"/>
      <c r="N28" s="64">
        <f t="shared" si="0"/>
        <v>9.7328767123287668E-2</v>
      </c>
      <c r="O28" s="129"/>
      <c r="P28" s="129"/>
      <c r="Q28" s="129"/>
      <c r="R28" s="129"/>
      <c r="S28" s="129"/>
      <c r="T28" s="129"/>
      <c r="U28" s="130"/>
    </row>
    <row r="29" spans="1:30" ht="15.75" customHeight="1" thickBot="1" x14ac:dyDescent="0.25">
      <c r="A29" s="132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0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0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676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128"/>
      <c r="B2" s="129"/>
      <c r="C2" s="129"/>
      <c r="D2" s="69" t="s">
        <v>625</v>
      </c>
      <c r="E2" s="129"/>
      <c r="F2" s="45">
        <v>31400</v>
      </c>
      <c r="G2" s="129"/>
      <c r="H2" s="70" t="s">
        <v>462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30"/>
      <c r="W2" s="21">
        <v>1</v>
      </c>
      <c r="X2" s="21">
        <v>3539</v>
      </c>
      <c r="Y2" s="24">
        <v>44517</v>
      </c>
      <c r="Z2" s="21" t="s">
        <v>513</v>
      </c>
      <c r="AA2" s="21" t="s">
        <v>494</v>
      </c>
      <c r="AB2" s="21">
        <v>11.3</v>
      </c>
      <c r="AC2" s="21" t="s">
        <v>464</v>
      </c>
      <c r="AD2" s="21">
        <v>57</v>
      </c>
    </row>
    <row r="3" spans="1:30" ht="15.75" customHeight="1" thickBot="1" x14ac:dyDescent="0.25">
      <c r="A3" s="128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30"/>
      <c r="W3" s="21">
        <v>2</v>
      </c>
      <c r="X3" s="21">
        <v>3448</v>
      </c>
      <c r="Y3" s="24">
        <v>44531</v>
      </c>
      <c r="Z3" s="21" t="s">
        <v>514</v>
      </c>
      <c r="AA3" s="21" t="s">
        <v>494</v>
      </c>
      <c r="AB3" s="21">
        <v>11</v>
      </c>
      <c r="AC3" s="21" t="s">
        <v>464</v>
      </c>
      <c r="AD3" s="21">
        <v>58</v>
      </c>
    </row>
    <row r="4" spans="1:30" ht="15.75" customHeight="1" thickBot="1" x14ac:dyDescent="0.25">
      <c r="A4" s="47" t="s">
        <v>463</v>
      </c>
      <c r="B4" s="126" t="s">
        <v>464</v>
      </c>
      <c r="C4" s="127" t="s">
        <v>465</v>
      </c>
      <c r="D4" s="10" t="s">
        <v>466</v>
      </c>
      <c r="E4" s="131"/>
      <c r="F4" s="11" t="s">
        <v>467</v>
      </c>
      <c r="G4" s="11" t="s">
        <v>468</v>
      </c>
      <c r="H4" s="11" t="s">
        <v>469</v>
      </c>
      <c r="I4" s="131"/>
      <c r="J4" s="153" t="s">
        <v>470</v>
      </c>
      <c r="K4" s="154"/>
      <c r="L4" s="154"/>
      <c r="M4" s="154"/>
      <c r="N4" s="155"/>
      <c r="O4" s="129"/>
      <c r="P4" s="129"/>
      <c r="Q4" s="129"/>
      <c r="R4" s="129"/>
      <c r="S4" s="129"/>
      <c r="T4" s="129"/>
      <c r="U4" s="130"/>
      <c r="W4" s="21">
        <v>3</v>
      </c>
      <c r="X4" s="21">
        <v>3443</v>
      </c>
      <c r="Y4" s="24">
        <v>44536</v>
      </c>
      <c r="Z4" s="21" t="s">
        <v>514</v>
      </c>
      <c r="AA4" s="21" t="s">
        <v>492</v>
      </c>
      <c r="AB4" s="21">
        <v>11</v>
      </c>
      <c r="AC4" s="21" t="s">
        <v>464</v>
      </c>
      <c r="AD4" s="21">
        <v>57</v>
      </c>
    </row>
    <row r="5" spans="1:30" ht="15.75" customHeight="1" thickBot="1" x14ac:dyDescent="0.25">
      <c r="A5" s="48">
        <v>0</v>
      </c>
      <c r="B5" s="22">
        <v>2.6668789808917195E-3</v>
      </c>
      <c r="C5" s="22">
        <v>1.9872611464968153E-3</v>
      </c>
      <c r="D5" s="22">
        <v>4.5999999999999999E-3</v>
      </c>
      <c r="E5" s="131"/>
      <c r="F5" s="21" t="s">
        <v>471</v>
      </c>
      <c r="G5" s="23">
        <v>30509</v>
      </c>
      <c r="H5" s="21">
        <v>0.97</v>
      </c>
      <c r="I5" s="131"/>
      <c r="J5" s="146" t="s">
        <v>472</v>
      </c>
      <c r="K5" s="147"/>
      <c r="L5" s="147"/>
      <c r="M5" s="147"/>
      <c r="N5" s="148"/>
      <c r="O5" s="129"/>
      <c r="P5" s="129"/>
      <c r="Q5" s="129"/>
      <c r="R5" s="129"/>
      <c r="S5" s="129"/>
      <c r="T5" s="129"/>
      <c r="U5" s="130"/>
      <c r="W5" s="21">
        <v>4</v>
      </c>
      <c r="X5" s="21">
        <v>3442</v>
      </c>
      <c r="Y5" s="24">
        <v>44516</v>
      </c>
      <c r="Z5" s="21" t="s">
        <v>513</v>
      </c>
      <c r="AA5" s="21" t="s">
        <v>493</v>
      </c>
      <c r="AB5" s="21">
        <v>11</v>
      </c>
      <c r="AC5" s="21" t="s">
        <v>464</v>
      </c>
      <c r="AD5" s="21">
        <v>57</v>
      </c>
    </row>
    <row r="6" spans="1:30" ht="15.75" customHeight="1" thickBot="1" x14ac:dyDescent="0.25">
      <c r="A6" s="48">
        <v>1</v>
      </c>
      <c r="B6" s="22">
        <v>1.6101910828025478E-3</v>
      </c>
      <c r="C6" s="22">
        <v>1.2420382165605095E-3</v>
      </c>
      <c r="D6" s="22">
        <v>2.8E-3</v>
      </c>
      <c r="E6" s="131"/>
      <c r="F6" s="21" t="s">
        <v>473</v>
      </c>
      <c r="G6" s="23">
        <v>33311</v>
      </c>
      <c r="H6" s="21">
        <v>1.06</v>
      </c>
      <c r="I6" s="131"/>
      <c r="J6" s="61" t="s">
        <v>474</v>
      </c>
      <c r="K6" s="62">
        <f>LARGE((K8,K9),1)</f>
        <v>0.70003451846737996</v>
      </c>
      <c r="L6" s="131"/>
      <c r="M6" s="131"/>
      <c r="N6" s="62" t="s">
        <v>465</v>
      </c>
      <c r="O6" s="129"/>
      <c r="P6" s="129"/>
      <c r="Q6" s="129"/>
      <c r="R6" s="129"/>
      <c r="S6" s="129"/>
      <c r="T6" s="129"/>
      <c r="U6" s="130"/>
      <c r="W6" s="21">
        <v>5</v>
      </c>
      <c r="X6" s="21">
        <v>3441</v>
      </c>
      <c r="Y6" s="24">
        <v>44530</v>
      </c>
      <c r="Z6" s="21" t="s">
        <v>513</v>
      </c>
      <c r="AA6" s="21" t="s">
        <v>493</v>
      </c>
      <c r="AB6" s="21">
        <v>11</v>
      </c>
      <c r="AC6" s="21" t="s">
        <v>464</v>
      </c>
      <c r="AD6" s="21">
        <v>57</v>
      </c>
    </row>
    <row r="7" spans="1:30" ht="15.75" customHeight="1" thickBot="1" x14ac:dyDescent="0.25">
      <c r="A7" s="48">
        <v>2</v>
      </c>
      <c r="B7" s="22">
        <v>1.1573248407643311E-3</v>
      </c>
      <c r="C7" s="22">
        <v>1.0929936305732484E-3</v>
      </c>
      <c r="D7" s="22">
        <v>2.2000000000000001E-3</v>
      </c>
      <c r="E7" s="131"/>
      <c r="F7" s="21" t="s">
        <v>475</v>
      </c>
      <c r="G7" s="23">
        <v>34187</v>
      </c>
      <c r="H7" s="21">
        <v>1.0900000000000001</v>
      </c>
      <c r="I7" s="131"/>
      <c r="J7" s="21" t="s">
        <v>476</v>
      </c>
      <c r="K7" s="62">
        <f>LARGE((K10,K11),1)</f>
        <v>0.56555608353911713</v>
      </c>
      <c r="L7" s="131"/>
      <c r="M7" s="131"/>
      <c r="N7" s="62" t="s">
        <v>464</v>
      </c>
      <c r="O7" s="129"/>
      <c r="P7" s="129"/>
      <c r="Q7" s="129"/>
      <c r="R7" s="129"/>
      <c r="S7" s="129"/>
      <c r="T7" s="129"/>
      <c r="U7" s="130"/>
      <c r="W7" s="21">
        <v>6</v>
      </c>
      <c r="X7" s="21">
        <v>3439</v>
      </c>
      <c r="Y7" s="24">
        <v>44538</v>
      </c>
      <c r="Z7" s="21" t="s">
        <v>513</v>
      </c>
      <c r="AA7" s="21" t="s">
        <v>494</v>
      </c>
      <c r="AB7" s="21">
        <v>11</v>
      </c>
      <c r="AC7" s="21" t="s">
        <v>464</v>
      </c>
      <c r="AD7" s="21">
        <v>57</v>
      </c>
    </row>
    <row r="8" spans="1:30" ht="15.75" customHeight="1" thickBot="1" x14ac:dyDescent="0.25">
      <c r="A8" s="48">
        <v>3</v>
      </c>
      <c r="B8" s="22">
        <v>9.0573248407643304E-4</v>
      </c>
      <c r="C8" s="22">
        <v>1.2420382165605095E-3</v>
      </c>
      <c r="D8" s="22">
        <v>2.0999999999999999E-3</v>
      </c>
      <c r="E8" s="131"/>
      <c r="F8" s="21" t="s">
        <v>477</v>
      </c>
      <c r="G8" s="23">
        <v>33715</v>
      </c>
      <c r="H8" s="21">
        <v>1.07</v>
      </c>
      <c r="I8" s="131"/>
      <c r="J8" s="131"/>
      <c r="K8" s="67">
        <f>LARGE(B11:C11,1)/(B11+C11)</f>
        <v>0.70003451846737996</v>
      </c>
      <c r="L8" s="131"/>
      <c r="M8" s="131"/>
      <c r="N8" s="131"/>
      <c r="O8" s="129"/>
      <c r="P8" s="129"/>
      <c r="Q8" s="129"/>
      <c r="R8" s="129"/>
      <c r="S8" s="129"/>
      <c r="T8" s="129"/>
      <c r="U8" s="130"/>
      <c r="W8" s="21">
        <v>7</v>
      </c>
      <c r="X8" s="21">
        <v>3437</v>
      </c>
      <c r="Y8" s="24">
        <v>44509</v>
      </c>
      <c r="Z8" s="21" t="s">
        <v>513</v>
      </c>
      <c r="AA8" s="21" t="s">
        <v>493</v>
      </c>
      <c r="AB8" s="21">
        <v>10.9</v>
      </c>
      <c r="AC8" s="21" t="s">
        <v>464</v>
      </c>
      <c r="AD8" s="21">
        <v>57</v>
      </c>
    </row>
    <row r="9" spans="1:30" ht="15.75" customHeight="1" thickBot="1" x14ac:dyDescent="0.25">
      <c r="A9" s="48">
        <v>4</v>
      </c>
      <c r="B9" s="22">
        <v>1.1573248407643311E-3</v>
      </c>
      <c r="C9" s="22">
        <v>2.1363057324840762E-3</v>
      </c>
      <c r="D9" s="22">
        <v>3.3E-3</v>
      </c>
      <c r="E9" s="131"/>
      <c r="F9" s="21" t="s">
        <v>478</v>
      </c>
      <c r="G9" s="23">
        <v>32136</v>
      </c>
      <c r="H9" s="21">
        <v>1.02</v>
      </c>
      <c r="I9" s="131"/>
      <c r="J9" s="131"/>
      <c r="K9" s="67">
        <f>LARGE(B12:C12,1)/(B12+C12)</f>
        <v>0.57063878872273421</v>
      </c>
      <c r="L9" s="131"/>
      <c r="M9" s="131"/>
      <c r="N9" s="131"/>
      <c r="O9" s="129"/>
      <c r="P9" s="129"/>
      <c r="Q9" s="129"/>
      <c r="R9" s="129"/>
      <c r="S9" s="129"/>
      <c r="T9" s="129"/>
      <c r="U9" s="130"/>
      <c r="W9" s="21">
        <v>8</v>
      </c>
      <c r="X9" s="21">
        <v>3426</v>
      </c>
      <c r="Y9" s="24">
        <v>44510</v>
      </c>
      <c r="Z9" s="21" t="s">
        <v>513</v>
      </c>
      <c r="AA9" s="21" t="s">
        <v>494</v>
      </c>
      <c r="AB9" s="21">
        <v>10.9</v>
      </c>
      <c r="AC9" s="21" t="s">
        <v>464</v>
      </c>
      <c r="AD9" s="21">
        <v>56</v>
      </c>
    </row>
    <row r="10" spans="1:30" ht="15.75" customHeight="1" thickBot="1" x14ac:dyDescent="0.25">
      <c r="A10" s="48">
        <v>5</v>
      </c>
      <c r="B10" s="22">
        <v>2.9184713375796176E-3</v>
      </c>
      <c r="C10" s="22">
        <v>6.7566878980891715E-3</v>
      </c>
      <c r="D10" s="22">
        <v>9.5999999999999992E-3</v>
      </c>
      <c r="E10" s="131"/>
      <c r="F10" s="21" t="s">
        <v>479</v>
      </c>
      <c r="G10" s="23">
        <v>29659</v>
      </c>
      <c r="H10" s="21">
        <v>0.94</v>
      </c>
      <c r="I10" s="131"/>
      <c r="J10" s="131"/>
      <c r="K10" s="67">
        <f>LARGE(B20:C20,1)/(B20+C20)</f>
        <v>0.52776617954070981</v>
      </c>
      <c r="L10" s="131"/>
      <c r="M10" s="131"/>
      <c r="N10" s="131"/>
      <c r="O10" s="129"/>
      <c r="P10" s="129"/>
      <c r="Q10" s="129"/>
      <c r="R10" s="129"/>
      <c r="S10" s="129"/>
      <c r="T10" s="129"/>
      <c r="U10" s="130"/>
      <c r="W10" s="21">
        <v>9</v>
      </c>
      <c r="X10" s="21">
        <v>3411</v>
      </c>
      <c r="Y10" s="24">
        <v>44532</v>
      </c>
      <c r="Z10" s="21" t="s">
        <v>513</v>
      </c>
      <c r="AA10" s="21" t="s">
        <v>495</v>
      </c>
      <c r="AB10" s="21">
        <v>10.9</v>
      </c>
      <c r="AC10" s="21" t="s">
        <v>464</v>
      </c>
      <c r="AD10" s="21">
        <v>57</v>
      </c>
    </row>
    <row r="11" spans="1:30" ht="15.75" customHeight="1" thickBot="1" x14ac:dyDescent="0.25">
      <c r="A11" s="48">
        <v>6</v>
      </c>
      <c r="B11" s="22">
        <v>9.4095541401273894E-3</v>
      </c>
      <c r="C11" s="22">
        <v>2.1959235668789812E-2</v>
      </c>
      <c r="D11" s="22">
        <v>3.1399999999999997E-2</v>
      </c>
      <c r="E11" s="131"/>
      <c r="F11" s="21" t="s">
        <v>480</v>
      </c>
      <c r="G11" s="23">
        <v>28631</v>
      </c>
      <c r="H11" s="21">
        <v>0.91</v>
      </c>
      <c r="I11" s="131"/>
      <c r="J11" s="131"/>
      <c r="K11" s="67">
        <f>LARGE(B21:C21,1)/(B21+C21)</f>
        <v>0.56555608353911713</v>
      </c>
      <c r="L11" s="131"/>
      <c r="M11" s="131"/>
      <c r="N11" s="131"/>
      <c r="O11" s="129"/>
      <c r="P11" s="129"/>
      <c r="Q11" s="129"/>
      <c r="R11" s="129"/>
      <c r="S11" s="129"/>
      <c r="T11" s="129"/>
      <c r="U11" s="130"/>
      <c r="W11" s="21">
        <v>10</v>
      </c>
      <c r="X11" s="21">
        <v>3392</v>
      </c>
      <c r="Y11" s="24">
        <v>44265</v>
      </c>
      <c r="Z11" s="21" t="s">
        <v>514</v>
      </c>
      <c r="AA11" s="21" t="s">
        <v>494</v>
      </c>
      <c r="AB11" s="21">
        <v>10.8</v>
      </c>
      <c r="AC11" s="21" t="s">
        <v>464</v>
      </c>
      <c r="AD11" s="21">
        <v>58</v>
      </c>
    </row>
    <row r="12" spans="1:30" ht="15.75" customHeight="1" thickBot="1" x14ac:dyDescent="0.25">
      <c r="A12" s="48">
        <v>7</v>
      </c>
      <c r="B12" s="22">
        <v>2.6316560509554141E-2</v>
      </c>
      <c r="C12" s="22">
        <v>3.4975796178343947E-2</v>
      </c>
      <c r="D12" s="22">
        <v>6.13E-2</v>
      </c>
      <c r="E12" s="131"/>
      <c r="F12" s="21" t="s">
        <v>481</v>
      </c>
      <c r="G12" s="23">
        <v>29597</v>
      </c>
      <c r="H12" s="21">
        <v>0.94</v>
      </c>
      <c r="I12" s="131"/>
      <c r="J12" s="131"/>
      <c r="K12" s="131"/>
      <c r="L12" s="131"/>
      <c r="M12" s="131"/>
      <c r="N12" s="131"/>
      <c r="O12" s="129"/>
      <c r="P12" s="129"/>
      <c r="Q12" s="129"/>
      <c r="R12" s="129"/>
      <c r="S12" s="129"/>
      <c r="T12" s="129"/>
      <c r="U12" s="130"/>
      <c r="W12" s="21">
        <v>20</v>
      </c>
      <c r="X12" s="21">
        <v>3326</v>
      </c>
      <c r="Y12" s="24">
        <v>44286</v>
      </c>
      <c r="Z12" s="21" t="s">
        <v>514</v>
      </c>
      <c r="AA12" s="21" t="s">
        <v>494</v>
      </c>
      <c r="AB12" s="21">
        <v>10.6</v>
      </c>
      <c r="AC12" s="21" t="s">
        <v>464</v>
      </c>
      <c r="AD12" s="21">
        <v>58</v>
      </c>
    </row>
    <row r="13" spans="1:30" ht="15.75" customHeight="1" thickBot="1" x14ac:dyDescent="0.25">
      <c r="A13" s="48">
        <v>8</v>
      </c>
      <c r="B13" s="22">
        <v>2.7222292993630576E-2</v>
      </c>
      <c r="C13" s="22">
        <v>3.4677707006369428E-2</v>
      </c>
      <c r="D13" s="22">
        <v>6.1899999999999997E-2</v>
      </c>
      <c r="E13" s="131"/>
      <c r="F13" s="21" t="s">
        <v>482</v>
      </c>
      <c r="G13" s="23">
        <v>29857</v>
      </c>
      <c r="H13" s="21">
        <v>0.95</v>
      </c>
      <c r="I13" s="131"/>
      <c r="J13" s="131"/>
      <c r="K13" s="131"/>
      <c r="L13" s="131"/>
      <c r="M13" s="131"/>
      <c r="N13" s="131"/>
      <c r="O13" s="129"/>
      <c r="P13" s="129"/>
      <c r="Q13" s="129"/>
      <c r="R13" s="129"/>
      <c r="S13" s="129"/>
      <c r="T13" s="129"/>
      <c r="U13" s="130"/>
      <c r="W13" s="21">
        <v>25</v>
      </c>
      <c r="X13" s="21">
        <v>3298</v>
      </c>
      <c r="Y13" s="24">
        <v>44515</v>
      </c>
      <c r="Z13" s="21" t="s">
        <v>514</v>
      </c>
      <c r="AA13" s="21" t="s">
        <v>492</v>
      </c>
      <c r="AB13" s="21">
        <v>10.5</v>
      </c>
      <c r="AC13" s="21" t="s">
        <v>464</v>
      </c>
      <c r="AD13" s="21">
        <v>55</v>
      </c>
    </row>
    <row r="14" spans="1:30" ht="15.75" customHeight="1" thickBot="1" x14ac:dyDescent="0.25">
      <c r="A14" s="48">
        <v>9</v>
      </c>
      <c r="B14" s="22">
        <v>2.7473885350318472E-2</v>
      </c>
      <c r="C14" s="22">
        <v>3.2640764331210187E-2</v>
      </c>
      <c r="D14" s="22">
        <v>6.0100000000000001E-2</v>
      </c>
      <c r="E14" s="131"/>
      <c r="F14" s="21" t="s">
        <v>483</v>
      </c>
      <c r="G14" s="23">
        <v>31318</v>
      </c>
      <c r="H14" s="21">
        <v>0.99</v>
      </c>
      <c r="I14" s="131"/>
      <c r="J14" s="131"/>
      <c r="K14" s="131"/>
      <c r="L14" s="131"/>
      <c r="M14" s="131"/>
      <c r="N14" s="131"/>
      <c r="O14" s="129"/>
      <c r="P14" s="129"/>
      <c r="Q14" s="129"/>
      <c r="R14" s="129"/>
      <c r="S14" s="129"/>
      <c r="T14" s="129"/>
      <c r="U14" s="130"/>
      <c r="W14" s="21">
        <v>30</v>
      </c>
      <c r="X14" s="21">
        <v>3282</v>
      </c>
      <c r="Y14" s="24">
        <v>44503</v>
      </c>
      <c r="Z14" s="21" t="s">
        <v>514</v>
      </c>
      <c r="AA14" s="21" t="s">
        <v>494</v>
      </c>
      <c r="AB14" s="21">
        <v>10.5</v>
      </c>
      <c r="AC14" s="21" t="s">
        <v>464</v>
      </c>
      <c r="AD14" s="21">
        <v>57</v>
      </c>
    </row>
    <row r="15" spans="1:30" ht="15.75" customHeight="1" thickBot="1" x14ac:dyDescent="0.25">
      <c r="A15" s="48">
        <v>10</v>
      </c>
      <c r="B15" s="22">
        <v>2.9838853503184711E-2</v>
      </c>
      <c r="C15" s="22">
        <v>3.2541401273885349E-2</v>
      </c>
      <c r="D15" s="22">
        <v>6.2399999999999997E-2</v>
      </c>
      <c r="E15" s="131"/>
      <c r="F15" s="21" t="s">
        <v>484</v>
      </c>
      <c r="G15" s="23">
        <v>32518</v>
      </c>
      <c r="H15" s="21">
        <v>1.03</v>
      </c>
      <c r="I15" s="131"/>
      <c r="J15" s="131"/>
      <c r="K15" s="131"/>
      <c r="L15" s="131"/>
      <c r="M15" s="131"/>
      <c r="N15" s="131"/>
      <c r="O15" s="129"/>
      <c r="P15" s="129"/>
      <c r="Q15" s="129"/>
      <c r="R15" s="129"/>
      <c r="S15" s="129"/>
      <c r="T15" s="129"/>
      <c r="U15" s="130"/>
      <c r="W15" s="21">
        <v>35</v>
      </c>
      <c r="X15" s="21">
        <v>3267</v>
      </c>
      <c r="Y15" s="24">
        <v>44543</v>
      </c>
      <c r="Z15" s="21" t="s">
        <v>514</v>
      </c>
      <c r="AA15" s="21" t="s">
        <v>492</v>
      </c>
      <c r="AB15" s="21">
        <v>10.4</v>
      </c>
      <c r="AC15" s="21" t="s">
        <v>464</v>
      </c>
      <c r="AD15" s="21">
        <v>56</v>
      </c>
    </row>
    <row r="16" spans="1:30" ht="15.75" customHeight="1" thickBot="1" x14ac:dyDescent="0.25">
      <c r="A16" s="48">
        <v>11</v>
      </c>
      <c r="B16" s="22">
        <v>3.3109554140127381E-2</v>
      </c>
      <c r="C16" s="22">
        <v>3.4329936305732479E-2</v>
      </c>
      <c r="D16" s="22">
        <v>6.7400000000000002E-2</v>
      </c>
      <c r="E16" s="131"/>
      <c r="F16" s="21" t="s">
        <v>485</v>
      </c>
      <c r="G16" s="23">
        <v>32776</v>
      </c>
      <c r="H16" s="21">
        <v>1.04</v>
      </c>
      <c r="I16" s="131"/>
      <c r="J16" s="131"/>
      <c r="K16" s="131"/>
      <c r="L16" s="131"/>
      <c r="M16" s="131"/>
      <c r="N16" s="131"/>
      <c r="O16" s="129"/>
      <c r="P16" s="129"/>
      <c r="Q16" s="129"/>
      <c r="R16" s="129"/>
      <c r="S16" s="129"/>
      <c r="T16" s="129"/>
      <c r="U16" s="130"/>
      <c r="W16" s="21">
        <v>40</v>
      </c>
      <c r="X16" s="21">
        <v>3260</v>
      </c>
      <c r="Y16" s="24">
        <v>44301</v>
      </c>
      <c r="Z16" s="21" t="s">
        <v>514</v>
      </c>
      <c r="AA16" s="21" t="s">
        <v>495</v>
      </c>
      <c r="AB16" s="21">
        <v>10.4</v>
      </c>
      <c r="AC16" s="21" t="s">
        <v>464</v>
      </c>
      <c r="AD16" s="21">
        <v>58</v>
      </c>
    </row>
    <row r="17" spans="1:30" ht="15.75" customHeight="1" thickBot="1" x14ac:dyDescent="0.25">
      <c r="A17" s="48">
        <v>12</v>
      </c>
      <c r="B17" s="22">
        <v>3.5222929936305734E-2</v>
      </c>
      <c r="C17" s="22">
        <v>3.5671337579617837E-2</v>
      </c>
      <c r="D17" s="22">
        <v>7.0900000000000005E-2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29"/>
      <c r="P17" s="129"/>
      <c r="Q17" s="129"/>
      <c r="R17" s="129"/>
      <c r="S17" s="129"/>
      <c r="T17" s="129"/>
      <c r="U17" s="130"/>
      <c r="W17" s="21">
        <v>45</v>
      </c>
      <c r="X17" s="21">
        <v>3252</v>
      </c>
      <c r="Y17" s="24">
        <v>44251</v>
      </c>
      <c r="Z17" s="21" t="s">
        <v>514</v>
      </c>
      <c r="AA17" s="21" t="s">
        <v>494</v>
      </c>
      <c r="AB17" s="21">
        <v>10.4</v>
      </c>
      <c r="AC17" s="21" t="s">
        <v>464</v>
      </c>
      <c r="AD17" s="21">
        <v>57</v>
      </c>
    </row>
    <row r="18" spans="1:30" ht="15.75" customHeight="1" thickBot="1" x14ac:dyDescent="0.25">
      <c r="A18" s="48">
        <v>13</v>
      </c>
      <c r="B18" s="22">
        <v>3.6984076433121016E-2</v>
      </c>
      <c r="C18" s="22">
        <v>3.5422929936305733E-2</v>
      </c>
      <c r="D18" s="22">
        <v>7.2400000000000006E-2</v>
      </c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29"/>
      <c r="P18" s="129"/>
      <c r="Q18" s="129"/>
      <c r="R18" s="129"/>
      <c r="S18" s="129"/>
      <c r="T18" s="129"/>
      <c r="U18" s="130"/>
      <c r="W18" s="21">
        <v>50</v>
      </c>
      <c r="X18" s="21">
        <v>3234</v>
      </c>
      <c r="Y18" s="24">
        <v>44496</v>
      </c>
      <c r="Z18" s="21" t="s">
        <v>513</v>
      </c>
      <c r="AA18" s="21" t="s">
        <v>494</v>
      </c>
      <c r="AB18" s="21">
        <v>10.3</v>
      </c>
      <c r="AC18" s="21" t="s">
        <v>464</v>
      </c>
      <c r="AD18" s="21">
        <v>55</v>
      </c>
    </row>
    <row r="19" spans="1:30" ht="15.75" customHeight="1" thickBot="1" x14ac:dyDescent="0.25">
      <c r="A19" s="48">
        <v>14</v>
      </c>
      <c r="B19" s="22">
        <v>3.9298726114649685E-2</v>
      </c>
      <c r="C19" s="22">
        <v>3.7211464968152863E-2</v>
      </c>
      <c r="D19" s="22">
        <v>7.6499999999999999E-2</v>
      </c>
      <c r="E19" s="131"/>
      <c r="F19" s="11" t="s">
        <v>486</v>
      </c>
      <c r="G19" s="11" t="s">
        <v>468</v>
      </c>
      <c r="H19" s="11" t="s">
        <v>469</v>
      </c>
      <c r="I19" s="131"/>
      <c r="J19" s="156" t="s">
        <v>487</v>
      </c>
      <c r="K19" s="157"/>
      <c r="L19" s="157"/>
      <c r="M19" s="157"/>
      <c r="N19" s="158"/>
      <c r="O19" s="129"/>
      <c r="P19" s="129"/>
      <c r="Q19" s="129"/>
      <c r="R19" s="129"/>
      <c r="S19" s="129"/>
      <c r="T19" s="129"/>
      <c r="U19" s="130"/>
      <c r="W19" s="21">
        <v>75</v>
      </c>
      <c r="X19" s="21">
        <v>3203</v>
      </c>
      <c r="Y19" s="24">
        <v>44489</v>
      </c>
      <c r="Z19" s="21" t="s">
        <v>514</v>
      </c>
      <c r="AA19" s="21" t="s">
        <v>494</v>
      </c>
      <c r="AB19" s="21">
        <v>10.199999999999999</v>
      </c>
      <c r="AC19" s="21" t="s">
        <v>464</v>
      </c>
      <c r="AD19" s="21">
        <v>56</v>
      </c>
    </row>
    <row r="20" spans="1:30" ht="15.75" customHeight="1" thickBot="1" x14ac:dyDescent="0.25">
      <c r="A20" s="48">
        <v>15</v>
      </c>
      <c r="B20" s="22">
        <v>4.1864968152866243E-2</v>
      </c>
      <c r="C20" s="22">
        <v>3.7459872611464967E-2</v>
      </c>
      <c r="D20" s="22">
        <v>7.9299999999999995E-2</v>
      </c>
      <c r="E20" s="131"/>
      <c r="F20" s="21" t="s">
        <v>488</v>
      </c>
      <c r="G20" s="23">
        <v>19895</v>
      </c>
      <c r="H20" s="21">
        <v>0.63</v>
      </c>
      <c r="I20" s="131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129"/>
      <c r="P20" s="129"/>
      <c r="Q20" s="129"/>
      <c r="R20" s="129"/>
      <c r="S20" s="129"/>
      <c r="T20" s="129"/>
      <c r="U20" s="130"/>
      <c r="W20" s="21">
        <v>100</v>
      </c>
      <c r="X20" s="21">
        <v>3172</v>
      </c>
      <c r="Y20" s="24">
        <v>44281</v>
      </c>
      <c r="Z20" s="21" t="s">
        <v>514</v>
      </c>
      <c r="AA20" s="21" t="s">
        <v>496</v>
      </c>
      <c r="AB20" s="21">
        <v>10.1</v>
      </c>
      <c r="AC20" s="21" t="s">
        <v>464</v>
      </c>
      <c r="AD20" s="21">
        <v>57</v>
      </c>
    </row>
    <row r="21" spans="1:30" ht="15.75" customHeight="1" thickBot="1" x14ac:dyDescent="0.25">
      <c r="A21" s="48">
        <v>16</v>
      </c>
      <c r="B21" s="22">
        <v>4.624267515923567E-2</v>
      </c>
      <c r="C21" s="22">
        <v>3.5522292993630571E-2</v>
      </c>
      <c r="D21" s="22">
        <v>8.1699999999999995E-2</v>
      </c>
      <c r="E21" s="131"/>
      <c r="F21" s="21" t="s">
        <v>492</v>
      </c>
      <c r="G21" s="23">
        <v>33585</v>
      </c>
      <c r="H21" s="21">
        <v>1.07</v>
      </c>
      <c r="I21" s="131"/>
      <c r="J21" s="21">
        <v>5</v>
      </c>
      <c r="K21" s="21">
        <f>X6</f>
        <v>3441</v>
      </c>
      <c r="L21" s="24"/>
      <c r="M21" s="21"/>
      <c r="N21" s="64">
        <f>K21/$F$2</f>
        <v>0.1095859872611465</v>
      </c>
      <c r="O21" s="129"/>
      <c r="P21" s="129"/>
      <c r="Q21" s="129"/>
      <c r="R21" s="129"/>
      <c r="S21" s="129"/>
      <c r="T21" s="129"/>
      <c r="U21" s="130"/>
      <c r="W21" s="21">
        <v>125</v>
      </c>
      <c r="X21" s="21">
        <v>3144</v>
      </c>
      <c r="Y21" s="24">
        <v>44490</v>
      </c>
      <c r="Z21" s="21" t="s">
        <v>513</v>
      </c>
      <c r="AA21" s="21" t="s">
        <v>495</v>
      </c>
      <c r="AB21" s="21">
        <v>10</v>
      </c>
      <c r="AC21" s="21" t="s">
        <v>464</v>
      </c>
      <c r="AD21" s="21">
        <v>55</v>
      </c>
    </row>
    <row r="22" spans="1:30" ht="15.75" customHeight="1" thickBot="1" x14ac:dyDescent="0.25">
      <c r="A22" s="48">
        <v>17</v>
      </c>
      <c r="B22" s="22">
        <v>4.3928025477707008E-2</v>
      </c>
      <c r="C22" s="22">
        <v>3.4975796178343947E-2</v>
      </c>
      <c r="D22" s="22">
        <v>7.8899999999999998E-2</v>
      </c>
      <c r="E22" s="131"/>
      <c r="F22" s="21" t="s">
        <v>493</v>
      </c>
      <c r="G22" s="23">
        <v>35735</v>
      </c>
      <c r="H22" s="21">
        <v>1.1299999999999999</v>
      </c>
      <c r="I22" s="131"/>
      <c r="J22" s="21">
        <v>10</v>
      </c>
      <c r="K22" s="21">
        <f>X11</f>
        <v>3392</v>
      </c>
      <c r="L22" s="24"/>
      <c r="M22" s="21"/>
      <c r="N22" s="64">
        <f t="shared" ref="N22:N28" si="0">K22/$F$2</f>
        <v>0.10802547770700636</v>
      </c>
      <c r="O22" s="129"/>
      <c r="P22" s="129"/>
      <c r="Q22" s="129"/>
      <c r="R22" s="129"/>
      <c r="S22" s="129"/>
      <c r="T22" s="129"/>
      <c r="U22" s="130"/>
      <c r="W22" s="21">
        <v>150</v>
      </c>
      <c r="X22" s="21">
        <v>3123</v>
      </c>
      <c r="Y22" s="24">
        <v>44245</v>
      </c>
      <c r="Z22" s="21" t="s">
        <v>513</v>
      </c>
      <c r="AA22" s="21" t="s">
        <v>495</v>
      </c>
      <c r="AB22" s="21">
        <v>9.9</v>
      </c>
      <c r="AC22" s="21" t="s">
        <v>464</v>
      </c>
      <c r="AD22" s="21">
        <v>56</v>
      </c>
    </row>
    <row r="23" spans="1:30" ht="15.75" customHeight="1" thickBot="1" x14ac:dyDescent="0.25">
      <c r="A23" s="48">
        <v>18</v>
      </c>
      <c r="B23" s="22">
        <v>3.0342038216560511E-2</v>
      </c>
      <c r="C23" s="22">
        <v>2.5188535031847138E-2</v>
      </c>
      <c r="D23" s="22">
        <v>5.5500000000000001E-2</v>
      </c>
      <c r="E23" s="131"/>
      <c r="F23" s="21" t="s">
        <v>494</v>
      </c>
      <c r="G23" s="23">
        <v>36041</v>
      </c>
      <c r="H23" s="21">
        <v>1.1399999999999999</v>
      </c>
      <c r="I23" s="131"/>
      <c r="J23" s="21">
        <v>20</v>
      </c>
      <c r="K23" s="21">
        <f>X12</f>
        <v>3326</v>
      </c>
      <c r="L23" s="24"/>
      <c r="M23" s="21"/>
      <c r="N23" s="64">
        <f t="shared" si="0"/>
        <v>0.10592356687898088</v>
      </c>
      <c r="O23" s="129"/>
      <c r="P23" s="129"/>
      <c r="Q23" s="129"/>
      <c r="R23" s="129"/>
      <c r="S23" s="129"/>
      <c r="T23" s="129"/>
      <c r="U23" s="130"/>
      <c r="W23" s="21">
        <v>175</v>
      </c>
      <c r="X23" s="21">
        <v>3097</v>
      </c>
      <c r="Y23" s="24">
        <v>44510</v>
      </c>
      <c r="Z23" s="21" t="s">
        <v>515</v>
      </c>
      <c r="AA23" s="21" t="s">
        <v>494</v>
      </c>
      <c r="AB23" s="21">
        <v>9.9</v>
      </c>
      <c r="AC23" s="21" t="s">
        <v>464</v>
      </c>
      <c r="AD23" s="21">
        <v>51</v>
      </c>
    </row>
    <row r="24" spans="1:30" ht="15.75" customHeight="1" thickBot="1" x14ac:dyDescent="0.25">
      <c r="A24" s="48">
        <v>19</v>
      </c>
      <c r="B24" s="22">
        <v>2.2341401273885349E-2</v>
      </c>
      <c r="C24" s="22">
        <v>1.7239490445859873E-2</v>
      </c>
      <c r="D24" s="22">
        <v>3.9600000000000003E-2</v>
      </c>
      <c r="E24" s="131"/>
      <c r="F24" s="21" t="s">
        <v>495</v>
      </c>
      <c r="G24" s="23">
        <v>35474</v>
      </c>
      <c r="H24" s="21">
        <v>1.1299999999999999</v>
      </c>
      <c r="I24" s="131"/>
      <c r="J24" s="21">
        <v>30</v>
      </c>
      <c r="K24" s="21">
        <f>X14</f>
        <v>3282</v>
      </c>
      <c r="L24" s="24"/>
      <c r="M24" s="21"/>
      <c r="N24" s="64">
        <f t="shared" si="0"/>
        <v>0.10452229299363057</v>
      </c>
      <c r="O24" s="129"/>
      <c r="P24" s="129"/>
      <c r="Q24" s="129"/>
      <c r="R24" s="129"/>
      <c r="S24" s="129"/>
      <c r="T24" s="129"/>
      <c r="U24" s="130"/>
      <c r="W24" s="21">
        <v>200</v>
      </c>
      <c r="X24" s="21">
        <v>3073</v>
      </c>
      <c r="Y24" s="24">
        <v>44301</v>
      </c>
      <c r="Z24" s="21" t="s">
        <v>513</v>
      </c>
      <c r="AA24" s="21" t="s">
        <v>495</v>
      </c>
      <c r="AB24" s="21">
        <v>9.8000000000000007</v>
      </c>
      <c r="AC24" s="21" t="s">
        <v>464</v>
      </c>
      <c r="AD24" s="21">
        <v>55</v>
      </c>
    </row>
    <row r="25" spans="1:30" ht="15.75" customHeight="1" thickBot="1" x14ac:dyDescent="0.25">
      <c r="A25" s="48">
        <v>20</v>
      </c>
      <c r="B25" s="22">
        <v>1.6202547770700636E-2</v>
      </c>
      <c r="C25" s="22">
        <v>1.2867515923566877E-2</v>
      </c>
      <c r="D25" s="22">
        <v>2.9000000000000001E-2</v>
      </c>
      <c r="E25" s="131"/>
      <c r="F25" s="21" t="s">
        <v>496</v>
      </c>
      <c r="G25" s="23">
        <v>34587</v>
      </c>
      <c r="H25" s="21">
        <v>1.1000000000000001</v>
      </c>
      <c r="I25" s="131"/>
      <c r="J25" s="21">
        <v>50</v>
      </c>
      <c r="K25" s="21">
        <f>X18</f>
        <v>3234</v>
      </c>
      <c r="L25" s="24"/>
      <c r="M25" s="21"/>
      <c r="N25" s="64">
        <f t="shared" si="0"/>
        <v>0.10299363057324841</v>
      </c>
      <c r="O25" s="129"/>
      <c r="P25" s="129"/>
      <c r="Q25" s="129"/>
      <c r="R25" s="129"/>
      <c r="S25" s="129"/>
      <c r="T25" s="129"/>
      <c r="U25" s="130"/>
    </row>
    <row r="26" spans="1:30" ht="15.75" customHeight="1" thickBot="1" x14ac:dyDescent="0.25">
      <c r="A26" s="48">
        <v>21</v>
      </c>
      <c r="B26" s="22">
        <v>1.1824840764331211E-2</v>
      </c>
      <c r="C26" s="22">
        <v>9.7872611464968149E-3</v>
      </c>
      <c r="D26" s="22">
        <v>2.1600000000000001E-2</v>
      </c>
      <c r="E26" s="131"/>
      <c r="F26" s="21" t="s">
        <v>497</v>
      </c>
      <c r="G26" s="23">
        <v>24521</v>
      </c>
      <c r="H26" s="21">
        <v>0.78</v>
      </c>
      <c r="I26" s="131"/>
      <c r="J26" s="21">
        <v>100</v>
      </c>
      <c r="K26" s="21">
        <f>X20</f>
        <v>3172</v>
      </c>
      <c r="L26" s="24"/>
      <c r="M26" s="21"/>
      <c r="N26" s="64">
        <f t="shared" si="0"/>
        <v>0.10101910828025477</v>
      </c>
      <c r="O26" s="129"/>
      <c r="P26" s="129"/>
      <c r="Q26" s="129"/>
      <c r="R26" s="129"/>
      <c r="S26" s="129"/>
      <c r="T26" s="129"/>
      <c r="U26" s="130"/>
    </row>
    <row r="27" spans="1:30" ht="15.75" customHeight="1" thickBot="1" x14ac:dyDescent="0.25">
      <c r="A27" s="48">
        <v>22</v>
      </c>
      <c r="B27" s="22">
        <v>9.1579617834394913E-3</v>
      </c>
      <c r="C27" s="22">
        <v>6.40891719745223E-3</v>
      </c>
      <c r="D27" s="22">
        <v>1.5599999999999999E-2</v>
      </c>
      <c r="E27" s="131"/>
      <c r="F27" s="131"/>
      <c r="G27" s="131"/>
      <c r="H27" s="131"/>
      <c r="I27" s="131"/>
      <c r="J27" s="21">
        <v>150</v>
      </c>
      <c r="K27" s="21">
        <f>X22</f>
        <v>3123</v>
      </c>
      <c r="L27" s="24"/>
      <c r="M27" s="21"/>
      <c r="N27" s="64">
        <f t="shared" si="0"/>
        <v>9.945859872611465E-2</v>
      </c>
      <c r="O27" s="129"/>
      <c r="P27" s="129"/>
      <c r="Q27" s="129"/>
      <c r="R27" s="129"/>
      <c r="S27" s="129"/>
      <c r="T27" s="129"/>
      <c r="U27" s="130"/>
    </row>
    <row r="28" spans="1:30" ht="15.75" customHeight="1" thickBot="1" x14ac:dyDescent="0.25">
      <c r="A28" s="48">
        <v>23</v>
      </c>
      <c r="B28" s="22">
        <v>6.0885350318471343E-3</v>
      </c>
      <c r="C28" s="22">
        <v>3.5770700636942672E-3</v>
      </c>
      <c r="D28" s="22">
        <v>9.7000000000000003E-3</v>
      </c>
      <c r="E28" s="131"/>
      <c r="F28" s="131"/>
      <c r="G28" s="131"/>
      <c r="H28" s="131"/>
      <c r="I28" s="131"/>
      <c r="J28" s="21">
        <v>200</v>
      </c>
      <c r="K28" s="21">
        <f>X24</f>
        <v>3073</v>
      </c>
      <c r="L28" s="24"/>
      <c r="M28" s="21"/>
      <c r="N28" s="64">
        <f t="shared" si="0"/>
        <v>9.7866242038216561E-2</v>
      </c>
      <c r="O28" s="129"/>
      <c r="P28" s="129"/>
      <c r="Q28" s="129"/>
      <c r="R28" s="129"/>
      <c r="S28" s="129"/>
      <c r="T28" s="129"/>
      <c r="U28" s="130"/>
    </row>
    <row r="29" spans="1:30" ht="15.75" customHeight="1" thickBot="1" x14ac:dyDescent="0.25">
      <c r="A29" s="132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547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42600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5350</v>
      </c>
      <c r="Y2" s="24">
        <v>44327</v>
      </c>
      <c r="Z2" s="21" t="s">
        <v>524</v>
      </c>
      <c r="AA2" s="21" t="s">
        <v>493</v>
      </c>
      <c r="AB2" s="21">
        <v>12.6</v>
      </c>
      <c r="AC2" s="21" t="s">
        <v>499</v>
      </c>
      <c r="AD2" s="21">
        <v>73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4408</v>
      </c>
      <c r="Y3" s="24">
        <v>44426</v>
      </c>
      <c r="Z3" s="21" t="s">
        <v>524</v>
      </c>
      <c r="AA3" s="21" t="s">
        <v>494</v>
      </c>
      <c r="AB3" s="21">
        <v>10.3</v>
      </c>
      <c r="AC3" s="21" t="s">
        <v>499</v>
      </c>
      <c r="AD3" s="21">
        <v>72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4390</v>
      </c>
      <c r="Y4" s="24">
        <v>44291</v>
      </c>
      <c r="Z4" s="21" t="s">
        <v>513</v>
      </c>
      <c r="AA4" s="21" t="s">
        <v>492</v>
      </c>
      <c r="AB4" s="21">
        <v>10.3</v>
      </c>
      <c r="AC4" s="21" t="s">
        <v>498</v>
      </c>
      <c r="AD4" s="21">
        <v>68</v>
      </c>
    </row>
    <row r="5" spans="1:30" ht="15.75" customHeight="1" thickBot="1" x14ac:dyDescent="0.25">
      <c r="A5" s="48">
        <v>0</v>
      </c>
      <c r="B5" s="22">
        <v>5.0661971830985916E-3</v>
      </c>
      <c r="C5" s="22">
        <v>3.9605633802816901E-3</v>
      </c>
      <c r="D5" s="22">
        <v>9.1000000000000004E-3</v>
      </c>
      <c r="E5" s="60"/>
      <c r="F5" s="21" t="s">
        <v>471</v>
      </c>
      <c r="G5" s="23">
        <v>41265</v>
      </c>
      <c r="H5" s="21">
        <v>0.96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4382</v>
      </c>
      <c r="Y5" s="24">
        <v>44328</v>
      </c>
      <c r="Z5" s="21" t="s">
        <v>524</v>
      </c>
      <c r="AA5" s="21" t="s">
        <v>494</v>
      </c>
      <c r="AB5" s="21">
        <v>10.3</v>
      </c>
      <c r="AC5" s="21" t="s">
        <v>499</v>
      </c>
      <c r="AD5" s="21">
        <v>71</v>
      </c>
    </row>
    <row r="6" spans="1:30" ht="15.75" customHeight="1" thickBot="1" x14ac:dyDescent="0.25">
      <c r="A6" s="48">
        <v>1</v>
      </c>
      <c r="B6" s="22">
        <v>3.5323943661971827E-3</v>
      </c>
      <c r="C6" s="22">
        <v>2.7830985915492956E-3</v>
      </c>
      <c r="D6" s="22">
        <v>6.3E-3</v>
      </c>
      <c r="E6" s="60"/>
      <c r="F6" s="21" t="s">
        <v>473</v>
      </c>
      <c r="G6" s="23">
        <v>43847</v>
      </c>
      <c r="H6" s="21">
        <v>1.02</v>
      </c>
      <c r="I6" s="60"/>
      <c r="J6" s="61" t="s">
        <v>474</v>
      </c>
      <c r="K6" s="62">
        <f>LARGE((K8,K9),1)</f>
        <v>0.7420696952935234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4366</v>
      </c>
      <c r="Y6" s="24">
        <v>44341</v>
      </c>
      <c r="Z6" s="21" t="s">
        <v>524</v>
      </c>
      <c r="AA6" s="21" t="s">
        <v>493</v>
      </c>
      <c r="AB6" s="21">
        <v>10.199999999999999</v>
      </c>
      <c r="AC6" s="21" t="s">
        <v>499</v>
      </c>
      <c r="AD6" s="21">
        <v>72</v>
      </c>
    </row>
    <row r="7" spans="1:30" ht="15.75" customHeight="1" thickBot="1" x14ac:dyDescent="0.25">
      <c r="A7" s="48">
        <v>2</v>
      </c>
      <c r="B7" s="22">
        <v>3.1605633802816897E-3</v>
      </c>
      <c r="C7" s="22">
        <v>2.7295774647887326E-3</v>
      </c>
      <c r="D7" s="22">
        <v>5.8999999999999999E-3</v>
      </c>
      <c r="E7" s="60"/>
      <c r="F7" s="21" t="s">
        <v>475</v>
      </c>
      <c r="G7" s="23">
        <v>45634</v>
      </c>
      <c r="H7" s="21">
        <v>1.07</v>
      </c>
      <c r="I7" s="60"/>
      <c r="J7" s="21" t="s">
        <v>476</v>
      </c>
      <c r="K7" s="62">
        <f>LARGE((K10,K11),1)</f>
        <v>0.57373875412823139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4352</v>
      </c>
      <c r="Y7" s="24">
        <v>44315</v>
      </c>
      <c r="Z7" s="21" t="s">
        <v>524</v>
      </c>
      <c r="AA7" s="21" t="s">
        <v>495</v>
      </c>
      <c r="AB7" s="21">
        <v>10.199999999999999</v>
      </c>
      <c r="AC7" s="21" t="s">
        <v>499</v>
      </c>
      <c r="AD7" s="21">
        <v>72</v>
      </c>
    </row>
    <row r="8" spans="1:30" ht="15.75" customHeight="1" thickBot="1" x14ac:dyDescent="0.25">
      <c r="A8" s="48">
        <v>3</v>
      </c>
      <c r="B8" s="22">
        <v>2.184507042253521E-3</v>
      </c>
      <c r="C8" s="22">
        <v>3.6394366197183099E-3</v>
      </c>
      <c r="D8" s="22">
        <v>5.7999999999999996E-3</v>
      </c>
      <c r="E8" s="60"/>
      <c r="F8" s="21" t="s">
        <v>477</v>
      </c>
      <c r="G8" s="23">
        <v>45694</v>
      </c>
      <c r="H8" s="21">
        <v>1.07</v>
      </c>
      <c r="I8" s="60"/>
      <c r="J8" s="60"/>
      <c r="K8" s="67">
        <f>LARGE(B11:C11,1)/(B11+C11)</f>
        <v>0.7420696952935234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4348</v>
      </c>
      <c r="Y8" s="24">
        <v>44336</v>
      </c>
      <c r="Z8" s="21" t="s">
        <v>524</v>
      </c>
      <c r="AA8" s="21" t="s">
        <v>495</v>
      </c>
      <c r="AB8" s="21">
        <v>10.199999999999999</v>
      </c>
      <c r="AC8" s="21" t="s">
        <v>499</v>
      </c>
      <c r="AD8" s="21">
        <v>72</v>
      </c>
    </row>
    <row r="9" spans="1:30" ht="15.75" customHeight="1" thickBot="1" x14ac:dyDescent="0.25">
      <c r="A9" s="48">
        <v>4</v>
      </c>
      <c r="B9" s="22">
        <v>2.928169014084507E-3</v>
      </c>
      <c r="C9" s="22">
        <v>7.1183098591549301E-3</v>
      </c>
      <c r="D9" s="22">
        <v>0.01</v>
      </c>
      <c r="E9" s="60"/>
      <c r="F9" s="21" t="s">
        <v>478</v>
      </c>
      <c r="G9" s="23">
        <v>43966</v>
      </c>
      <c r="H9" s="21">
        <v>1.03</v>
      </c>
      <c r="I9" s="60"/>
      <c r="J9" s="60"/>
      <c r="K9" s="67">
        <f>LARGE(B12:C12,1)/(B12+C12)</f>
        <v>0.72338425381903637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4331</v>
      </c>
      <c r="Y9" s="24">
        <v>44280</v>
      </c>
      <c r="Z9" s="21" t="s">
        <v>524</v>
      </c>
      <c r="AA9" s="21" t="s">
        <v>495</v>
      </c>
      <c r="AB9" s="21">
        <v>10.199999999999999</v>
      </c>
      <c r="AC9" s="21" t="s">
        <v>499</v>
      </c>
      <c r="AD9" s="21">
        <v>75</v>
      </c>
    </row>
    <row r="10" spans="1:30" ht="15.75" customHeight="1" thickBot="1" x14ac:dyDescent="0.25">
      <c r="A10" s="48">
        <v>5</v>
      </c>
      <c r="B10" s="22">
        <v>6.6000000000000008E-3</v>
      </c>
      <c r="C10" s="22">
        <v>2.0712676056338027E-2</v>
      </c>
      <c r="D10" s="22">
        <v>2.7199999999999998E-2</v>
      </c>
      <c r="E10" s="60"/>
      <c r="F10" s="21" t="s">
        <v>479</v>
      </c>
      <c r="G10" s="23">
        <v>43976</v>
      </c>
      <c r="H10" s="21">
        <v>1.03</v>
      </c>
      <c r="I10" s="60"/>
      <c r="J10" s="60"/>
      <c r="K10" s="67">
        <f>LARGE(B20:C20,1)/(B20+C20)</f>
        <v>0.54593159259025104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4329</v>
      </c>
      <c r="Y10" s="24">
        <v>44321</v>
      </c>
      <c r="Z10" s="21" t="s">
        <v>524</v>
      </c>
      <c r="AA10" s="21" t="s">
        <v>494</v>
      </c>
      <c r="AB10" s="21">
        <v>10.199999999999999</v>
      </c>
      <c r="AC10" s="21" t="s">
        <v>499</v>
      </c>
      <c r="AD10" s="21">
        <v>72</v>
      </c>
    </row>
    <row r="11" spans="1:30" ht="15.75" customHeight="1" thickBot="1" x14ac:dyDescent="0.25">
      <c r="A11" s="48">
        <v>6</v>
      </c>
      <c r="B11" s="22">
        <v>1.5105633802816902E-2</v>
      </c>
      <c r="C11" s="22">
        <v>4.3459154929577463E-2</v>
      </c>
      <c r="D11" s="22">
        <v>5.8299999999999998E-2</v>
      </c>
      <c r="E11" s="60"/>
      <c r="F11" s="21" t="s">
        <v>480</v>
      </c>
      <c r="G11" s="23">
        <v>41937</v>
      </c>
      <c r="H11" s="21">
        <v>0.98</v>
      </c>
      <c r="I11" s="60"/>
      <c r="J11" s="60"/>
      <c r="K11" s="67">
        <f>LARGE(B21:C21,1)/(B21+C21)</f>
        <v>0.57373875412823139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4329</v>
      </c>
      <c r="Y11" s="24">
        <v>44335</v>
      </c>
      <c r="Z11" s="21" t="s">
        <v>524</v>
      </c>
      <c r="AA11" s="21" t="s">
        <v>494</v>
      </c>
      <c r="AB11" s="21">
        <v>10.199999999999999</v>
      </c>
      <c r="AC11" s="21" t="s">
        <v>499</v>
      </c>
      <c r="AD11" s="21">
        <v>68</v>
      </c>
    </row>
    <row r="12" spans="1:30" ht="15.75" customHeight="1" thickBot="1" x14ac:dyDescent="0.25">
      <c r="A12" s="48">
        <v>7</v>
      </c>
      <c r="B12" s="22">
        <v>1.9892957746478871E-2</v>
      </c>
      <c r="C12" s="22">
        <v>5.2022535211267602E-2</v>
      </c>
      <c r="D12" s="22">
        <v>7.17E-2</v>
      </c>
      <c r="E12" s="60"/>
      <c r="F12" s="21" t="s">
        <v>481</v>
      </c>
      <c r="G12" s="23">
        <v>42561</v>
      </c>
      <c r="H12" s="21">
        <v>0.99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4277</v>
      </c>
      <c r="Y12" s="24">
        <v>44340</v>
      </c>
      <c r="Z12" s="21" t="s">
        <v>524</v>
      </c>
      <c r="AA12" s="21" t="s">
        <v>492</v>
      </c>
      <c r="AB12" s="21">
        <v>10</v>
      </c>
      <c r="AC12" s="21" t="s">
        <v>499</v>
      </c>
      <c r="AD12" s="21">
        <v>73</v>
      </c>
    </row>
    <row r="13" spans="1:30" ht="15.75" customHeight="1" thickBot="1" x14ac:dyDescent="0.25">
      <c r="A13" s="48">
        <v>8</v>
      </c>
      <c r="B13" s="22">
        <v>1.9985915492957747E-2</v>
      </c>
      <c r="C13" s="22">
        <v>3.7464788732394373E-2</v>
      </c>
      <c r="D13" s="22">
        <v>5.7299999999999997E-2</v>
      </c>
      <c r="E13" s="60"/>
      <c r="F13" s="21" t="s">
        <v>482</v>
      </c>
      <c r="G13" s="23">
        <v>39961</v>
      </c>
      <c r="H13" s="21"/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4239</v>
      </c>
      <c r="Y13" s="24">
        <v>44291</v>
      </c>
      <c r="Z13" s="21" t="s">
        <v>514</v>
      </c>
      <c r="AA13" s="21" t="s">
        <v>492</v>
      </c>
      <c r="AB13" s="21">
        <v>10</v>
      </c>
      <c r="AC13" s="21" t="s">
        <v>498</v>
      </c>
      <c r="AD13" s="21">
        <v>67</v>
      </c>
    </row>
    <row r="14" spans="1:30" ht="15.75" customHeight="1" thickBot="1" x14ac:dyDescent="0.25">
      <c r="A14" s="48">
        <v>9</v>
      </c>
      <c r="B14" s="22">
        <v>1.9521126760563379E-2</v>
      </c>
      <c r="C14" s="22">
        <v>3.0453521126760561E-2</v>
      </c>
      <c r="D14" s="22">
        <v>4.99E-2</v>
      </c>
      <c r="E14" s="60"/>
      <c r="F14" s="21" t="s">
        <v>483</v>
      </c>
      <c r="G14" s="23">
        <v>39961</v>
      </c>
      <c r="H14" s="21">
        <v>0.93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4209</v>
      </c>
      <c r="Y14" s="24">
        <v>44320</v>
      </c>
      <c r="Z14" s="21" t="s">
        <v>524</v>
      </c>
      <c r="AA14" s="21" t="s">
        <v>493</v>
      </c>
      <c r="AB14" s="21">
        <v>9.9</v>
      </c>
      <c r="AC14" s="21" t="s">
        <v>499</v>
      </c>
      <c r="AD14" s="21">
        <v>74</v>
      </c>
    </row>
    <row r="15" spans="1:30" ht="15.75" customHeight="1" thickBot="1" x14ac:dyDescent="0.25">
      <c r="A15" s="48">
        <v>10</v>
      </c>
      <c r="B15" s="22">
        <v>2.0961971830985915E-2</v>
      </c>
      <c r="C15" s="22">
        <v>2.9061971830985914E-2</v>
      </c>
      <c r="D15" s="22">
        <v>0.05</v>
      </c>
      <c r="E15" s="60"/>
      <c r="F15" s="21" t="s">
        <v>484</v>
      </c>
      <c r="G15" s="23">
        <v>38790</v>
      </c>
      <c r="H15" s="21">
        <v>0.91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4194</v>
      </c>
      <c r="Y15" s="24">
        <v>44512</v>
      </c>
      <c r="Z15" s="21" t="s">
        <v>524</v>
      </c>
      <c r="AA15" s="21" t="s">
        <v>496</v>
      </c>
      <c r="AB15" s="21">
        <v>9.8000000000000007</v>
      </c>
      <c r="AC15" s="21" t="s">
        <v>499</v>
      </c>
      <c r="AD15" s="21">
        <v>78</v>
      </c>
    </row>
    <row r="16" spans="1:30" ht="15.75" customHeight="1" thickBot="1" x14ac:dyDescent="0.25">
      <c r="A16" s="48">
        <v>11</v>
      </c>
      <c r="B16" s="22">
        <v>2.3518309859154929E-2</v>
      </c>
      <c r="C16" s="22">
        <v>2.8366197183098588E-2</v>
      </c>
      <c r="D16" s="22">
        <v>5.1900000000000002E-2</v>
      </c>
      <c r="E16" s="60"/>
      <c r="F16" s="21" t="s">
        <v>485</v>
      </c>
      <c r="G16" s="23">
        <v>40568</v>
      </c>
      <c r="H16" s="21">
        <v>0.95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4187</v>
      </c>
      <c r="Y16" s="24">
        <v>44329</v>
      </c>
      <c r="Z16" s="21" t="s">
        <v>524</v>
      </c>
      <c r="AA16" s="21" t="s">
        <v>495</v>
      </c>
      <c r="AB16" s="21">
        <v>9.8000000000000007</v>
      </c>
      <c r="AC16" s="21" t="s">
        <v>499</v>
      </c>
      <c r="AD16" s="21">
        <v>73</v>
      </c>
    </row>
    <row r="17" spans="1:30" ht="15.75" customHeight="1" thickBot="1" x14ac:dyDescent="0.25">
      <c r="A17" s="48">
        <v>12</v>
      </c>
      <c r="B17" s="22">
        <v>2.6585915492957746E-2</v>
      </c>
      <c r="C17" s="22">
        <v>2.9222535211267608E-2</v>
      </c>
      <c r="D17" s="22">
        <v>5.5800000000000002E-2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4175</v>
      </c>
      <c r="Y17" s="24">
        <v>44489</v>
      </c>
      <c r="Z17" s="21" t="s">
        <v>524</v>
      </c>
      <c r="AA17" s="21" t="s">
        <v>494</v>
      </c>
      <c r="AB17" s="21">
        <v>9.8000000000000007</v>
      </c>
      <c r="AC17" s="21" t="s">
        <v>499</v>
      </c>
      <c r="AD17" s="21">
        <v>79</v>
      </c>
    </row>
    <row r="18" spans="1:30" ht="15.75" customHeight="1" thickBot="1" x14ac:dyDescent="0.25">
      <c r="A18" s="48">
        <v>13</v>
      </c>
      <c r="B18" s="22">
        <v>2.7654929577464786E-2</v>
      </c>
      <c r="C18" s="22">
        <v>2.9329577464788734E-2</v>
      </c>
      <c r="D18" s="22">
        <v>5.7000000000000002E-2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4166</v>
      </c>
      <c r="Y18" s="24">
        <v>44476</v>
      </c>
      <c r="Z18" s="21" t="s">
        <v>524</v>
      </c>
      <c r="AA18" s="21" t="s">
        <v>495</v>
      </c>
      <c r="AB18" s="21">
        <v>9.8000000000000007</v>
      </c>
      <c r="AC18" s="21" t="s">
        <v>499</v>
      </c>
      <c r="AD18" s="21">
        <v>78</v>
      </c>
    </row>
    <row r="19" spans="1:30" ht="15.75" customHeight="1" thickBot="1" x14ac:dyDescent="0.25">
      <c r="A19" s="48">
        <v>14</v>
      </c>
      <c r="B19" s="22">
        <v>3.0815492957746479E-2</v>
      </c>
      <c r="C19" s="22">
        <v>2.9811267605633802E-2</v>
      </c>
      <c r="D19" s="22">
        <v>6.0699999999999997E-2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4103</v>
      </c>
      <c r="Y19" s="24">
        <v>44529</v>
      </c>
      <c r="Z19" s="21" t="s">
        <v>524</v>
      </c>
      <c r="AA19" s="21" t="s">
        <v>492</v>
      </c>
      <c r="AB19" s="21">
        <v>9.6</v>
      </c>
      <c r="AC19" s="21" t="s">
        <v>499</v>
      </c>
      <c r="AD19" s="21">
        <v>78</v>
      </c>
    </row>
    <row r="20" spans="1:30" ht="15.75" customHeight="1" thickBot="1" x14ac:dyDescent="0.25">
      <c r="A20" s="48">
        <v>15</v>
      </c>
      <c r="B20" s="22">
        <v>3.6485915492957745E-2</v>
      </c>
      <c r="C20" s="22">
        <v>3.0346478873239435E-2</v>
      </c>
      <c r="D20" s="22">
        <v>6.7000000000000004E-2</v>
      </c>
      <c r="E20" s="60"/>
      <c r="F20" s="21" t="s">
        <v>488</v>
      </c>
      <c r="G20" s="23">
        <v>31676</v>
      </c>
      <c r="H20" s="21">
        <v>0.74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4055</v>
      </c>
      <c r="Y20" s="24">
        <v>44494</v>
      </c>
      <c r="Z20" s="21" t="s">
        <v>524</v>
      </c>
      <c r="AA20" s="21" t="s">
        <v>492</v>
      </c>
      <c r="AB20" s="21">
        <v>9.5</v>
      </c>
      <c r="AC20" s="21" t="s">
        <v>499</v>
      </c>
      <c r="AD20" s="21">
        <v>77</v>
      </c>
    </row>
    <row r="21" spans="1:30" ht="15.75" customHeight="1" thickBot="1" x14ac:dyDescent="0.25">
      <c r="A21" s="48">
        <v>16</v>
      </c>
      <c r="B21" s="22">
        <v>4.2574647887323944E-2</v>
      </c>
      <c r="C21" s="22">
        <v>3.163098591549296E-2</v>
      </c>
      <c r="D21" s="22">
        <v>7.4399999999999994E-2</v>
      </c>
      <c r="E21" s="60"/>
      <c r="F21" s="21" t="s">
        <v>492</v>
      </c>
      <c r="G21" s="23">
        <v>44303</v>
      </c>
      <c r="H21" s="21">
        <v>1.03</v>
      </c>
      <c r="I21" s="60"/>
      <c r="J21" s="21">
        <v>5</v>
      </c>
      <c r="K21" s="21">
        <f>X6</f>
        <v>4366</v>
      </c>
      <c r="L21" s="24"/>
      <c r="M21" s="21"/>
      <c r="N21" s="64">
        <f>K21/$F$2</f>
        <v>0.10248826291079813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4023</v>
      </c>
      <c r="Y21" s="24">
        <v>44312</v>
      </c>
      <c r="Z21" s="21" t="s">
        <v>513</v>
      </c>
      <c r="AA21" s="21" t="s">
        <v>492</v>
      </c>
      <c r="AB21" s="21">
        <v>9.4</v>
      </c>
      <c r="AC21" s="21" t="s">
        <v>498</v>
      </c>
      <c r="AD21" s="21">
        <v>63</v>
      </c>
    </row>
    <row r="22" spans="1:30" ht="15.75" customHeight="1" thickBot="1" x14ac:dyDescent="0.25">
      <c r="A22" s="48">
        <v>17</v>
      </c>
      <c r="B22" s="22">
        <v>4.5316901408450704E-2</v>
      </c>
      <c r="C22" s="22">
        <v>3.0988732394366194E-2</v>
      </c>
      <c r="D22" s="22">
        <v>7.6499999999999999E-2</v>
      </c>
      <c r="E22" s="60"/>
      <c r="F22" s="21" t="s">
        <v>493</v>
      </c>
      <c r="G22" s="23">
        <v>45526</v>
      </c>
      <c r="H22" s="21">
        <v>1.06</v>
      </c>
      <c r="I22" s="60"/>
      <c r="J22" s="21">
        <v>10</v>
      </c>
      <c r="K22" s="21">
        <f>X11</f>
        <v>4329</v>
      </c>
      <c r="L22" s="24"/>
      <c r="M22" s="21"/>
      <c r="N22" s="64">
        <f t="shared" ref="N22:N28" si="0">K22/$F$2</f>
        <v>0.10161971830985915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3982</v>
      </c>
      <c r="Y22" s="24">
        <v>44267</v>
      </c>
      <c r="Z22" s="21" t="s">
        <v>513</v>
      </c>
      <c r="AA22" s="21" t="s">
        <v>496</v>
      </c>
      <c r="AB22" s="21">
        <v>9.3000000000000007</v>
      </c>
      <c r="AC22" s="21" t="s">
        <v>498</v>
      </c>
      <c r="AD22" s="21">
        <v>61</v>
      </c>
    </row>
    <row r="23" spans="1:30" ht="15.75" customHeight="1" thickBot="1" x14ac:dyDescent="0.25">
      <c r="A23" s="48">
        <v>18</v>
      </c>
      <c r="B23" s="22">
        <v>3.2953521126760567E-2</v>
      </c>
      <c r="C23" s="22">
        <v>2.7188732394366196E-2</v>
      </c>
      <c r="D23" s="22">
        <v>6.0199999999999997E-2</v>
      </c>
      <c r="E23" s="60"/>
      <c r="F23" s="21" t="s">
        <v>494</v>
      </c>
      <c r="G23" s="23">
        <v>45914</v>
      </c>
      <c r="H23" s="21">
        <v>1.07</v>
      </c>
      <c r="I23" s="60"/>
      <c r="J23" s="21">
        <v>20</v>
      </c>
      <c r="K23" s="21">
        <f>X12</f>
        <v>4277</v>
      </c>
      <c r="L23" s="24"/>
      <c r="M23" s="21"/>
      <c r="N23" s="64">
        <f t="shared" si="0"/>
        <v>0.10039906103286385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3966</v>
      </c>
      <c r="Y23" s="24">
        <v>44249</v>
      </c>
      <c r="Z23" s="21" t="s">
        <v>524</v>
      </c>
      <c r="AA23" s="21" t="s">
        <v>492</v>
      </c>
      <c r="AB23" s="21">
        <v>9.3000000000000007</v>
      </c>
      <c r="AC23" s="21" t="s">
        <v>499</v>
      </c>
      <c r="AD23" s="21">
        <v>72</v>
      </c>
    </row>
    <row r="24" spans="1:30" ht="15.75" customHeight="1" thickBot="1" x14ac:dyDescent="0.25">
      <c r="A24" s="48">
        <v>19</v>
      </c>
      <c r="B24" s="22">
        <v>2.4680281690140849E-2</v>
      </c>
      <c r="C24" s="22">
        <v>2.0926760563380283E-2</v>
      </c>
      <c r="D24" s="22">
        <v>4.5699999999999998E-2</v>
      </c>
      <c r="E24" s="60"/>
      <c r="F24" s="21" t="s">
        <v>495</v>
      </c>
      <c r="G24" s="23">
        <v>46022</v>
      </c>
      <c r="H24" s="21">
        <v>1.07</v>
      </c>
      <c r="I24" s="60"/>
      <c r="J24" s="21">
        <v>30</v>
      </c>
      <c r="K24" s="21">
        <f>X14</f>
        <v>4209</v>
      </c>
      <c r="L24" s="24"/>
      <c r="M24" s="21"/>
      <c r="N24" s="64">
        <f t="shared" si="0"/>
        <v>9.880281690140845E-2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3944</v>
      </c>
      <c r="Y24" s="24">
        <v>44540</v>
      </c>
      <c r="Z24" s="21" t="s">
        <v>524</v>
      </c>
      <c r="AA24" s="21" t="s">
        <v>496</v>
      </c>
      <c r="AB24" s="21">
        <v>9.3000000000000007</v>
      </c>
      <c r="AC24" s="21" t="s">
        <v>499</v>
      </c>
      <c r="AD24" s="21">
        <v>77</v>
      </c>
    </row>
    <row r="25" spans="1:30" ht="15.75" customHeight="1" thickBot="1" x14ac:dyDescent="0.25">
      <c r="A25" s="48">
        <v>20</v>
      </c>
      <c r="B25" s="22">
        <v>1.9892957746478871E-2</v>
      </c>
      <c r="C25" s="22">
        <v>1.594929577464789E-2</v>
      </c>
      <c r="D25" s="22">
        <v>3.5900000000000001E-2</v>
      </c>
      <c r="E25" s="60"/>
      <c r="F25" s="21" t="s">
        <v>496</v>
      </c>
      <c r="G25" s="23">
        <v>48407</v>
      </c>
      <c r="H25" s="21">
        <v>1.1299999999999999</v>
      </c>
      <c r="I25" s="60"/>
      <c r="J25" s="21">
        <v>50</v>
      </c>
      <c r="K25" s="21">
        <f>X18</f>
        <v>4166</v>
      </c>
      <c r="L25" s="24"/>
      <c r="M25" s="21"/>
      <c r="N25" s="64">
        <f t="shared" si="0"/>
        <v>9.7793427230046942E-2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1.5756338028169014E-2</v>
      </c>
      <c r="C26" s="22">
        <v>1.2309859154929577E-2</v>
      </c>
      <c r="D26" s="22">
        <v>2.81E-2</v>
      </c>
      <c r="E26" s="60"/>
      <c r="F26" s="21" t="s">
        <v>497</v>
      </c>
      <c r="G26" s="23">
        <v>38188</v>
      </c>
      <c r="H26" s="21">
        <v>0.89</v>
      </c>
      <c r="I26" s="60"/>
      <c r="J26" s="21">
        <v>100</v>
      </c>
      <c r="K26" s="21">
        <f>X20</f>
        <v>4055</v>
      </c>
      <c r="L26" s="24"/>
      <c r="M26" s="21"/>
      <c r="N26" s="64">
        <f t="shared" si="0"/>
        <v>9.518779342723005E-2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1.1619718309859155E-2</v>
      </c>
      <c r="C27" s="22">
        <v>9.5267605633802804E-3</v>
      </c>
      <c r="D27" s="22">
        <v>2.12E-2</v>
      </c>
      <c r="E27" s="60"/>
      <c r="F27" s="60"/>
      <c r="G27" s="60"/>
      <c r="H27" s="60"/>
      <c r="I27" s="60"/>
      <c r="J27" s="21">
        <v>150</v>
      </c>
      <c r="K27" s="21">
        <f>X22</f>
        <v>3982</v>
      </c>
      <c r="L27" s="24"/>
      <c r="M27" s="21"/>
      <c r="N27" s="64">
        <f t="shared" si="0"/>
        <v>9.3474178403755867E-2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7.994366197183099E-3</v>
      </c>
      <c r="C28" s="22">
        <v>6.1549295774647886E-3</v>
      </c>
      <c r="D28" s="22">
        <v>1.4200000000000001E-2</v>
      </c>
      <c r="E28" s="60"/>
      <c r="F28" s="60"/>
      <c r="G28" s="60"/>
      <c r="H28" s="60"/>
      <c r="I28" s="60"/>
      <c r="J28" s="21">
        <v>200</v>
      </c>
      <c r="K28" s="21">
        <f>X24</f>
        <v>3944</v>
      </c>
      <c r="L28" s="24"/>
      <c r="M28" s="21"/>
      <c r="N28" s="64">
        <f t="shared" si="0"/>
        <v>9.2582159624413143E-2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548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10300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1046</v>
      </c>
      <c r="Y2" s="24">
        <v>44531</v>
      </c>
      <c r="Z2" s="21" t="s">
        <v>513</v>
      </c>
      <c r="AA2" s="21" t="s">
        <v>494</v>
      </c>
      <c r="AB2" s="21">
        <v>10.199999999999999</v>
      </c>
      <c r="AC2" s="21" t="s">
        <v>465</v>
      </c>
      <c r="AD2" s="21">
        <v>52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1028</v>
      </c>
      <c r="Y3" s="24">
        <v>44512</v>
      </c>
      <c r="Z3" s="21" t="s">
        <v>513</v>
      </c>
      <c r="AA3" s="21" t="s">
        <v>496</v>
      </c>
      <c r="AB3" s="21">
        <v>10</v>
      </c>
      <c r="AC3" s="21" t="s">
        <v>465</v>
      </c>
      <c r="AD3" s="21">
        <v>55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1017</v>
      </c>
      <c r="Y4" s="24">
        <v>44537</v>
      </c>
      <c r="Z4" s="21" t="s">
        <v>513</v>
      </c>
      <c r="AA4" s="21" t="s">
        <v>493</v>
      </c>
      <c r="AB4" s="21">
        <v>9.9</v>
      </c>
      <c r="AC4" s="21" t="s">
        <v>465</v>
      </c>
      <c r="AD4" s="21">
        <v>57</v>
      </c>
    </row>
    <row r="5" spans="1:30" ht="15.75" customHeight="1" thickBot="1" x14ac:dyDescent="0.25">
      <c r="A5" s="48">
        <v>0</v>
      </c>
      <c r="B5" s="22">
        <v>3.2184466019417476E-3</v>
      </c>
      <c r="C5" s="22">
        <v>3.7864077669902915E-3</v>
      </c>
      <c r="D5" s="22">
        <v>7.0000000000000001E-3</v>
      </c>
      <c r="E5" s="60"/>
      <c r="F5" s="21" t="s">
        <v>471</v>
      </c>
      <c r="G5" s="23">
        <v>9456</v>
      </c>
      <c r="H5" s="21">
        <v>0.95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1013</v>
      </c>
      <c r="Y5" s="24">
        <v>44413</v>
      </c>
      <c r="Z5" s="21" t="s">
        <v>513</v>
      </c>
      <c r="AA5" s="21" t="s">
        <v>495</v>
      </c>
      <c r="AB5" s="21">
        <v>9.8000000000000007</v>
      </c>
      <c r="AC5" s="21" t="s">
        <v>465</v>
      </c>
      <c r="AD5" s="21">
        <v>56</v>
      </c>
    </row>
    <row r="6" spans="1:30" ht="15.75" customHeight="1" thickBot="1" x14ac:dyDescent="0.25">
      <c r="A6" s="48">
        <v>1</v>
      </c>
      <c r="B6" s="22">
        <v>2.1786407766990292E-3</v>
      </c>
      <c r="C6" s="22">
        <v>2.4737864077669903E-3</v>
      </c>
      <c r="D6" s="22">
        <v>4.5999999999999999E-3</v>
      </c>
      <c r="E6" s="60"/>
      <c r="F6" s="21" t="s">
        <v>473</v>
      </c>
      <c r="G6" s="23">
        <v>10021</v>
      </c>
      <c r="H6" s="21">
        <v>1.01</v>
      </c>
      <c r="I6" s="60"/>
      <c r="J6" s="61" t="s">
        <v>474</v>
      </c>
      <c r="K6" s="62">
        <f>LARGE((K8,K9),1)</f>
        <v>0.66480446927374315</v>
      </c>
      <c r="L6" s="60"/>
      <c r="M6" s="60"/>
      <c r="N6" s="62" t="s">
        <v>464</v>
      </c>
      <c r="O6" s="52"/>
      <c r="P6" s="52"/>
      <c r="Q6" s="52"/>
      <c r="R6" s="52"/>
      <c r="S6" s="52"/>
      <c r="T6" s="52"/>
      <c r="U6" s="71"/>
      <c r="W6" s="21">
        <v>5</v>
      </c>
      <c r="X6" s="21">
        <v>1006</v>
      </c>
      <c r="Y6" s="24">
        <v>44309</v>
      </c>
      <c r="Z6" s="21" t="s">
        <v>513</v>
      </c>
      <c r="AA6" s="21" t="s">
        <v>496</v>
      </c>
      <c r="AB6" s="21">
        <v>9.8000000000000007</v>
      </c>
      <c r="AC6" s="21" t="s">
        <v>465</v>
      </c>
      <c r="AD6" s="21">
        <v>56</v>
      </c>
    </row>
    <row r="7" spans="1:30" ht="15.75" customHeight="1" thickBot="1" x14ac:dyDescent="0.25">
      <c r="A7" s="48">
        <v>2</v>
      </c>
      <c r="B7" s="22">
        <v>1.8815533980582524E-3</v>
      </c>
      <c r="C7" s="22">
        <v>1.7669902912621359E-3</v>
      </c>
      <c r="D7" s="22">
        <v>3.5999999999999999E-3</v>
      </c>
      <c r="E7" s="60"/>
      <c r="F7" s="21" t="s">
        <v>475</v>
      </c>
      <c r="G7" s="23">
        <v>10343</v>
      </c>
      <c r="H7" s="21">
        <v>1.04</v>
      </c>
      <c r="I7" s="60"/>
      <c r="J7" s="21" t="s">
        <v>476</v>
      </c>
      <c r="K7" s="62">
        <f>LARGE((K10,K11),1)</f>
        <v>0.54629618076783903</v>
      </c>
      <c r="L7" s="60"/>
      <c r="M7" s="60"/>
      <c r="N7" s="62" t="s">
        <v>465</v>
      </c>
      <c r="O7" s="52"/>
      <c r="P7" s="52"/>
      <c r="Q7" s="52"/>
      <c r="R7" s="52"/>
      <c r="S7" s="52"/>
      <c r="T7" s="52"/>
      <c r="U7" s="71"/>
      <c r="W7" s="21">
        <v>6</v>
      </c>
      <c r="X7" s="21">
        <v>1001</v>
      </c>
      <c r="Y7" s="24">
        <v>44533</v>
      </c>
      <c r="Z7" s="21" t="s">
        <v>513</v>
      </c>
      <c r="AA7" s="21" t="s">
        <v>496</v>
      </c>
      <c r="AB7" s="21">
        <v>9.6999999999999993</v>
      </c>
      <c r="AC7" s="21" t="s">
        <v>465</v>
      </c>
      <c r="AD7" s="21">
        <v>53</v>
      </c>
    </row>
    <row r="8" spans="1:30" ht="15.75" customHeight="1" thickBot="1" x14ac:dyDescent="0.25">
      <c r="A8" s="48">
        <v>3</v>
      </c>
      <c r="B8" s="22">
        <v>2.4262135922330096E-3</v>
      </c>
      <c r="C8" s="22">
        <v>1.7669902912621359E-3</v>
      </c>
      <c r="D8" s="22">
        <v>4.1999999999999997E-3</v>
      </c>
      <c r="E8" s="60"/>
      <c r="F8" s="21" t="s">
        <v>477</v>
      </c>
      <c r="G8" s="23">
        <v>10359</v>
      </c>
      <c r="H8" s="21">
        <v>1.04</v>
      </c>
      <c r="I8" s="60"/>
      <c r="J8" s="60"/>
      <c r="K8" s="67">
        <f>LARGE(B11:C11,1)/(B11+C11)</f>
        <v>0.66480446927374315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982</v>
      </c>
      <c r="Y8" s="24">
        <v>44488</v>
      </c>
      <c r="Z8" s="21" t="s">
        <v>513</v>
      </c>
      <c r="AA8" s="21" t="s">
        <v>493</v>
      </c>
      <c r="AB8" s="21">
        <v>9.5</v>
      </c>
      <c r="AC8" s="21" t="s">
        <v>465</v>
      </c>
      <c r="AD8" s="21">
        <v>57</v>
      </c>
    </row>
    <row r="9" spans="1:30" ht="15.75" customHeight="1" thickBot="1" x14ac:dyDescent="0.25">
      <c r="A9" s="48">
        <v>4</v>
      </c>
      <c r="B9" s="22">
        <v>5.8922330097087383E-3</v>
      </c>
      <c r="C9" s="22">
        <v>2.928155339805825E-3</v>
      </c>
      <c r="D9" s="22">
        <v>8.8000000000000005E-3</v>
      </c>
      <c r="E9" s="60"/>
      <c r="F9" s="21" t="s">
        <v>478</v>
      </c>
      <c r="G9" s="23">
        <v>10171</v>
      </c>
      <c r="H9" s="21">
        <v>1.02</v>
      </c>
      <c r="I9" s="60"/>
      <c r="J9" s="60"/>
      <c r="K9" s="67">
        <f>LARGE(B12:C12,1)/(B12+C12)</f>
        <v>0.57747955546236096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980</v>
      </c>
      <c r="Y9" s="24">
        <v>44516</v>
      </c>
      <c r="Z9" s="21" t="s">
        <v>513</v>
      </c>
      <c r="AA9" s="21" t="s">
        <v>493</v>
      </c>
      <c r="AB9" s="21">
        <v>9.5</v>
      </c>
      <c r="AC9" s="21" t="s">
        <v>465</v>
      </c>
      <c r="AD9" s="21">
        <v>58</v>
      </c>
    </row>
    <row r="10" spans="1:30" ht="15.75" customHeight="1" thickBot="1" x14ac:dyDescent="0.25">
      <c r="A10" s="48">
        <v>5</v>
      </c>
      <c r="B10" s="22">
        <v>1.4359223300970874E-2</v>
      </c>
      <c r="C10" s="22">
        <v>8.4815533980582523E-3</v>
      </c>
      <c r="D10" s="22">
        <v>2.2800000000000001E-2</v>
      </c>
      <c r="E10" s="60"/>
      <c r="F10" s="21" t="s">
        <v>479</v>
      </c>
      <c r="G10" s="23">
        <v>9596</v>
      </c>
      <c r="H10" s="21">
        <v>0.97</v>
      </c>
      <c r="I10" s="60"/>
      <c r="J10" s="60"/>
      <c r="K10" s="67">
        <f>LARGE(B20:C20,1)/(B20+C20)</f>
        <v>0.53237942518810899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979</v>
      </c>
      <c r="Y10" s="24">
        <v>44510</v>
      </c>
      <c r="Z10" s="21" t="s">
        <v>513</v>
      </c>
      <c r="AA10" s="21" t="s">
        <v>494</v>
      </c>
      <c r="AB10" s="21">
        <v>9.5</v>
      </c>
      <c r="AC10" s="21" t="s">
        <v>465</v>
      </c>
      <c r="AD10" s="21">
        <v>55</v>
      </c>
    </row>
    <row r="11" spans="1:30" ht="15.75" customHeight="1" thickBot="1" x14ac:dyDescent="0.25">
      <c r="A11" s="48">
        <v>6</v>
      </c>
      <c r="B11" s="22">
        <v>3.1540776699029133E-2</v>
      </c>
      <c r="C11" s="22">
        <v>1.5902912621359223E-2</v>
      </c>
      <c r="D11" s="22">
        <v>4.7500000000000001E-2</v>
      </c>
      <c r="E11" s="60"/>
      <c r="F11" s="21" t="s">
        <v>480</v>
      </c>
      <c r="G11" s="23">
        <v>9352</v>
      </c>
      <c r="H11" s="21">
        <v>0.94</v>
      </c>
      <c r="I11" s="60"/>
      <c r="J11" s="60"/>
      <c r="K11" s="67">
        <f>LARGE(B21:C21,1)/(B21+C21)</f>
        <v>0.54629618076783903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977</v>
      </c>
      <c r="Y11" s="24">
        <v>44260</v>
      </c>
      <c r="Z11" s="21" t="s">
        <v>513</v>
      </c>
      <c r="AA11" s="21" t="s">
        <v>496</v>
      </c>
      <c r="AB11" s="21">
        <v>9.5</v>
      </c>
      <c r="AC11" s="21" t="s">
        <v>465</v>
      </c>
      <c r="AD11" s="21">
        <v>54</v>
      </c>
    </row>
    <row r="12" spans="1:30" ht="15.75" customHeight="1" thickBot="1" x14ac:dyDescent="0.25">
      <c r="A12" s="48">
        <v>7</v>
      </c>
      <c r="B12" s="22">
        <v>3.2085436893203881E-2</v>
      </c>
      <c r="C12" s="22">
        <v>2.3475728155339808E-2</v>
      </c>
      <c r="D12" s="22">
        <v>5.5599999999999997E-2</v>
      </c>
      <c r="E12" s="60"/>
      <c r="F12" s="21" t="s">
        <v>481</v>
      </c>
      <c r="G12" s="23">
        <v>9696</v>
      </c>
      <c r="H12" s="21">
        <v>0.98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964</v>
      </c>
      <c r="Y12" s="24">
        <v>44267</v>
      </c>
      <c r="Z12" s="21" t="s">
        <v>513</v>
      </c>
      <c r="AA12" s="21" t="s">
        <v>496</v>
      </c>
      <c r="AB12" s="21">
        <v>9.4</v>
      </c>
      <c r="AC12" s="21" t="s">
        <v>465</v>
      </c>
      <c r="AD12" s="21">
        <v>55</v>
      </c>
    </row>
    <row r="13" spans="1:30" ht="15.75" customHeight="1" thickBot="1" x14ac:dyDescent="0.25">
      <c r="A13" s="48">
        <v>8</v>
      </c>
      <c r="B13" s="22">
        <v>2.5698058252427183E-2</v>
      </c>
      <c r="C13" s="22">
        <v>2.5293203883495145E-2</v>
      </c>
      <c r="D13" s="22">
        <v>5.0999999999999997E-2</v>
      </c>
      <c r="E13" s="60"/>
      <c r="F13" s="21" t="s">
        <v>482</v>
      </c>
      <c r="G13" s="23">
        <v>9837</v>
      </c>
      <c r="H13" s="21">
        <v>0.99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957</v>
      </c>
      <c r="Y13" s="24">
        <v>44538</v>
      </c>
      <c r="Z13" s="21" t="s">
        <v>513</v>
      </c>
      <c r="AA13" s="21" t="s">
        <v>494</v>
      </c>
      <c r="AB13" s="21">
        <v>9.3000000000000007</v>
      </c>
      <c r="AC13" s="21" t="s">
        <v>465</v>
      </c>
      <c r="AD13" s="21">
        <v>58</v>
      </c>
    </row>
    <row r="14" spans="1:30" ht="15.75" customHeight="1" thickBot="1" x14ac:dyDescent="0.25">
      <c r="A14" s="48">
        <v>9</v>
      </c>
      <c r="B14" s="22">
        <v>2.6143689320388346E-2</v>
      </c>
      <c r="C14" s="22">
        <v>2.534368932038835E-2</v>
      </c>
      <c r="D14" s="22">
        <v>5.1499999999999997E-2</v>
      </c>
      <c r="E14" s="60"/>
      <c r="F14" s="21" t="s">
        <v>483</v>
      </c>
      <c r="G14" s="23">
        <v>10195</v>
      </c>
      <c r="H14" s="21">
        <v>1.03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951</v>
      </c>
      <c r="Y14" s="24">
        <v>44265</v>
      </c>
      <c r="Z14" s="21" t="s">
        <v>513</v>
      </c>
      <c r="AA14" s="21" t="s">
        <v>494</v>
      </c>
      <c r="AB14" s="21">
        <v>9.1999999999999993</v>
      </c>
      <c r="AC14" s="21" t="s">
        <v>465</v>
      </c>
      <c r="AD14" s="21">
        <v>58</v>
      </c>
    </row>
    <row r="15" spans="1:30" ht="15.75" customHeight="1" thickBot="1" x14ac:dyDescent="0.25">
      <c r="A15" s="48">
        <v>10</v>
      </c>
      <c r="B15" s="22">
        <v>2.7381553398058256E-2</v>
      </c>
      <c r="C15" s="22">
        <v>2.6706796116504859E-2</v>
      </c>
      <c r="D15" s="22">
        <v>5.4100000000000002E-2</v>
      </c>
      <c r="E15" s="60"/>
      <c r="F15" s="21" t="s">
        <v>484</v>
      </c>
      <c r="G15" s="23">
        <v>10080</v>
      </c>
      <c r="H15" s="21">
        <v>1.01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947</v>
      </c>
      <c r="Y15" s="24">
        <v>44204</v>
      </c>
      <c r="Z15" s="21" t="s">
        <v>514</v>
      </c>
      <c r="AA15" s="21" t="s">
        <v>496</v>
      </c>
      <c r="AB15" s="21">
        <v>9.1999999999999993</v>
      </c>
      <c r="AC15" s="21" t="s">
        <v>465</v>
      </c>
      <c r="AD15" s="21">
        <v>54</v>
      </c>
    </row>
    <row r="16" spans="1:30" ht="15.75" customHeight="1" thickBot="1" x14ac:dyDescent="0.25">
      <c r="A16" s="48">
        <v>11</v>
      </c>
      <c r="B16" s="22">
        <v>2.8074757281553401E-2</v>
      </c>
      <c r="C16" s="22">
        <v>2.7615533980582523E-2</v>
      </c>
      <c r="D16" s="22">
        <v>5.57E-2</v>
      </c>
      <c r="E16" s="60"/>
      <c r="F16" s="21" t="s">
        <v>485</v>
      </c>
      <c r="G16" s="23">
        <v>10143</v>
      </c>
      <c r="H16" s="21">
        <v>1.02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942</v>
      </c>
      <c r="Y16" s="24">
        <v>44489</v>
      </c>
      <c r="Z16" s="21" t="s">
        <v>513</v>
      </c>
      <c r="AA16" s="21" t="s">
        <v>494</v>
      </c>
      <c r="AB16" s="21">
        <v>9.1</v>
      </c>
      <c r="AC16" s="21" t="s">
        <v>465</v>
      </c>
      <c r="AD16" s="21">
        <v>56</v>
      </c>
    </row>
    <row r="17" spans="1:30" ht="15.75" customHeight="1" thickBot="1" x14ac:dyDescent="0.25">
      <c r="A17" s="48">
        <v>12</v>
      </c>
      <c r="B17" s="22">
        <v>2.9461165048543687E-2</v>
      </c>
      <c r="C17" s="22">
        <v>3.0543689320388347E-2</v>
      </c>
      <c r="D17" s="22">
        <v>0.06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940</v>
      </c>
      <c r="Y17" s="24">
        <v>44519</v>
      </c>
      <c r="Z17" s="21" t="s">
        <v>513</v>
      </c>
      <c r="AA17" s="21" t="s">
        <v>496</v>
      </c>
      <c r="AB17" s="21">
        <v>9.1</v>
      </c>
      <c r="AC17" s="21" t="s">
        <v>465</v>
      </c>
      <c r="AD17" s="21">
        <v>55</v>
      </c>
    </row>
    <row r="18" spans="1:30" ht="15.75" customHeight="1" thickBot="1" x14ac:dyDescent="0.25">
      <c r="A18" s="48">
        <v>13</v>
      </c>
      <c r="B18" s="22">
        <v>3.035242718446602E-2</v>
      </c>
      <c r="C18" s="22">
        <v>3.2007766990291266E-2</v>
      </c>
      <c r="D18" s="22">
        <v>6.2399999999999997E-2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937</v>
      </c>
      <c r="Y18" s="24">
        <v>44508</v>
      </c>
      <c r="Z18" s="21" t="s">
        <v>513</v>
      </c>
      <c r="AA18" s="21" t="s">
        <v>492</v>
      </c>
      <c r="AB18" s="21">
        <v>9.1</v>
      </c>
      <c r="AC18" s="21" t="s">
        <v>465</v>
      </c>
      <c r="AD18" s="21">
        <v>55</v>
      </c>
    </row>
    <row r="19" spans="1:30" ht="15.75" customHeight="1" thickBot="1" x14ac:dyDescent="0.25">
      <c r="A19" s="48">
        <v>14</v>
      </c>
      <c r="B19" s="22">
        <v>3.1194174757281555E-2</v>
      </c>
      <c r="C19" s="22">
        <v>3.6248543689320387E-2</v>
      </c>
      <c r="D19" s="22">
        <v>6.7500000000000004E-2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916</v>
      </c>
      <c r="Y19" s="24">
        <v>44546</v>
      </c>
      <c r="Z19" s="21" t="s">
        <v>513</v>
      </c>
      <c r="AA19" s="21" t="s">
        <v>495</v>
      </c>
      <c r="AB19" s="21">
        <v>8.9</v>
      </c>
      <c r="AC19" s="21" t="s">
        <v>465</v>
      </c>
      <c r="AD19" s="21">
        <v>55</v>
      </c>
    </row>
    <row r="20" spans="1:30" ht="15.75" customHeight="1" thickBot="1" x14ac:dyDescent="0.25">
      <c r="A20" s="48">
        <v>15</v>
      </c>
      <c r="B20" s="22">
        <v>3.31252427184466E-2</v>
      </c>
      <c r="C20" s="22">
        <v>3.7712621359223299E-2</v>
      </c>
      <c r="D20" s="22">
        <v>7.0900000000000005E-2</v>
      </c>
      <c r="E20" s="60"/>
      <c r="F20" s="21" t="s">
        <v>488</v>
      </c>
      <c r="G20" s="23">
        <v>8670</v>
      </c>
      <c r="H20" s="21">
        <v>0.87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906</v>
      </c>
      <c r="Y20" s="24">
        <v>44293</v>
      </c>
      <c r="Z20" s="21" t="s">
        <v>513</v>
      </c>
      <c r="AA20" s="21" t="s">
        <v>494</v>
      </c>
      <c r="AB20" s="21">
        <v>8.8000000000000007</v>
      </c>
      <c r="AC20" s="21" t="s">
        <v>465</v>
      </c>
      <c r="AD20" s="21">
        <v>56</v>
      </c>
    </row>
    <row r="21" spans="1:30" ht="15.75" customHeight="1" thickBot="1" x14ac:dyDescent="0.25">
      <c r="A21" s="48">
        <v>16</v>
      </c>
      <c r="B21" s="22">
        <v>3.5303883495145634E-2</v>
      </c>
      <c r="C21" s="22">
        <v>4.2508737864077668E-2</v>
      </c>
      <c r="D21" s="22">
        <v>7.7799999999999994E-2</v>
      </c>
      <c r="E21" s="60"/>
      <c r="F21" s="21" t="s">
        <v>492</v>
      </c>
      <c r="G21" s="23">
        <v>9820</v>
      </c>
      <c r="H21" s="21">
        <v>0.99</v>
      </c>
      <c r="I21" s="60"/>
      <c r="J21" s="21">
        <v>5</v>
      </c>
      <c r="K21" s="21">
        <f>X6</f>
        <v>1006</v>
      </c>
      <c r="L21" s="24"/>
      <c r="M21" s="21"/>
      <c r="N21" s="64">
        <f>K21/$F$2</f>
        <v>9.7669902912621356E-2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895</v>
      </c>
      <c r="Y21" s="24">
        <v>44547</v>
      </c>
      <c r="Z21" s="21" t="s">
        <v>513</v>
      </c>
      <c r="AA21" s="21" t="s">
        <v>496</v>
      </c>
      <c r="AB21" s="21">
        <v>8.6999999999999993</v>
      </c>
      <c r="AC21" s="21" t="s">
        <v>465</v>
      </c>
      <c r="AD21" s="21">
        <v>57</v>
      </c>
    </row>
    <row r="22" spans="1:30" ht="15.75" customHeight="1" thickBot="1" x14ac:dyDescent="0.25">
      <c r="A22" s="48">
        <v>17</v>
      </c>
      <c r="B22" s="22">
        <v>3.6294174757281555E-2</v>
      </c>
      <c r="C22" s="22">
        <v>4.4780582524271847E-2</v>
      </c>
      <c r="D22" s="22">
        <v>8.1100000000000005E-2</v>
      </c>
      <c r="E22" s="60"/>
      <c r="F22" s="21" t="s">
        <v>493</v>
      </c>
      <c r="G22" s="23">
        <v>10006</v>
      </c>
      <c r="H22" s="21">
        <v>1.01</v>
      </c>
      <c r="I22" s="60"/>
      <c r="J22" s="21">
        <v>10</v>
      </c>
      <c r="K22" s="21">
        <f>X11</f>
        <v>977</v>
      </c>
      <c r="L22" s="24"/>
      <c r="M22" s="21"/>
      <c r="N22" s="64">
        <f t="shared" ref="N22:N28" si="0">K22/$F$2</f>
        <v>9.4854368932038829E-2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881</v>
      </c>
      <c r="Y22" s="24">
        <v>44316</v>
      </c>
      <c r="Z22" s="21" t="s">
        <v>514</v>
      </c>
      <c r="AA22" s="21" t="s">
        <v>496</v>
      </c>
      <c r="AB22" s="21">
        <v>8.6</v>
      </c>
      <c r="AC22" s="21" t="s">
        <v>465</v>
      </c>
      <c r="AD22" s="21">
        <v>51</v>
      </c>
    </row>
    <row r="23" spans="1:30" ht="15.75" customHeight="1" thickBot="1" x14ac:dyDescent="0.25">
      <c r="A23" s="48">
        <v>18</v>
      </c>
      <c r="B23" s="22">
        <v>3.0055339805825244E-2</v>
      </c>
      <c r="C23" s="22">
        <v>3.5592233009708735E-2</v>
      </c>
      <c r="D23" s="22">
        <v>6.5699999999999995E-2</v>
      </c>
      <c r="E23" s="60"/>
      <c r="F23" s="21" t="s">
        <v>494</v>
      </c>
      <c r="G23" s="23">
        <v>10184</v>
      </c>
      <c r="H23" s="21">
        <v>1.02</v>
      </c>
      <c r="I23" s="60"/>
      <c r="J23" s="21">
        <v>20</v>
      </c>
      <c r="K23" s="21">
        <f>X12</f>
        <v>964</v>
      </c>
      <c r="L23" s="24"/>
      <c r="M23" s="21"/>
      <c r="N23" s="64">
        <f t="shared" si="0"/>
        <v>9.3592233009708745E-2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873</v>
      </c>
      <c r="Y23" s="24">
        <v>44330</v>
      </c>
      <c r="Z23" s="21" t="s">
        <v>514</v>
      </c>
      <c r="AA23" s="21" t="s">
        <v>496</v>
      </c>
      <c r="AB23" s="21">
        <v>8.5</v>
      </c>
      <c r="AC23" s="21" t="s">
        <v>465</v>
      </c>
      <c r="AD23" s="21">
        <v>54</v>
      </c>
    </row>
    <row r="24" spans="1:30" ht="15.75" customHeight="1" thickBot="1" x14ac:dyDescent="0.25">
      <c r="A24" s="48">
        <v>19</v>
      </c>
      <c r="B24" s="22">
        <v>2.371747572815534E-2</v>
      </c>
      <c r="C24" s="22">
        <v>2.7060194174757284E-2</v>
      </c>
      <c r="D24" s="22">
        <v>5.0700000000000002E-2</v>
      </c>
      <c r="E24" s="60"/>
      <c r="F24" s="21" t="s">
        <v>495</v>
      </c>
      <c r="G24" s="23">
        <v>10240</v>
      </c>
      <c r="H24" s="21">
        <v>1.03</v>
      </c>
      <c r="I24" s="60"/>
      <c r="J24" s="21">
        <v>30</v>
      </c>
      <c r="K24" s="21">
        <f>X14</f>
        <v>951</v>
      </c>
      <c r="L24" s="24"/>
      <c r="M24" s="21"/>
      <c r="N24" s="64">
        <f t="shared" si="0"/>
        <v>9.2330097087378646E-2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865</v>
      </c>
      <c r="Y24" s="24">
        <v>44263</v>
      </c>
      <c r="Z24" s="21" t="s">
        <v>513</v>
      </c>
      <c r="AA24" s="21" t="s">
        <v>492</v>
      </c>
      <c r="AB24" s="21">
        <v>8.4</v>
      </c>
      <c r="AC24" s="21" t="s">
        <v>465</v>
      </c>
      <c r="AD24" s="21">
        <v>58</v>
      </c>
    </row>
    <row r="25" spans="1:30" ht="15.75" customHeight="1" thickBot="1" x14ac:dyDescent="0.25">
      <c r="A25" s="48">
        <v>20</v>
      </c>
      <c r="B25" s="22">
        <v>1.8122330097087379E-2</v>
      </c>
      <c r="C25" s="22">
        <v>2.0699029126213592E-2</v>
      </c>
      <c r="D25" s="22">
        <v>3.8800000000000001E-2</v>
      </c>
      <c r="E25" s="60"/>
      <c r="F25" s="21" t="s">
        <v>496</v>
      </c>
      <c r="G25" s="23">
        <v>10981</v>
      </c>
      <c r="H25" s="21">
        <v>1.1000000000000001</v>
      </c>
      <c r="I25" s="60"/>
      <c r="J25" s="21">
        <v>50</v>
      </c>
      <c r="K25" s="21">
        <f>X18</f>
        <v>937</v>
      </c>
      <c r="L25" s="24"/>
      <c r="M25" s="21"/>
      <c r="N25" s="64">
        <f t="shared" si="0"/>
        <v>9.0970873786407766E-2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1.3319417475728155E-2</v>
      </c>
      <c r="C26" s="22">
        <v>1.5347572815533983E-2</v>
      </c>
      <c r="D26" s="22">
        <v>2.86E-2</v>
      </c>
      <c r="E26" s="60"/>
      <c r="F26" s="21" t="s">
        <v>497</v>
      </c>
      <c r="G26" s="23">
        <v>9703</v>
      </c>
      <c r="H26" s="21">
        <v>0.98</v>
      </c>
      <c r="I26" s="60"/>
      <c r="J26" s="21">
        <v>100</v>
      </c>
      <c r="K26" s="21">
        <f>X20</f>
        <v>906</v>
      </c>
      <c r="L26" s="24"/>
      <c r="M26" s="21"/>
      <c r="N26" s="64">
        <f t="shared" si="0"/>
        <v>8.7961165048543691E-2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8.3184466019417466E-3</v>
      </c>
      <c r="C27" s="22">
        <v>1.0400000000000001E-2</v>
      </c>
      <c r="D27" s="22">
        <v>1.8700000000000001E-2</v>
      </c>
      <c r="E27" s="60"/>
      <c r="F27" s="60"/>
      <c r="G27" s="60"/>
      <c r="H27" s="60"/>
      <c r="I27" s="60"/>
      <c r="J27" s="21">
        <v>150</v>
      </c>
      <c r="K27" s="21">
        <f>X22</f>
        <v>881</v>
      </c>
      <c r="L27" s="24"/>
      <c r="M27" s="21"/>
      <c r="N27" s="64">
        <f t="shared" si="0"/>
        <v>8.5533980582524274E-2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5.0009708737864074E-3</v>
      </c>
      <c r="C28" s="22">
        <v>6.3611650485436893E-3</v>
      </c>
      <c r="D28" s="22">
        <v>1.14E-2</v>
      </c>
      <c r="E28" s="60"/>
      <c r="F28" s="60"/>
      <c r="G28" s="60"/>
      <c r="H28" s="60"/>
      <c r="I28" s="60"/>
      <c r="J28" s="21">
        <v>200</v>
      </c>
      <c r="K28" s="21">
        <f>X24</f>
        <v>865</v>
      </c>
      <c r="L28" s="24"/>
      <c r="M28" s="21"/>
      <c r="N28" s="64">
        <f t="shared" si="0"/>
        <v>8.3980582524271846E-2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549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17600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1951</v>
      </c>
      <c r="Y2" s="24">
        <v>44225</v>
      </c>
      <c r="Z2" s="21" t="s">
        <v>516</v>
      </c>
      <c r="AA2" s="21" t="s">
        <v>496</v>
      </c>
      <c r="AB2" s="21">
        <v>11.1</v>
      </c>
      <c r="AC2" s="21" t="s">
        <v>499</v>
      </c>
      <c r="AD2" s="21">
        <v>54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1941</v>
      </c>
      <c r="Y3" s="24">
        <v>44217</v>
      </c>
      <c r="Z3" s="21" t="s">
        <v>524</v>
      </c>
      <c r="AA3" s="21" t="s">
        <v>495</v>
      </c>
      <c r="AB3" s="21">
        <v>11</v>
      </c>
      <c r="AC3" s="21" t="s">
        <v>499</v>
      </c>
      <c r="AD3" s="21">
        <v>69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1905</v>
      </c>
      <c r="Y4" s="24">
        <v>44217</v>
      </c>
      <c r="Z4" s="21" t="s">
        <v>513</v>
      </c>
      <c r="AA4" s="21" t="s">
        <v>495</v>
      </c>
      <c r="AB4" s="21">
        <v>10.8</v>
      </c>
      <c r="AC4" s="21" t="s">
        <v>498</v>
      </c>
      <c r="AD4" s="21">
        <v>56</v>
      </c>
    </row>
    <row r="5" spans="1:30" ht="15.75" customHeight="1" thickBot="1" x14ac:dyDescent="0.25">
      <c r="A5" s="48">
        <v>0</v>
      </c>
      <c r="B5" s="22">
        <v>3.0988636363636366E-3</v>
      </c>
      <c r="C5" s="22">
        <v>1.6619318181818183E-3</v>
      </c>
      <c r="D5" s="22">
        <v>4.7000000000000002E-3</v>
      </c>
      <c r="E5" s="60"/>
      <c r="F5" s="21" t="s">
        <v>471</v>
      </c>
      <c r="G5" s="23">
        <v>20676</v>
      </c>
      <c r="H5" s="21">
        <v>1.1499999999999999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1887</v>
      </c>
      <c r="Y5" s="24">
        <v>44229</v>
      </c>
      <c r="Z5" s="21" t="s">
        <v>513</v>
      </c>
      <c r="AA5" s="21" t="s">
        <v>493</v>
      </c>
      <c r="AB5" s="21">
        <v>10.7</v>
      </c>
      <c r="AC5" s="21" t="s">
        <v>498</v>
      </c>
      <c r="AD5" s="21">
        <v>60</v>
      </c>
    </row>
    <row r="6" spans="1:30" ht="15.75" customHeight="1" thickBot="1" x14ac:dyDescent="0.25">
      <c r="A6" s="48">
        <v>1</v>
      </c>
      <c r="B6" s="22">
        <v>1.6068181818181819E-3</v>
      </c>
      <c r="C6" s="22">
        <v>1.0227272727272728E-3</v>
      </c>
      <c r="D6" s="22">
        <v>2.5999999999999999E-3</v>
      </c>
      <c r="E6" s="60"/>
      <c r="F6" s="21" t="s">
        <v>473</v>
      </c>
      <c r="G6" s="23">
        <v>21389</v>
      </c>
      <c r="H6" s="21">
        <v>1.19</v>
      </c>
      <c r="I6" s="60"/>
      <c r="J6" s="61" t="s">
        <v>474</v>
      </c>
      <c r="K6" s="62">
        <f>LARGE((K8,K9),1)</f>
        <v>0.59165762745291384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1885</v>
      </c>
      <c r="Y6" s="24">
        <v>44230</v>
      </c>
      <c r="Z6" s="21" t="s">
        <v>517</v>
      </c>
      <c r="AA6" s="21" t="s">
        <v>494</v>
      </c>
      <c r="AB6" s="21">
        <v>10.7</v>
      </c>
      <c r="AC6" s="21" t="s">
        <v>499</v>
      </c>
      <c r="AD6" s="21">
        <v>53</v>
      </c>
    </row>
    <row r="7" spans="1:30" ht="15.75" customHeight="1" thickBot="1" x14ac:dyDescent="0.25">
      <c r="A7" s="48">
        <v>2</v>
      </c>
      <c r="B7" s="22">
        <v>1.2625000000000002E-3</v>
      </c>
      <c r="C7" s="22">
        <v>8.0965909090909092E-4</v>
      </c>
      <c r="D7" s="22">
        <v>2.0999999999999999E-3</v>
      </c>
      <c r="E7" s="60"/>
      <c r="F7" s="21" t="s">
        <v>475</v>
      </c>
      <c r="G7" s="23">
        <v>21394</v>
      </c>
      <c r="H7" s="21">
        <v>1.19</v>
      </c>
      <c r="I7" s="60"/>
      <c r="J7" s="21" t="s">
        <v>476</v>
      </c>
      <c r="K7" s="62">
        <f>LARGE((K10,K11),1)</f>
        <v>0.62134561166952684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1878</v>
      </c>
      <c r="Y7" s="24">
        <v>44209</v>
      </c>
      <c r="Z7" s="21" t="s">
        <v>517</v>
      </c>
      <c r="AA7" s="21" t="s">
        <v>494</v>
      </c>
      <c r="AB7" s="21">
        <v>10.7</v>
      </c>
      <c r="AC7" s="21" t="s">
        <v>499</v>
      </c>
      <c r="AD7" s="21">
        <v>53</v>
      </c>
    </row>
    <row r="8" spans="1:30" ht="15.75" customHeight="1" thickBot="1" x14ac:dyDescent="0.25">
      <c r="A8" s="48">
        <v>3</v>
      </c>
      <c r="B8" s="22">
        <v>1.2625000000000002E-3</v>
      </c>
      <c r="C8" s="22">
        <v>7.2443181818181818E-4</v>
      </c>
      <c r="D8" s="22">
        <v>2E-3</v>
      </c>
      <c r="E8" s="60"/>
      <c r="F8" s="21" t="s">
        <v>477</v>
      </c>
      <c r="G8" s="23">
        <v>19411</v>
      </c>
      <c r="H8" s="21">
        <v>1.08</v>
      </c>
      <c r="I8" s="60"/>
      <c r="J8" s="60"/>
      <c r="K8" s="67">
        <f>LARGE(B11:C11,1)/(B11+C11)</f>
        <v>0.59165762745291384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1876</v>
      </c>
      <c r="Y8" s="24">
        <v>44230</v>
      </c>
      <c r="Z8" s="21" t="s">
        <v>515</v>
      </c>
      <c r="AA8" s="21" t="s">
        <v>494</v>
      </c>
      <c r="AB8" s="21">
        <v>10.7</v>
      </c>
      <c r="AC8" s="21" t="s">
        <v>498</v>
      </c>
      <c r="AD8" s="21">
        <v>52</v>
      </c>
    </row>
    <row r="9" spans="1:30" ht="15.75" customHeight="1" thickBot="1" x14ac:dyDescent="0.25">
      <c r="A9" s="48">
        <v>4</v>
      </c>
      <c r="B9" s="22">
        <v>1.9511363636363634E-3</v>
      </c>
      <c r="C9" s="22">
        <v>1.9176136363636364E-3</v>
      </c>
      <c r="D9" s="22">
        <v>3.8999999999999998E-3</v>
      </c>
      <c r="E9" s="60"/>
      <c r="F9" s="21" t="s">
        <v>478</v>
      </c>
      <c r="G9" s="23">
        <v>17010</v>
      </c>
      <c r="H9" s="21">
        <v>0.95</v>
      </c>
      <c r="I9" s="60"/>
      <c r="J9" s="60"/>
      <c r="K9" s="67">
        <f>LARGE(B12:C12,1)/(B12+C12)</f>
        <v>0.54703345045276652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1873</v>
      </c>
      <c r="Y9" s="24">
        <v>44267</v>
      </c>
      <c r="Z9" s="21" t="s">
        <v>515</v>
      </c>
      <c r="AA9" s="21" t="s">
        <v>496</v>
      </c>
      <c r="AB9" s="21">
        <v>10.6</v>
      </c>
      <c r="AC9" s="21" t="s">
        <v>498</v>
      </c>
      <c r="AD9" s="21">
        <v>52</v>
      </c>
    </row>
    <row r="10" spans="1:30" ht="15.75" customHeight="1" thickBot="1" x14ac:dyDescent="0.25">
      <c r="A10" s="48">
        <v>5</v>
      </c>
      <c r="B10" s="22">
        <v>6.1403409090909087E-3</v>
      </c>
      <c r="C10" s="22">
        <v>5.8380681818181821E-3</v>
      </c>
      <c r="D10" s="22">
        <v>1.2E-2</v>
      </c>
      <c r="E10" s="60"/>
      <c r="F10" s="21" t="s">
        <v>479</v>
      </c>
      <c r="G10" s="23">
        <v>15448</v>
      </c>
      <c r="H10" s="21">
        <v>0.86</v>
      </c>
      <c r="I10" s="60"/>
      <c r="J10" s="60"/>
      <c r="K10" s="67">
        <f>LARGE(B20:C20,1)/(B20+C20)</f>
        <v>0.59673637812998226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1870</v>
      </c>
      <c r="Y10" s="24">
        <v>44229</v>
      </c>
      <c r="Z10" s="21" t="s">
        <v>517</v>
      </c>
      <c r="AA10" s="21" t="s">
        <v>493</v>
      </c>
      <c r="AB10" s="21">
        <v>10.6</v>
      </c>
      <c r="AC10" s="21" t="s">
        <v>499</v>
      </c>
      <c r="AD10" s="21">
        <v>53</v>
      </c>
    </row>
    <row r="11" spans="1:30" ht="15.75" customHeight="1" thickBot="1" x14ac:dyDescent="0.25">
      <c r="A11" s="48">
        <v>6</v>
      </c>
      <c r="B11" s="22">
        <v>1.4117045454545455E-2</v>
      </c>
      <c r="C11" s="22">
        <v>2.0454545454545454E-2</v>
      </c>
      <c r="D11" s="22">
        <v>3.4700000000000002E-2</v>
      </c>
      <c r="E11" s="60"/>
      <c r="F11" s="21" t="s">
        <v>480</v>
      </c>
      <c r="G11" s="23">
        <v>13992</v>
      </c>
      <c r="H11" s="21">
        <v>0.78</v>
      </c>
      <c r="I11" s="60"/>
      <c r="J11" s="60"/>
      <c r="K11" s="67">
        <f>LARGE(B21:C21,1)/(B21+C21)</f>
        <v>0.62134561166952684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1867</v>
      </c>
      <c r="Y11" s="24">
        <v>44210</v>
      </c>
      <c r="Z11" s="21" t="s">
        <v>514</v>
      </c>
      <c r="AA11" s="21" t="s">
        <v>495</v>
      </c>
      <c r="AB11" s="21">
        <v>10.6</v>
      </c>
      <c r="AC11" s="21" t="s">
        <v>498</v>
      </c>
      <c r="AD11" s="21">
        <v>54</v>
      </c>
    </row>
    <row r="12" spans="1:30" ht="15.75" customHeight="1" thickBot="1" x14ac:dyDescent="0.25">
      <c r="A12" s="48">
        <v>7</v>
      </c>
      <c r="B12" s="22">
        <v>2.7028977272727274E-2</v>
      </c>
      <c r="C12" s="22">
        <v>3.2642045454545451E-2</v>
      </c>
      <c r="D12" s="22">
        <v>5.9799999999999999E-2</v>
      </c>
      <c r="E12" s="60"/>
      <c r="F12" s="21" t="s">
        <v>481</v>
      </c>
      <c r="G12" s="23">
        <v>14592</v>
      </c>
      <c r="H12" s="21">
        <v>0.81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1844</v>
      </c>
      <c r="Y12" s="24">
        <v>44210</v>
      </c>
      <c r="Z12" s="21" t="s">
        <v>513</v>
      </c>
      <c r="AA12" s="21" t="s">
        <v>495</v>
      </c>
      <c r="AB12" s="21">
        <v>10.5</v>
      </c>
      <c r="AC12" s="21" t="s">
        <v>498</v>
      </c>
      <c r="AD12" s="21">
        <v>57</v>
      </c>
    </row>
    <row r="13" spans="1:30" ht="15.75" customHeight="1" thickBot="1" x14ac:dyDescent="0.25">
      <c r="A13" s="48">
        <v>8</v>
      </c>
      <c r="B13" s="22">
        <v>2.9611363636363634E-2</v>
      </c>
      <c r="C13" s="22">
        <v>3.2045454545454544E-2</v>
      </c>
      <c r="D13" s="22">
        <v>6.1699999999999998E-2</v>
      </c>
      <c r="E13" s="60"/>
      <c r="F13" s="21" t="s">
        <v>482</v>
      </c>
      <c r="G13" s="23">
        <v>14390</v>
      </c>
      <c r="H13" s="21">
        <v>0.8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1831</v>
      </c>
      <c r="Y13" s="24">
        <v>44228</v>
      </c>
      <c r="Z13" s="21" t="s">
        <v>514</v>
      </c>
      <c r="AA13" s="21" t="s">
        <v>492</v>
      </c>
      <c r="AB13" s="21">
        <v>10.4</v>
      </c>
      <c r="AC13" s="21" t="s">
        <v>498</v>
      </c>
      <c r="AD13" s="21">
        <v>55</v>
      </c>
    </row>
    <row r="14" spans="1:30" ht="15.75" customHeight="1" thickBot="1" x14ac:dyDescent="0.25">
      <c r="A14" s="48">
        <v>9</v>
      </c>
      <c r="B14" s="22">
        <v>3.1734659090909091E-2</v>
      </c>
      <c r="C14" s="22">
        <v>2.8721590909090908E-2</v>
      </c>
      <c r="D14" s="22">
        <v>6.0499999999999998E-2</v>
      </c>
      <c r="E14" s="60"/>
      <c r="F14" s="21" t="s">
        <v>483</v>
      </c>
      <c r="G14" s="23">
        <v>17374</v>
      </c>
      <c r="H14" s="21"/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1820</v>
      </c>
      <c r="Y14" s="24">
        <v>44216</v>
      </c>
      <c r="Z14" s="21" t="s">
        <v>513</v>
      </c>
      <c r="AA14" s="21" t="s">
        <v>494</v>
      </c>
      <c r="AB14" s="21">
        <v>10.3</v>
      </c>
      <c r="AC14" s="21" t="s">
        <v>498</v>
      </c>
      <c r="AD14" s="21">
        <v>58</v>
      </c>
    </row>
    <row r="15" spans="1:30" ht="15.75" customHeight="1" thickBot="1" x14ac:dyDescent="0.25">
      <c r="A15" s="48">
        <v>10</v>
      </c>
      <c r="B15" s="22">
        <v>3.4431818181818181E-2</v>
      </c>
      <c r="C15" s="22">
        <v>2.9403409090909091E-2</v>
      </c>
      <c r="D15" s="22">
        <v>6.3899999999999998E-2</v>
      </c>
      <c r="E15" s="60"/>
      <c r="F15" s="21" t="s">
        <v>484</v>
      </c>
      <c r="G15" s="23">
        <v>18588</v>
      </c>
      <c r="H15" s="21"/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1815</v>
      </c>
      <c r="Y15" s="24">
        <v>44258</v>
      </c>
      <c r="Z15" s="21" t="s">
        <v>513</v>
      </c>
      <c r="AA15" s="21" t="s">
        <v>494</v>
      </c>
      <c r="AB15" s="21">
        <v>10.3</v>
      </c>
      <c r="AC15" s="21" t="s">
        <v>498</v>
      </c>
      <c r="AD15" s="21">
        <v>60</v>
      </c>
    </row>
    <row r="16" spans="1:30" ht="15.75" customHeight="1" thickBot="1" x14ac:dyDescent="0.25">
      <c r="A16" s="48">
        <v>11</v>
      </c>
      <c r="B16" s="22">
        <v>3.7989772727272726E-2</v>
      </c>
      <c r="C16" s="22">
        <v>2.9531249999999998E-2</v>
      </c>
      <c r="D16" s="22">
        <v>6.7500000000000004E-2</v>
      </c>
      <c r="E16" s="60"/>
      <c r="F16" s="21" t="s">
        <v>485</v>
      </c>
      <c r="G16" s="23">
        <v>20379</v>
      </c>
      <c r="H16" s="21"/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1796</v>
      </c>
      <c r="Y16" s="24">
        <v>44236</v>
      </c>
      <c r="Z16" s="21" t="s">
        <v>513</v>
      </c>
      <c r="AA16" s="21" t="s">
        <v>493</v>
      </c>
      <c r="AB16" s="21">
        <v>10.199999999999999</v>
      </c>
      <c r="AC16" s="21" t="s">
        <v>498</v>
      </c>
      <c r="AD16" s="21">
        <v>62</v>
      </c>
    </row>
    <row r="17" spans="1:30" ht="15.75" customHeight="1" thickBot="1" x14ac:dyDescent="0.25">
      <c r="A17" s="48">
        <v>12</v>
      </c>
      <c r="B17" s="22">
        <v>4.062954545454546E-2</v>
      </c>
      <c r="C17" s="22">
        <v>3.012784090909091E-2</v>
      </c>
      <c r="D17" s="22">
        <v>7.0699999999999999E-2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1784</v>
      </c>
      <c r="Y17" s="24">
        <v>44231</v>
      </c>
      <c r="Z17" s="21" t="s">
        <v>524</v>
      </c>
      <c r="AA17" s="21" t="s">
        <v>495</v>
      </c>
      <c r="AB17" s="21">
        <v>10.1</v>
      </c>
      <c r="AC17" s="21" t="s">
        <v>499</v>
      </c>
      <c r="AD17" s="21">
        <v>61</v>
      </c>
    </row>
    <row r="18" spans="1:30" ht="15.75" customHeight="1" thickBot="1" x14ac:dyDescent="0.25">
      <c r="A18" s="48">
        <v>13</v>
      </c>
      <c r="B18" s="22">
        <v>4.1318181818181816E-2</v>
      </c>
      <c r="C18" s="22">
        <v>3.0767045454545453E-2</v>
      </c>
      <c r="D18" s="22">
        <v>7.1999999999999995E-2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1780</v>
      </c>
      <c r="Y18" s="24">
        <v>44211</v>
      </c>
      <c r="Z18" s="21" t="s">
        <v>514</v>
      </c>
      <c r="AA18" s="21" t="s">
        <v>496</v>
      </c>
      <c r="AB18" s="21">
        <v>10.1</v>
      </c>
      <c r="AC18" s="21" t="s">
        <v>498</v>
      </c>
      <c r="AD18" s="21">
        <v>58</v>
      </c>
    </row>
    <row r="19" spans="1:30" ht="15.75" customHeight="1" thickBot="1" x14ac:dyDescent="0.25">
      <c r="A19" s="48">
        <v>14</v>
      </c>
      <c r="B19" s="22">
        <v>4.1490340909090907E-2</v>
      </c>
      <c r="C19" s="22">
        <v>3.1534090909090907E-2</v>
      </c>
      <c r="D19" s="22">
        <v>7.2999999999999995E-2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1750</v>
      </c>
      <c r="Y19" s="24">
        <v>44263</v>
      </c>
      <c r="Z19" s="21" t="s">
        <v>513</v>
      </c>
      <c r="AA19" s="21" t="s">
        <v>492</v>
      </c>
      <c r="AB19" s="21">
        <v>9.9</v>
      </c>
      <c r="AC19" s="21" t="s">
        <v>498</v>
      </c>
      <c r="AD19" s="21">
        <v>59</v>
      </c>
    </row>
    <row r="20" spans="1:30" ht="15.75" customHeight="1" thickBot="1" x14ac:dyDescent="0.25">
      <c r="A20" s="48">
        <v>15</v>
      </c>
      <c r="B20" s="22">
        <v>4.3384090909090914E-2</v>
      </c>
      <c r="C20" s="22">
        <v>2.931818181818182E-2</v>
      </c>
      <c r="D20" s="22">
        <v>7.2599999999999998E-2</v>
      </c>
      <c r="E20" s="60"/>
      <c r="F20" s="21" t="s">
        <v>488</v>
      </c>
      <c r="G20" s="23">
        <v>12749</v>
      </c>
      <c r="H20" s="21">
        <v>0.71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1731</v>
      </c>
      <c r="Y20" s="24">
        <v>44217</v>
      </c>
      <c r="Z20" s="21" t="s">
        <v>517</v>
      </c>
      <c r="AA20" s="21" t="s">
        <v>495</v>
      </c>
      <c r="AB20" s="21">
        <v>9.8000000000000007</v>
      </c>
      <c r="AC20" s="21" t="s">
        <v>499</v>
      </c>
      <c r="AD20" s="21">
        <v>52</v>
      </c>
    </row>
    <row r="21" spans="1:30" ht="15.75" customHeight="1" thickBot="1" x14ac:dyDescent="0.25">
      <c r="A21" s="48">
        <v>16</v>
      </c>
      <c r="B21" s="22">
        <v>4.6081249999999997E-2</v>
      </c>
      <c r="C21" s="22">
        <v>2.8082386363636365E-2</v>
      </c>
      <c r="D21" s="22">
        <v>7.3999999999999996E-2</v>
      </c>
      <c r="E21" s="60"/>
      <c r="F21" s="21" t="s">
        <v>492</v>
      </c>
      <c r="G21" s="23">
        <v>18170</v>
      </c>
      <c r="H21" s="21">
        <v>1.01</v>
      </c>
      <c r="I21" s="60"/>
      <c r="J21" s="21">
        <v>5</v>
      </c>
      <c r="K21" s="21">
        <f>X6</f>
        <v>1885</v>
      </c>
      <c r="L21" s="24"/>
      <c r="M21" s="21"/>
      <c r="N21" s="64">
        <f>K21/$F$2</f>
        <v>0.10710227272727273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1709</v>
      </c>
      <c r="Y21" s="24">
        <v>44208</v>
      </c>
      <c r="Z21" s="21" t="s">
        <v>518</v>
      </c>
      <c r="AA21" s="21" t="s">
        <v>493</v>
      </c>
      <c r="AB21" s="21">
        <v>9.6999999999999993</v>
      </c>
      <c r="AC21" s="21" t="s">
        <v>498</v>
      </c>
      <c r="AD21" s="21">
        <v>51</v>
      </c>
    </row>
    <row r="22" spans="1:30" ht="15.75" customHeight="1" thickBot="1" x14ac:dyDescent="0.25">
      <c r="A22" s="48">
        <v>17</v>
      </c>
      <c r="B22" s="22">
        <v>4.6884659090909088E-2</v>
      </c>
      <c r="C22" s="22">
        <v>2.5994318181818181E-2</v>
      </c>
      <c r="D22" s="22">
        <v>7.2800000000000004E-2</v>
      </c>
      <c r="E22" s="60"/>
      <c r="F22" s="21" t="s">
        <v>493</v>
      </c>
      <c r="G22" s="23">
        <v>18798</v>
      </c>
      <c r="H22" s="21">
        <v>1.05</v>
      </c>
      <c r="I22" s="60"/>
      <c r="J22" s="21">
        <v>10</v>
      </c>
      <c r="K22" s="21">
        <f>X11</f>
        <v>1867</v>
      </c>
      <c r="L22" s="24"/>
      <c r="M22" s="21"/>
      <c r="N22" s="64">
        <f t="shared" ref="N22:N28" si="0">K22/$F$2</f>
        <v>0.10607954545454545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1693</v>
      </c>
      <c r="Y22" s="24">
        <v>44288</v>
      </c>
      <c r="Z22" s="21" t="s">
        <v>516</v>
      </c>
      <c r="AA22" s="21" t="s">
        <v>496</v>
      </c>
      <c r="AB22" s="21">
        <v>9.6</v>
      </c>
      <c r="AC22" s="21" t="s">
        <v>498</v>
      </c>
      <c r="AD22" s="21">
        <v>52</v>
      </c>
    </row>
    <row r="23" spans="1:30" ht="15.75" customHeight="1" thickBot="1" x14ac:dyDescent="0.25">
      <c r="A23" s="48">
        <v>18</v>
      </c>
      <c r="B23" s="22">
        <v>3.8276704545454544E-2</v>
      </c>
      <c r="C23" s="22">
        <v>2.0625000000000001E-2</v>
      </c>
      <c r="D23" s="22">
        <v>5.8900000000000001E-2</v>
      </c>
      <c r="E23" s="60"/>
      <c r="F23" s="21" t="s">
        <v>494</v>
      </c>
      <c r="G23" s="23">
        <v>19380</v>
      </c>
      <c r="H23" s="21">
        <v>1.08</v>
      </c>
      <c r="I23" s="60"/>
      <c r="J23" s="21">
        <v>20</v>
      </c>
      <c r="K23" s="21">
        <f>X12</f>
        <v>1844</v>
      </c>
      <c r="L23" s="24"/>
      <c r="M23" s="21"/>
      <c r="N23" s="64">
        <f t="shared" si="0"/>
        <v>0.10477272727272727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1682</v>
      </c>
      <c r="Y23" s="24">
        <v>44209</v>
      </c>
      <c r="Z23" s="21" t="s">
        <v>516</v>
      </c>
      <c r="AA23" s="21" t="s">
        <v>494</v>
      </c>
      <c r="AB23" s="21">
        <v>9.6</v>
      </c>
      <c r="AC23" s="21" t="s">
        <v>499</v>
      </c>
      <c r="AD23" s="21">
        <v>52</v>
      </c>
    </row>
    <row r="24" spans="1:30" ht="15.75" customHeight="1" thickBot="1" x14ac:dyDescent="0.25">
      <c r="A24" s="48">
        <v>19</v>
      </c>
      <c r="B24" s="22">
        <v>2.8406250000000001E-2</v>
      </c>
      <c r="C24" s="22">
        <v>1.5255681818181818E-2</v>
      </c>
      <c r="D24" s="22">
        <v>4.36E-2</v>
      </c>
      <c r="E24" s="60"/>
      <c r="F24" s="21" t="s">
        <v>495</v>
      </c>
      <c r="G24" s="23">
        <v>19954</v>
      </c>
      <c r="H24" s="21">
        <v>1.1100000000000001</v>
      </c>
      <c r="I24" s="60"/>
      <c r="J24" s="21">
        <v>30</v>
      </c>
      <c r="K24" s="21">
        <f>X14</f>
        <v>1820</v>
      </c>
      <c r="L24" s="24"/>
      <c r="M24" s="21"/>
      <c r="N24" s="64">
        <f t="shared" si="0"/>
        <v>0.10340909090909091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1664</v>
      </c>
      <c r="Y24" s="24">
        <v>44251</v>
      </c>
      <c r="Z24" s="21" t="s">
        <v>518</v>
      </c>
      <c r="AA24" s="21" t="s">
        <v>494</v>
      </c>
      <c r="AB24" s="21">
        <v>9.5</v>
      </c>
      <c r="AC24" s="21" t="s">
        <v>498</v>
      </c>
      <c r="AD24" s="21">
        <v>53</v>
      </c>
    </row>
    <row r="25" spans="1:30" ht="15.75" customHeight="1" thickBot="1" x14ac:dyDescent="0.25">
      <c r="A25" s="48">
        <v>20</v>
      </c>
      <c r="B25" s="22">
        <v>2.3011931818181817E-2</v>
      </c>
      <c r="C25" s="22">
        <v>1.1676136363636364E-2</v>
      </c>
      <c r="D25" s="22">
        <v>3.4700000000000002E-2</v>
      </c>
      <c r="E25" s="60"/>
      <c r="F25" s="21" t="s">
        <v>496</v>
      </c>
      <c r="G25" s="23">
        <v>20101</v>
      </c>
      <c r="H25" s="21">
        <v>1.1200000000000001</v>
      </c>
      <c r="I25" s="60"/>
      <c r="J25" s="21">
        <v>50</v>
      </c>
      <c r="K25" s="21">
        <f>X18</f>
        <v>1780</v>
      </c>
      <c r="L25" s="24"/>
      <c r="M25" s="21"/>
      <c r="N25" s="64">
        <f t="shared" si="0"/>
        <v>0.10113636363636364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1.6928977272727273E-2</v>
      </c>
      <c r="C26" s="22">
        <v>8.5653409090909096E-3</v>
      </c>
      <c r="D26" s="22">
        <v>2.5499999999999998E-2</v>
      </c>
      <c r="E26" s="60"/>
      <c r="F26" s="21" t="s">
        <v>497</v>
      </c>
      <c r="G26" s="23">
        <v>16260</v>
      </c>
      <c r="H26" s="21">
        <v>0.91</v>
      </c>
      <c r="I26" s="60"/>
      <c r="J26" s="21">
        <v>100</v>
      </c>
      <c r="K26" s="21">
        <f>X20</f>
        <v>1731</v>
      </c>
      <c r="L26" s="24"/>
      <c r="M26" s="21"/>
      <c r="N26" s="64">
        <f t="shared" si="0"/>
        <v>9.8352272727272733E-2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1.1247727272727272E-2</v>
      </c>
      <c r="C27" s="22">
        <v>6.3494318181818183E-3</v>
      </c>
      <c r="D27" s="22">
        <v>1.7600000000000001E-2</v>
      </c>
      <c r="E27" s="60"/>
      <c r="F27" s="60"/>
      <c r="G27" s="60"/>
      <c r="H27" s="60"/>
      <c r="I27" s="60"/>
      <c r="J27" s="21">
        <v>150</v>
      </c>
      <c r="K27" s="21">
        <f>X22</f>
        <v>1693</v>
      </c>
      <c r="L27" s="24"/>
      <c r="M27" s="21"/>
      <c r="N27" s="64">
        <f t="shared" si="0"/>
        <v>9.6193181818181817E-2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6.0255681818181823E-3</v>
      </c>
      <c r="C28" s="22">
        <v>3.1107954545454546E-3</v>
      </c>
      <c r="D28" s="22">
        <v>9.1000000000000004E-3</v>
      </c>
      <c r="E28" s="60"/>
      <c r="F28" s="60"/>
      <c r="G28" s="60"/>
      <c r="H28" s="60"/>
      <c r="I28" s="60"/>
      <c r="J28" s="21">
        <v>200</v>
      </c>
      <c r="K28" s="21">
        <f>X24</f>
        <v>1664</v>
      </c>
      <c r="L28" s="24"/>
      <c r="M28" s="21"/>
      <c r="N28" s="64">
        <f t="shared" si="0"/>
        <v>9.4545454545454544E-2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550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25200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3280</v>
      </c>
      <c r="Y2" s="24">
        <v>44524</v>
      </c>
      <c r="Z2" s="21" t="s">
        <v>515</v>
      </c>
      <c r="AA2" s="21" t="s">
        <v>494</v>
      </c>
      <c r="AB2" s="21">
        <v>13</v>
      </c>
      <c r="AC2" s="21" t="s">
        <v>464</v>
      </c>
      <c r="AD2" s="21">
        <v>52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3152</v>
      </c>
      <c r="Y3" s="24">
        <v>44524</v>
      </c>
      <c r="Z3" s="21" t="s">
        <v>514</v>
      </c>
      <c r="AA3" s="21" t="s">
        <v>494</v>
      </c>
      <c r="AB3" s="21">
        <v>12.5</v>
      </c>
      <c r="AC3" s="21" t="s">
        <v>464</v>
      </c>
      <c r="AD3" s="21">
        <v>59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3095</v>
      </c>
      <c r="Y4" s="24">
        <v>44516</v>
      </c>
      <c r="Z4" s="21" t="s">
        <v>513</v>
      </c>
      <c r="AA4" s="21" t="s">
        <v>493</v>
      </c>
      <c r="AB4" s="21">
        <v>12.3</v>
      </c>
      <c r="AC4" s="21" t="s">
        <v>464</v>
      </c>
      <c r="AD4" s="21">
        <v>61</v>
      </c>
    </row>
    <row r="5" spans="1:30" ht="15.75" customHeight="1" thickBot="1" x14ac:dyDescent="0.25">
      <c r="A5" s="48">
        <v>0</v>
      </c>
      <c r="B5" s="22">
        <v>3.2583333333333331E-3</v>
      </c>
      <c r="C5" s="22">
        <v>3.9583333333333337E-3</v>
      </c>
      <c r="D5" s="22">
        <v>7.1999999999999998E-3</v>
      </c>
      <c r="E5" s="60"/>
      <c r="F5" s="21" t="s">
        <v>471</v>
      </c>
      <c r="G5" s="23">
        <v>24961</v>
      </c>
      <c r="H5" s="21">
        <v>0.98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3054</v>
      </c>
      <c r="Y5" s="24">
        <v>44519</v>
      </c>
      <c r="Z5" s="21" t="s">
        <v>515</v>
      </c>
      <c r="AA5" s="21" t="s">
        <v>496</v>
      </c>
      <c r="AB5" s="21">
        <v>12.1</v>
      </c>
      <c r="AC5" s="21" t="s">
        <v>465</v>
      </c>
      <c r="AD5" s="21">
        <v>62</v>
      </c>
    </row>
    <row r="6" spans="1:30" ht="15.75" customHeight="1" thickBot="1" x14ac:dyDescent="0.25">
      <c r="A6" s="48">
        <v>1</v>
      </c>
      <c r="B6" s="22">
        <v>2.1249999999999997E-3</v>
      </c>
      <c r="C6" s="22">
        <v>2.8500000000000001E-3</v>
      </c>
      <c r="D6" s="22">
        <v>4.8999999999999998E-3</v>
      </c>
      <c r="E6" s="60"/>
      <c r="F6" s="21" t="s">
        <v>473</v>
      </c>
      <c r="G6" s="23">
        <v>27722</v>
      </c>
      <c r="H6" s="21">
        <v>1.0900000000000001</v>
      </c>
      <c r="I6" s="60"/>
      <c r="J6" s="61" t="s">
        <v>474</v>
      </c>
      <c r="K6" s="62">
        <f>LARGE((K8,K9),1)</f>
        <v>0.59932659932659926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2956</v>
      </c>
      <c r="Y6" s="24">
        <v>44517</v>
      </c>
      <c r="Z6" s="21" t="s">
        <v>514</v>
      </c>
      <c r="AA6" s="21" t="s">
        <v>494</v>
      </c>
      <c r="AB6" s="21">
        <v>11.7</v>
      </c>
      <c r="AC6" s="21" t="s">
        <v>465</v>
      </c>
      <c r="AD6" s="21">
        <v>50</v>
      </c>
    </row>
    <row r="7" spans="1:30" ht="15.75" customHeight="1" thickBot="1" x14ac:dyDescent="0.25">
      <c r="A7" s="48">
        <v>2</v>
      </c>
      <c r="B7" s="22">
        <v>1.3694444444444444E-3</v>
      </c>
      <c r="C7" s="22">
        <v>1.636111111111111E-3</v>
      </c>
      <c r="D7" s="22">
        <v>3.0000000000000001E-3</v>
      </c>
      <c r="E7" s="60"/>
      <c r="F7" s="21" t="s">
        <v>475</v>
      </c>
      <c r="G7" s="23">
        <v>28873</v>
      </c>
      <c r="H7" s="21">
        <v>1.1399999999999999</v>
      </c>
      <c r="I7" s="60"/>
      <c r="J7" s="21" t="s">
        <v>476</v>
      </c>
      <c r="K7" s="62">
        <f>LARGE((K10,K11),1)</f>
        <v>0.54418757773063131</v>
      </c>
      <c r="L7" s="60"/>
      <c r="M7" s="60"/>
      <c r="N7" s="62" t="s">
        <v>465</v>
      </c>
      <c r="O7" s="52"/>
      <c r="P7" s="52"/>
      <c r="Q7" s="52"/>
      <c r="R7" s="52"/>
      <c r="S7" s="52"/>
      <c r="T7" s="52"/>
      <c r="U7" s="71"/>
      <c r="W7" s="21">
        <v>6</v>
      </c>
      <c r="X7" s="21">
        <v>2938</v>
      </c>
      <c r="Y7" s="24">
        <v>44517</v>
      </c>
      <c r="Z7" s="21" t="s">
        <v>513</v>
      </c>
      <c r="AA7" s="21" t="s">
        <v>494</v>
      </c>
      <c r="AB7" s="21">
        <v>11.7</v>
      </c>
      <c r="AC7" s="21" t="s">
        <v>464</v>
      </c>
      <c r="AD7" s="21">
        <v>53</v>
      </c>
    </row>
    <row r="8" spans="1:30" ht="15.75" customHeight="1" thickBot="1" x14ac:dyDescent="0.25">
      <c r="A8" s="48">
        <v>3</v>
      </c>
      <c r="B8" s="22">
        <v>8.4999999999999995E-4</v>
      </c>
      <c r="C8" s="22">
        <v>1.0027777777777778E-3</v>
      </c>
      <c r="D8" s="22">
        <v>1.9E-3</v>
      </c>
      <c r="E8" s="60"/>
      <c r="F8" s="21" t="s">
        <v>477</v>
      </c>
      <c r="G8" s="23">
        <v>27554</v>
      </c>
      <c r="H8" s="21">
        <v>1.0900000000000001</v>
      </c>
      <c r="I8" s="60"/>
      <c r="J8" s="60"/>
      <c r="K8" s="67">
        <f>LARGE(B11:C11,1)/(B11+C11)</f>
        <v>0.59932659932659926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2913</v>
      </c>
      <c r="Y8" s="24">
        <v>44516</v>
      </c>
      <c r="Z8" s="21" t="s">
        <v>514</v>
      </c>
      <c r="AA8" s="21" t="s">
        <v>493</v>
      </c>
      <c r="AB8" s="21">
        <v>11.6</v>
      </c>
      <c r="AC8" s="21" t="s">
        <v>464</v>
      </c>
      <c r="AD8" s="21">
        <v>51</v>
      </c>
    </row>
    <row r="9" spans="1:30" ht="15.75" customHeight="1" thickBot="1" x14ac:dyDescent="0.25">
      <c r="A9" s="48">
        <v>4</v>
      </c>
      <c r="B9" s="22">
        <v>1.3222222222222222E-3</v>
      </c>
      <c r="C9" s="22">
        <v>1.3194444444444445E-3</v>
      </c>
      <c r="D9" s="22">
        <v>2.5999999999999999E-3</v>
      </c>
      <c r="E9" s="60"/>
      <c r="F9" s="21" t="s">
        <v>478</v>
      </c>
      <c r="G9" s="23">
        <v>21171</v>
      </c>
      <c r="H9" s="21">
        <v>0.83</v>
      </c>
      <c r="I9" s="60"/>
      <c r="J9" s="60"/>
      <c r="K9" s="67">
        <f>LARGE(B12:C12,1)/(B12+C12)</f>
        <v>0.545775495466581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2876</v>
      </c>
      <c r="Y9" s="24">
        <v>44497</v>
      </c>
      <c r="Z9" s="21" t="s">
        <v>513</v>
      </c>
      <c r="AA9" s="21" t="s">
        <v>495</v>
      </c>
      <c r="AB9" s="21">
        <v>11.4</v>
      </c>
      <c r="AC9" s="21" t="s">
        <v>465</v>
      </c>
      <c r="AD9" s="21">
        <v>51</v>
      </c>
    </row>
    <row r="10" spans="1:30" ht="15.75" customHeight="1" thickBot="1" x14ac:dyDescent="0.25">
      <c r="A10" s="48">
        <v>5</v>
      </c>
      <c r="B10" s="22">
        <v>2.8805555555555559E-3</v>
      </c>
      <c r="C10" s="22">
        <v>3.8527777777777779E-3</v>
      </c>
      <c r="D10" s="22">
        <v>6.7000000000000002E-3</v>
      </c>
      <c r="E10" s="60"/>
      <c r="F10" s="21" t="s">
        <v>479</v>
      </c>
      <c r="G10" s="23">
        <v>21071</v>
      </c>
      <c r="H10" s="21">
        <v>0.83</v>
      </c>
      <c r="I10" s="60"/>
      <c r="J10" s="60"/>
      <c r="K10" s="67">
        <f>LARGE(B20:C20,1)/(B20+C20)</f>
        <v>0.54418757773063131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2803</v>
      </c>
      <c r="Y10" s="24">
        <v>44298</v>
      </c>
      <c r="Z10" s="21" t="s">
        <v>514</v>
      </c>
      <c r="AA10" s="21" t="s">
        <v>492</v>
      </c>
      <c r="AB10" s="21">
        <v>11.1</v>
      </c>
      <c r="AC10" s="21" t="s">
        <v>464</v>
      </c>
      <c r="AD10" s="21">
        <v>51</v>
      </c>
    </row>
    <row r="11" spans="1:30" ht="15.75" customHeight="1" thickBot="1" x14ac:dyDescent="0.25">
      <c r="A11" s="48">
        <v>6</v>
      </c>
      <c r="B11" s="22">
        <v>6.2805555555555549E-3</v>
      </c>
      <c r="C11" s="22">
        <v>9.3944444444444448E-3</v>
      </c>
      <c r="D11" s="22">
        <v>1.5699999999999999E-2</v>
      </c>
      <c r="E11" s="60"/>
      <c r="F11" s="21" t="s">
        <v>480</v>
      </c>
      <c r="G11" s="23">
        <v>19597</v>
      </c>
      <c r="H11" s="21">
        <v>0.77</v>
      </c>
      <c r="I11" s="60"/>
      <c r="J11" s="60"/>
      <c r="K11" s="67">
        <f>LARGE(B21:C21,1)/(B21+C21)</f>
        <v>0.5172683065346253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2779</v>
      </c>
      <c r="Y11" s="24">
        <v>44273</v>
      </c>
      <c r="Z11" s="21" t="s">
        <v>518</v>
      </c>
      <c r="AA11" s="21" t="s">
        <v>495</v>
      </c>
      <c r="AB11" s="21">
        <v>11</v>
      </c>
      <c r="AC11" s="21" t="s">
        <v>465</v>
      </c>
      <c r="AD11" s="21">
        <v>58</v>
      </c>
    </row>
    <row r="12" spans="1:30" ht="15.75" customHeight="1" thickBot="1" x14ac:dyDescent="0.25">
      <c r="A12" s="48">
        <v>7</v>
      </c>
      <c r="B12" s="22">
        <v>1.5725000000000003E-2</v>
      </c>
      <c r="C12" s="22">
        <v>1.8894444444444443E-2</v>
      </c>
      <c r="D12" s="22">
        <v>3.4599999999999999E-2</v>
      </c>
      <c r="E12" s="60"/>
      <c r="F12" s="21" t="s">
        <v>481</v>
      </c>
      <c r="G12" s="23">
        <v>21430</v>
      </c>
      <c r="H12" s="21">
        <v>0.85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2696</v>
      </c>
      <c r="Y12" s="24">
        <v>44530</v>
      </c>
      <c r="Z12" s="21" t="s">
        <v>518</v>
      </c>
      <c r="AA12" s="21" t="s">
        <v>493</v>
      </c>
      <c r="AB12" s="21">
        <v>10.7</v>
      </c>
      <c r="AC12" s="21" t="s">
        <v>465</v>
      </c>
      <c r="AD12" s="21">
        <v>56</v>
      </c>
    </row>
    <row r="13" spans="1:30" ht="15.75" customHeight="1" thickBot="1" x14ac:dyDescent="0.25">
      <c r="A13" s="48">
        <v>8</v>
      </c>
      <c r="B13" s="22">
        <v>2.191111111111111E-2</v>
      </c>
      <c r="C13" s="22">
        <v>2.1797222222222225E-2</v>
      </c>
      <c r="D13" s="22">
        <v>4.3700000000000003E-2</v>
      </c>
      <c r="E13" s="60"/>
      <c r="F13" s="21" t="s">
        <v>482</v>
      </c>
      <c r="G13" s="23">
        <v>26044</v>
      </c>
      <c r="H13" s="21">
        <v>1.03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2670</v>
      </c>
      <c r="Y13" s="24">
        <v>44529</v>
      </c>
      <c r="Z13" s="21" t="s">
        <v>514</v>
      </c>
      <c r="AA13" s="21" t="s">
        <v>492</v>
      </c>
      <c r="AB13" s="21">
        <v>10.6</v>
      </c>
      <c r="AC13" s="21" t="s">
        <v>465</v>
      </c>
      <c r="AD13" s="21">
        <v>53</v>
      </c>
    </row>
    <row r="14" spans="1:30" ht="15.75" customHeight="1" thickBot="1" x14ac:dyDescent="0.25">
      <c r="A14" s="48">
        <v>9</v>
      </c>
      <c r="B14" s="22">
        <v>2.5405555555555556E-2</v>
      </c>
      <c r="C14" s="22">
        <v>2.3380555555555554E-2</v>
      </c>
      <c r="D14" s="22">
        <v>4.8800000000000003E-2</v>
      </c>
      <c r="E14" s="60"/>
      <c r="F14" s="21" t="s">
        <v>483</v>
      </c>
      <c r="G14" s="23">
        <v>28556</v>
      </c>
      <c r="H14" s="21">
        <v>1.1299999999999999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2650</v>
      </c>
      <c r="Y14" s="24">
        <v>44515</v>
      </c>
      <c r="Z14" s="21" t="s">
        <v>516</v>
      </c>
      <c r="AA14" s="21" t="s">
        <v>492</v>
      </c>
      <c r="AB14" s="21">
        <v>10.5</v>
      </c>
      <c r="AC14" s="21" t="s">
        <v>465</v>
      </c>
      <c r="AD14" s="21">
        <v>54</v>
      </c>
    </row>
    <row r="15" spans="1:30" ht="15.75" customHeight="1" thickBot="1" x14ac:dyDescent="0.25">
      <c r="A15" s="48">
        <v>10</v>
      </c>
      <c r="B15" s="22">
        <v>2.9702777777777776E-2</v>
      </c>
      <c r="C15" s="22">
        <v>3.1666666666666669E-2</v>
      </c>
      <c r="D15" s="22">
        <v>6.1400000000000003E-2</v>
      </c>
      <c r="E15" s="60"/>
      <c r="F15" s="21" t="s">
        <v>484</v>
      </c>
      <c r="G15" s="23">
        <v>28860</v>
      </c>
      <c r="H15" s="21">
        <v>1.1399999999999999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2635</v>
      </c>
      <c r="Y15" s="24">
        <v>44529</v>
      </c>
      <c r="Z15" s="21" t="s">
        <v>513</v>
      </c>
      <c r="AA15" s="21" t="s">
        <v>492</v>
      </c>
      <c r="AB15" s="21">
        <v>10.5</v>
      </c>
      <c r="AC15" s="21" t="s">
        <v>464</v>
      </c>
      <c r="AD15" s="21">
        <v>52</v>
      </c>
    </row>
    <row r="16" spans="1:30" ht="15.75" customHeight="1" thickBot="1" x14ac:dyDescent="0.25">
      <c r="A16" s="48">
        <v>11</v>
      </c>
      <c r="B16" s="22">
        <v>3.4661111111111115E-2</v>
      </c>
      <c r="C16" s="22">
        <v>3.8633333333333339E-2</v>
      </c>
      <c r="D16" s="22">
        <v>7.3300000000000004E-2</v>
      </c>
      <c r="E16" s="60"/>
      <c r="F16" s="21" t="s">
        <v>485</v>
      </c>
      <c r="G16" s="23">
        <v>27331</v>
      </c>
      <c r="H16" s="21">
        <v>1.08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2613</v>
      </c>
      <c r="Y16" s="24">
        <v>44504</v>
      </c>
      <c r="Z16" s="21" t="s">
        <v>514</v>
      </c>
      <c r="AA16" s="21" t="s">
        <v>495</v>
      </c>
      <c r="AB16" s="21">
        <v>10.4</v>
      </c>
      <c r="AC16" s="21" t="s">
        <v>465</v>
      </c>
      <c r="AD16" s="21">
        <v>53</v>
      </c>
    </row>
    <row r="17" spans="1:30" ht="15.75" customHeight="1" thickBot="1" x14ac:dyDescent="0.25">
      <c r="A17" s="48">
        <v>12</v>
      </c>
      <c r="B17" s="22">
        <v>3.7258333333333331E-2</v>
      </c>
      <c r="C17" s="22">
        <v>4.2591666666666667E-2</v>
      </c>
      <c r="D17" s="22">
        <v>7.9899999999999999E-2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2604</v>
      </c>
      <c r="Y17" s="24">
        <v>44532</v>
      </c>
      <c r="Z17" s="21" t="s">
        <v>513</v>
      </c>
      <c r="AA17" s="21" t="s">
        <v>495</v>
      </c>
      <c r="AB17" s="21">
        <v>10.3</v>
      </c>
      <c r="AC17" s="21" t="s">
        <v>465</v>
      </c>
      <c r="AD17" s="21">
        <v>51</v>
      </c>
    </row>
    <row r="18" spans="1:30" ht="15.75" customHeight="1" thickBot="1" x14ac:dyDescent="0.25">
      <c r="A18" s="48">
        <v>13</v>
      </c>
      <c r="B18" s="22">
        <v>3.702222222222222E-2</v>
      </c>
      <c r="C18" s="22">
        <v>4.4280555555555559E-2</v>
      </c>
      <c r="D18" s="22">
        <v>8.1299999999999997E-2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2599</v>
      </c>
      <c r="Y18" s="24">
        <v>44531</v>
      </c>
      <c r="Z18" s="21" t="s">
        <v>513</v>
      </c>
      <c r="AA18" s="21" t="s">
        <v>494</v>
      </c>
      <c r="AB18" s="21">
        <v>10.3</v>
      </c>
      <c r="AC18" s="21" t="s">
        <v>464</v>
      </c>
      <c r="AD18" s="21">
        <v>50</v>
      </c>
    </row>
    <row r="19" spans="1:30" ht="15.75" customHeight="1" thickBot="1" x14ac:dyDescent="0.25">
      <c r="A19" s="48">
        <v>14</v>
      </c>
      <c r="B19" s="22">
        <v>3.5275000000000001E-2</v>
      </c>
      <c r="C19" s="22">
        <v>4.2116666666666663E-2</v>
      </c>
      <c r="D19" s="22">
        <v>7.7399999999999997E-2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2558</v>
      </c>
      <c r="Y19" s="24">
        <v>44495</v>
      </c>
      <c r="Z19" s="21" t="s">
        <v>518</v>
      </c>
      <c r="AA19" s="21" t="s">
        <v>493</v>
      </c>
      <c r="AB19" s="21">
        <v>10.199999999999999</v>
      </c>
      <c r="AC19" s="21" t="s">
        <v>465</v>
      </c>
      <c r="AD19" s="21">
        <v>56</v>
      </c>
    </row>
    <row r="20" spans="1:30" ht="15.75" customHeight="1" thickBot="1" x14ac:dyDescent="0.25">
      <c r="A20" s="48">
        <v>15</v>
      </c>
      <c r="B20" s="22">
        <v>3.4613888888888895E-2</v>
      </c>
      <c r="C20" s="22">
        <v>4.1324999999999994E-2</v>
      </c>
      <c r="D20" s="22">
        <v>7.5999999999999998E-2</v>
      </c>
      <c r="E20" s="60"/>
      <c r="F20" s="21" t="s">
        <v>488</v>
      </c>
      <c r="G20" s="23">
        <v>21205</v>
      </c>
      <c r="H20" s="21">
        <v>0.84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2525</v>
      </c>
      <c r="Y20" s="24">
        <v>44469</v>
      </c>
      <c r="Z20" s="21" t="s">
        <v>514</v>
      </c>
      <c r="AA20" s="21" t="s">
        <v>495</v>
      </c>
      <c r="AB20" s="21">
        <v>10</v>
      </c>
      <c r="AC20" s="21" t="s">
        <v>465</v>
      </c>
      <c r="AD20" s="21">
        <v>53</v>
      </c>
    </row>
    <row r="21" spans="1:30" ht="15.75" customHeight="1" thickBot="1" x14ac:dyDescent="0.25">
      <c r="A21" s="48">
        <v>16</v>
      </c>
      <c r="B21" s="22">
        <v>3.7777777777777778E-2</v>
      </c>
      <c r="C21" s="22">
        <v>4.0480555555555554E-2</v>
      </c>
      <c r="D21" s="22">
        <v>7.8299999999999995E-2</v>
      </c>
      <c r="E21" s="60"/>
      <c r="F21" s="21" t="s">
        <v>492</v>
      </c>
      <c r="G21" s="23">
        <v>25161</v>
      </c>
      <c r="H21" s="21">
        <v>0.99</v>
      </c>
      <c r="I21" s="60"/>
      <c r="J21" s="21">
        <v>5</v>
      </c>
      <c r="K21" s="21">
        <f>X6</f>
        <v>2956</v>
      </c>
      <c r="L21" s="24"/>
      <c r="M21" s="21"/>
      <c r="N21" s="64">
        <f>K21/$F$2</f>
        <v>0.1173015873015873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2489</v>
      </c>
      <c r="Y21" s="24">
        <v>44294</v>
      </c>
      <c r="Z21" s="21" t="s">
        <v>513</v>
      </c>
      <c r="AA21" s="21" t="s">
        <v>495</v>
      </c>
      <c r="AB21" s="21">
        <v>9.9</v>
      </c>
      <c r="AC21" s="21" t="s">
        <v>464</v>
      </c>
      <c r="AD21" s="21">
        <v>52</v>
      </c>
    </row>
    <row r="22" spans="1:30" ht="15.75" customHeight="1" thickBot="1" x14ac:dyDescent="0.25">
      <c r="A22" s="48">
        <v>17</v>
      </c>
      <c r="B22" s="22">
        <v>3.9524999999999998E-2</v>
      </c>
      <c r="C22" s="22">
        <v>3.9477777777777778E-2</v>
      </c>
      <c r="D22" s="22">
        <v>7.9000000000000001E-2</v>
      </c>
      <c r="E22" s="60"/>
      <c r="F22" s="21" t="s">
        <v>493</v>
      </c>
      <c r="G22" s="23">
        <v>26515</v>
      </c>
      <c r="H22" s="21">
        <v>1.05</v>
      </c>
      <c r="I22" s="60"/>
      <c r="J22" s="21">
        <v>10</v>
      </c>
      <c r="K22" s="21">
        <f>X11</f>
        <v>2779</v>
      </c>
      <c r="L22" s="24"/>
      <c r="M22" s="21"/>
      <c r="N22" s="64">
        <f t="shared" ref="N22:N28" si="0">K22/$F$2</f>
        <v>0.11027777777777778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2471</v>
      </c>
      <c r="Y22" s="24">
        <v>44523</v>
      </c>
      <c r="Z22" s="21" t="s">
        <v>514</v>
      </c>
      <c r="AA22" s="21" t="s">
        <v>493</v>
      </c>
      <c r="AB22" s="21">
        <v>9.8000000000000007</v>
      </c>
      <c r="AC22" s="21" t="s">
        <v>465</v>
      </c>
      <c r="AD22" s="21">
        <v>55</v>
      </c>
    </row>
    <row r="23" spans="1:30" ht="15.75" customHeight="1" thickBot="1" x14ac:dyDescent="0.25">
      <c r="A23" s="48">
        <v>18</v>
      </c>
      <c r="B23" s="22">
        <v>3.2630555555555552E-2</v>
      </c>
      <c r="C23" s="22">
        <v>3.3936111111111111E-2</v>
      </c>
      <c r="D23" s="22">
        <v>6.6600000000000006E-2</v>
      </c>
      <c r="E23" s="60"/>
      <c r="F23" s="21" t="s">
        <v>494</v>
      </c>
      <c r="G23" s="23">
        <v>26654</v>
      </c>
      <c r="H23" s="21">
        <v>1.05</v>
      </c>
      <c r="I23" s="60"/>
      <c r="J23" s="21">
        <v>20</v>
      </c>
      <c r="K23" s="21">
        <f>X12</f>
        <v>2696</v>
      </c>
      <c r="L23" s="24"/>
      <c r="M23" s="21"/>
      <c r="N23" s="64">
        <f t="shared" si="0"/>
        <v>0.10698412698412699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2450</v>
      </c>
      <c r="Y23" s="24">
        <v>44540</v>
      </c>
      <c r="Z23" s="21" t="s">
        <v>517</v>
      </c>
      <c r="AA23" s="21" t="s">
        <v>496</v>
      </c>
      <c r="AB23" s="21">
        <v>9.6999999999999993</v>
      </c>
      <c r="AC23" s="21" t="s">
        <v>465</v>
      </c>
      <c r="AD23" s="21">
        <v>55</v>
      </c>
    </row>
    <row r="24" spans="1:30" ht="15.75" customHeight="1" thickBot="1" x14ac:dyDescent="0.25">
      <c r="A24" s="48">
        <v>19</v>
      </c>
      <c r="B24" s="22">
        <v>2.4177777777777777E-2</v>
      </c>
      <c r="C24" s="22">
        <v>2.9238888888888887E-2</v>
      </c>
      <c r="D24" s="22">
        <v>5.3400000000000003E-2</v>
      </c>
      <c r="E24" s="60"/>
      <c r="F24" s="21" t="s">
        <v>495</v>
      </c>
      <c r="G24" s="23">
        <v>26995</v>
      </c>
      <c r="H24" s="21">
        <v>1.06</v>
      </c>
      <c r="I24" s="60"/>
      <c r="J24" s="21">
        <v>30</v>
      </c>
      <c r="K24" s="21">
        <f>X14</f>
        <v>2650</v>
      </c>
      <c r="L24" s="24"/>
      <c r="M24" s="21"/>
      <c r="N24" s="64">
        <f t="shared" si="0"/>
        <v>0.10515873015873016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2434</v>
      </c>
      <c r="Y24" s="24">
        <v>44487</v>
      </c>
      <c r="Z24" s="21" t="s">
        <v>514</v>
      </c>
      <c r="AA24" s="21" t="s">
        <v>492</v>
      </c>
      <c r="AB24" s="21">
        <v>9.6999999999999993</v>
      </c>
      <c r="AC24" s="21" t="s">
        <v>465</v>
      </c>
      <c r="AD24" s="21">
        <v>52</v>
      </c>
    </row>
    <row r="25" spans="1:30" ht="15.75" customHeight="1" thickBot="1" x14ac:dyDescent="0.25">
      <c r="A25" s="48">
        <v>20</v>
      </c>
      <c r="B25" s="22">
        <v>1.8275E-2</v>
      </c>
      <c r="C25" s="22">
        <v>2.2852777777777777E-2</v>
      </c>
      <c r="D25" s="22">
        <v>4.1099999999999998E-2</v>
      </c>
      <c r="E25" s="60"/>
      <c r="F25" s="21" t="s">
        <v>496</v>
      </c>
      <c r="G25" s="23">
        <v>27284</v>
      </c>
      <c r="H25" s="21">
        <v>1.08</v>
      </c>
      <c r="I25" s="60"/>
      <c r="J25" s="21">
        <v>50</v>
      </c>
      <c r="K25" s="21">
        <f>X18</f>
        <v>2599</v>
      </c>
      <c r="L25" s="24"/>
      <c r="M25" s="21"/>
      <c r="N25" s="64">
        <f t="shared" si="0"/>
        <v>0.10313492063492063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1.3599999999999999E-2</v>
      </c>
      <c r="C26" s="22">
        <v>1.6519444444444444E-2</v>
      </c>
      <c r="D26" s="22">
        <v>3.0099999999999998E-2</v>
      </c>
      <c r="E26" s="60"/>
      <c r="F26" s="21" t="s">
        <v>497</v>
      </c>
      <c r="G26" s="23">
        <v>23590</v>
      </c>
      <c r="H26" s="21">
        <v>0.93</v>
      </c>
      <c r="I26" s="60"/>
      <c r="J26" s="21">
        <v>100</v>
      </c>
      <c r="K26" s="21">
        <f>X20</f>
        <v>2525</v>
      </c>
      <c r="L26" s="24"/>
      <c r="M26" s="21"/>
      <c r="N26" s="64">
        <f t="shared" si="0"/>
        <v>0.1001984126984127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1.0530555555555555E-2</v>
      </c>
      <c r="C27" s="22">
        <v>1.0238888888888888E-2</v>
      </c>
      <c r="D27" s="22">
        <v>2.0799999999999999E-2</v>
      </c>
      <c r="E27" s="60"/>
      <c r="F27" s="60"/>
      <c r="G27" s="60"/>
      <c r="H27" s="60"/>
      <c r="I27" s="60"/>
      <c r="J27" s="21">
        <v>150</v>
      </c>
      <c r="K27" s="21">
        <f>X22</f>
        <v>2471</v>
      </c>
      <c r="L27" s="24"/>
      <c r="M27" s="21"/>
      <c r="N27" s="64">
        <f t="shared" si="0"/>
        <v>9.8055555555555562E-2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6.0916666666666662E-3</v>
      </c>
      <c r="C28" s="22">
        <v>6.2277777777777774E-3</v>
      </c>
      <c r="D28" s="22">
        <v>1.24E-2</v>
      </c>
      <c r="E28" s="60"/>
      <c r="F28" s="60"/>
      <c r="G28" s="60"/>
      <c r="H28" s="60"/>
      <c r="I28" s="60"/>
      <c r="J28" s="21">
        <v>200</v>
      </c>
      <c r="K28" s="21">
        <f>X24</f>
        <v>2434</v>
      </c>
      <c r="L28" s="24"/>
      <c r="M28" s="21"/>
      <c r="N28" s="64">
        <f t="shared" si="0"/>
        <v>9.6587301587301583E-2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571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20000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3641</v>
      </c>
      <c r="Y2" s="24">
        <v>44273</v>
      </c>
      <c r="Z2" s="21" t="s">
        <v>514</v>
      </c>
      <c r="AA2" s="21" t="s">
        <v>495</v>
      </c>
      <c r="AB2" s="21">
        <v>18.2</v>
      </c>
      <c r="AC2" s="21" t="s">
        <v>465</v>
      </c>
      <c r="AD2" s="21">
        <v>69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2984</v>
      </c>
      <c r="Y3" s="24">
        <v>44273</v>
      </c>
      <c r="Z3" s="21" t="s">
        <v>515</v>
      </c>
      <c r="AA3" s="21" t="s">
        <v>495</v>
      </c>
      <c r="AB3" s="21">
        <v>14.9</v>
      </c>
      <c r="AC3" s="21" t="s">
        <v>465</v>
      </c>
      <c r="AD3" s="21">
        <v>65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2586</v>
      </c>
      <c r="Y4" s="24">
        <v>44298</v>
      </c>
      <c r="Z4" s="21" t="s">
        <v>514</v>
      </c>
      <c r="AA4" s="21" t="s">
        <v>492</v>
      </c>
      <c r="AB4" s="21">
        <v>12.9</v>
      </c>
      <c r="AC4" s="21" t="s">
        <v>464</v>
      </c>
      <c r="AD4" s="21">
        <v>55</v>
      </c>
    </row>
    <row r="5" spans="1:30" ht="15.75" customHeight="1" thickBot="1" x14ac:dyDescent="0.25">
      <c r="A5" s="48">
        <v>0</v>
      </c>
      <c r="B5" s="22">
        <v>2.8874999999999999E-3</v>
      </c>
      <c r="C5" s="22">
        <v>2.2799999999999999E-3</v>
      </c>
      <c r="D5" s="22">
        <v>4.8999999999999998E-3</v>
      </c>
      <c r="E5" s="60"/>
      <c r="F5" s="21" t="s">
        <v>471</v>
      </c>
      <c r="G5" s="23">
        <v>19889</v>
      </c>
      <c r="H5" s="21">
        <v>0.99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2578</v>
      </c>
      <c r="Y5" s="24">
        <v>44273</v>
      </c>
      <c r="Z5" s="21" t="s">
        <v>518</v>
      </c>
      <c r="AA5" s="21" t="s">
        <v>495</v>
      </c>
      <c r="AB5" s="21">
        <v>12.9</v>
      </c>
      <c r="AC5" s="21" t="s">
        <v>465</v>
      </c>
      <c r="AD5" s="21">
        <v>64</v>
      </c>
    </row>
    <row r="6" spans="1:30" ht="15.75" customHeight="1" thickBot="1" x14ac:dyDescent="0.25">
      <c r="A6" s="48">
        <v>1</v>
      </c>
      <c r="B6" s="22">
        <v>1.575E-3</v>
      </c>
      <c r="C6" s="22">
        <v>1.6149999999999999E-3</v>
      </c>
      <c r="D6" s="22">
        <v>3.0999999999999999E-3</v>
      </c>
      <c r="E6" s="60"/>
      <c r="F6" s="21" t="s">
        <v>473</v>
      </c>
      <c r="G6" s="23">
        <v>22139</v>
      </c>
      <c r="H6" s="21">
        <v>1.1000000000000001</v>
      </c>
      <c r="I6" s="60"/>
      <c r="J6" s="61" t="s">
        <v>474</v>
      </c>
      <c r="K6" s="62">
        <f>LARGE((K8,K9),1)</f>
        <v>0.75533116791413635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2490</v>
      </c>
      <c r="Y6" s="24">
        <v>44240</v>
      </c>
      <c r="Z6" s="21" t="s">
        <v>518</v>
      </c>
      <c r="AA6" s="21" t="s">
        <v>497</v>
      </c>
      <c r="AB6" s="21">
        <v>12.4</v>
      </c>
      <c r="AC6" s="21" t="s">
        <v>464</v>
      </c>
      <c r="AD6" s="21">
        <v>68</v>
      </c>
    </row>
    <row r="7" spans="1:30" ht="15.75" customHeight="1" thickBot="1" x14ac:dyDescent="0.25">
      <c r="A7" s="48">
        <v>2</v>
      </c>
      <c r="B7" s="22">
        <v>1.2600000000000001E-3</v>
      </c>
      <c r="C7" s="22">
        <v>1.2825E-3</v>
      </c>
      <c r="D7" s="22">
        <v>2.5000000000000001E-3</v>
      </c>
      <c r="E7" s="60"/>
      <c r="F7" s="21" t="s">
        <v>475</v>
      </c>
      <c r="G7" s="23">
        <v>24686</v>
      </c>
      <c r="H7" s="21">
        <v>1.22</v>
      </c>
      <c r="I7" s="60"/>
      <c r="J7" s="21" t="s">
        <v>476</v>
      </c>
      <c r="K7" s="62">
        <f>LARGE((K10,K11),1)</f>
        <v>0.62158748664140673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2403</v>
      </c>
      <c r="Y7" s="24">
        <v>44312</v>
      </c>
      <c r="Z7" s="21" t="s">
        <v>514</v>
      </c>
      <c r="AA7" s="21" t="s">
        <v>492</v>
      </c>
      <c r="AB7" s="21">
        <v>12</v>
      </c>
      <c r="AC7" s="21" t="s">
        <v>464</v>
      </c>
      <c r="AD7" s="21">
        <v>68</v>
      </c>
    </row>
    <row r="8" spans="1:30" ht="15.75" customHeight="1" thickBot="1" x14ac:dyDescent="0.25">
      <c r="A8" s="48">
        <v>3</v>
      </c>
      <c r="B8" s="22">
        <v>9.9749999999999991E-4</v>
      </c>
      <c r="C8" s="22">
        <v>1.33E-3</v>
      </c>
      <c r="D8" s="22">
        <v>2.3E-3</v>
      </c>
      <c r="E8" s="60"/>
      <c r="F8" s="21" t="s">
        <v>477</v>
      </c>
      <c r="G8" s="23">
        <v>22884</v>
      </c>
      <c r="H8" s="21">
        <v>1.1299999999999999</v>
      </c>
      <c r="I8" s="60"/>
      <c r="J8" s="60"/>
      <c r="K8" s="67">
        <f>LARGE(B11:C11,1)/(B11+C11)</f>
        <v>0.75533116791413635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2379</v>
      </c>
      <c r="Y8" s="24">
        <v>44273</v>
      </c>
      <c r="Z8" s="21" t="s">
        <v>516</v>
      </c>
      <c r="AA8" s="21" t="s">
        <v>495</v>
      </c>
      <c r="AB8" s="21">
        <v>11.9</v>
      </c>
      <c r="AC8" s="21" t="s">
        <v>465</v>
      </c>
      <c r="AD8" s="21">
        <v>56</v>
      </c>
    </row>
    <row r="9" spans="1:30" ht="15.75" customHeight="1" thickBot="1" x14ac:dyDescent="0.25">
      <c r="A9" s="48">
        <v>4</v>
      </c>
      <c r="B9" s="22">
        <v>1.1025E-3</v>
      </c>
      <c r="C9" s="22">
        <v>2.7074999999999998E-3</v>
      </c>
      <c r="D9" s="22">
        <v>3.8E-3</v>
      </c>
      <c r="E9" s="60"/>
      <c r="F9" s="21" t="s">
        <v>478</v>
      </c>
      <c r="G9" s="23">
        <v>19181</v>
      </c>
      <c r="H9" s="21">
        <v>0.95</v>
      </c>
      <c r="I9" s="60"/>
      <c r="J9" s="60"/>
      <c r="K9" s="67">
        <f>LARGE(B12:C12,1)/(B12+C12)</f>
        <v>0.69722572509457759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2335</v>
      </c>
      <c r="Y9" s="24">
        <v>44298</v>
      </c>
      <c r="Z9" s="21" t="s">
        <v>513</v>
      </c>
      <c r="AA9" s="21" t="s">
        <v>492</v>
      </c>
      <c r="AB9" s="21">
        <v>11.7</v>
      </c>
      <c r="AC9" s="21" t="s">
        <v>464</v>
      </c>
      <c r="AD9" s="21">
        <v>65</v>
      </c>
    </row>
    <row r="10" spans="1:30" ht="15.75" customHeight="1" thickBot="1" x14ac:dyDescent="0.25">
      <c r="A10" s="48">
        <v>5</v>
      </c>
      <c r="B10" s="22">
        <v>3.0975E-3</v>
      </c>
      <c r="C10" s="22">
        <v>7.8849999999999996E-3</v>
      </c>
      <c r="D10" s="22">
        <v>1.0800000000000001E-2</v>
      </c>
      <c r="E10" s="60"/>
      <c r="F10" s="21" t="s">
        <v>479</v>
      </c>
      <c r="G10" s="23">
        <v>18864</v>
      </c>
      <c r="H10" s="21">
        <v>0.94</v>
      </c>
      <c r="I10" s="60"/>
      <c r="J10" s="60"/>
      <c r="K10" s="67">
        <f>LARGE(B20:C20,1)/(B20+C20)</f>
        <v>0.58065891886128584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2302</v>
      </c>
      <c r="Y10" s="24">
        <v>44287</v>
      </c>
      <c r="Z10" s="21" t="s">
        <v>513</v>
      </c>
      <c r="AA10" s="21" t="s">
        <v>495</v>
      </c>
      <c r="AB10" s="21">
        <v>11.5</v>
      </c>
      <c r="AC10" s="21" t="s">
        <v>464</v>
      </c>
      <c r="AD10" s="21">
        <v>64</v>
      </c>
    </row>
    <row r="11" spans="1:30" ht="15.75" customHeight="1" thickBot="1" x14ac:dyDescent="0.25">
      <c r="A11" s="48">
        <v>6</v>
      </c>
      <c r="B11" s="22">
        <v>8.6625000000000001E-3</v>
      </c>
      <c r="C11" s="22">
        <v>2.6742500000000002E-2</v>
      </c>
      <c r="D11" s="22">
        <v>3.4500000000000003E-2</v>
      </c>
      <c r="E11" s="60"/>
      <c r="F11" s="21" t="s">
        <v>480</v>
      </c>
      <c r="G11" s="23">
        <v>16914</v>
      </c>
      <c r="H11" s="21">
        <v>0.84</v>
      </c>
      <c r="I11" s="60"/>
      <c r="J11" s="60"/>
      <c r="K11" s="67">
        <f>LARGE(B21:C21,1)/(B21+C21)</f>
        <v>0.62158748664140673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2270</v>
      </c>
      <c r="Y11" s="24">
        <v>44287</v>
      </c>
      <c r="Z11" s="21" t="s">
        <v>522</v>
      </c>
      <c r="AA11" s="21" t="s">
        <v>495</v>
      </c>
      <c r="AB11" s="21">
        <v>11.4</v>
      </c>
      <c r="AC11" s="21" t="s">
        <v>465</v>
      </c>
      <c r="AD11" s="21">
        <v>71</v>
      </c>
    </row>
    <row r="12" spans="1:30" ht="15.75" customHeight="1" thickBot="1" x14ac:dyDescent="0.25">
      <c r="A12" s="48">
        <v>7</v>
      </c>
      <c r="B12" s="22">
        <v>1.8007499999999999E-2</v>
      </c>
      <c r="C12" s="22">
        <v>4.1467500000000004E-2</v>
      </c>
      <c r="D12" s="22">
        <v>5.7799999999999997E-2</v>
      </c>
      <c r="E12" s="60"/>
      <c r="F12" s="21" t="s">
        <v>481</v>
      </c>
      <c r="G12" s="23">
        <v>16160</v>
      </c>
      <c r="H12" s="21">
        <v>0.8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2229</v>
      </c>
      <c r="Y12" s="24">
        <v>44229</v>
      </c>
      <c r="Z12" s="21" t="s">
        <v>513</v>
      </c>
      <c r="AA12" s="21" t="s">
        <v>493</v>
      </c>
      <c r="AB12" s="21">
        <v>11.1</v>
      </c>
      <c r="AC12" s="21" t="s">
        <v>464</v>
      </c>
      <c r="AD12" s="21">
        <v>65</v>
      </c>
    </row>
    <row r="13" spans="1:30" ht="15.75" customHeight="1" thickBot="1" x14ac:dyDescent="0.25">
      <c r="A13" s="48">
        <v>8</v>
      </c>
      <c r="B13" s="22">
        <v>2.2837499999999997E-2</v>
      </c>
      <c r="C13" s="22">
        <v>3.9044999999999996E-2</v>
      </c>
      <c r="D13" s="22">
        <v>5.9400000000000001E-2</v>
      </c>
      <c r="E13" s="60"/>
      <c r="F13" s="21" t="s">
        <v>482</v>
      </c>
      <c r="G13" s="23">
        <v>16817</v>
      </c>
      <c r="H13" s="21"/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2194</v>
      </c>
      <c r="Y13" s="24">
        <v>44230</v>
      </c>
      <c r="Z13" s="21" t="s">
        <v>513</v>
      </c>
      <c r="AA13" s="21" t="s">
        <v>494</v>
      </c>
      <c r="AB13" s="21">
        <v>11</v>
      </c>
      <c r="AC13" s="21" t="s">
        <v>464</v>
      </c>
      <c r="AD13" s="21">
        <v>67</v>
      </c>
    </row>
    <row r="14" spans="1:30" ht="15.75" customHeight="1" thickBot="1" x14ac:dyDescent="0.25">
      <c r="A14" s="48">
        <v>9</v>
      </c>
      <c r="B14" s="22">
        <v>2.6617500000000002E-2</v>
      </c>
      <c r="C14" s="22">
        <v>3.2490000000000005E-2</v>
      </c>
      <c r="D14" s="22">
        <v>5.6500000000000002E-2</v>
      </c>
      <c r="E14" s="60"/>
      <c r="F14" s="21" t="s">
        <v>483</v>
      </c>
      <c r="G14" s="23">
        <v>22007</v>
      </c>
      <c r="H14" s="21"/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2183</v>
      </c>
      <c r="Y14" s="24">
        <v>44267</v>
      </c>
      <c r="Z14" s="21" t="s">
        <v>513</v>
      </c>
      <c r="AA14" s="21" t="s">
        <v>496</v>
      </c>
      <c r="AB14" s="21">
        <v>10.9</v>
      </c>
      <c r="AC14" s="21" t="s">
        <v>464</v>
      </c>
      <c r="AD14" s="21">
        <v>60</v>
      </c>
    </row>
    <row r="15" spans="1:30" ht="15.75" customHeight="1" thickBot="1" x14ac:dyDescent="0.25">
      <c r="A15" s="48">
        <v>10</v>
      </c>
      <c r="B15" s="22">
        <v>3.1342500000000002E-2</v>
      </c>
      <c r="C15" s="22">
        <v>3.0827499999999997E-2</v>
      </c>
      <c r="D15" s="22">
        <v>6.0100000000000001E-2</v>
      </c>
      <c r="E15" s="60"/>
      <c r="F15" s="21" t="s">
        <v>484</v>
      </c>
      <c r="G15" s="23">
        <v>17664</v>
      </c>
      <c r="H15" s="21"/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2145</v>
      </c>
      <c r="Y15" s="24">
        <v>44274</v>
      </c>
      <c r="Z15" s="21" t="s">
        <v>513</v>
      </c>
      <c r="AA15" s="21" t="s">
        <v>496</v>
      </c>
      <c r="AB15" s="21">
        <v>10.7</v>
      </c>
      <c r="AC15" s="21" t="s">
        <v>464</v>
      </c>
      <c r="AD15" s="21">
        <v>59</v>
      </c>
    </row>
    <row r="16" spans="1:30" ht="15.75" customHeight="1" thickBot="1" x14ac:dyDescent="0.25">
      <c r="A16" s="48">
        <v>11</v>
      </c>
      <c r="B16" s="22">
        <v>3.5069999999999997E-2</v>
      </c>
      <c r="C16" s="22">
        <v>3.1539999999999999E-2</v>
      </c>
      <c r="D16" s="22">
        <v>6.5600000000000006E-2</v>
      </c>
      <c r="E16" s="60"/>
      <c r="F16" s="21" t="s">
        <v>485</v>
      </c>
      <c r="G16" s="23">
        <v>18659</v>
      </c>
      <c r="H16" s="21"/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2135</v>
      </c>
      <c r="Y16" s="24">
        <v>44257</v>
      </c>
      <c r="Z16" s="21" t="s">
        <v>513</v>
      </c>
      <c r="AA16" s="21" t="s">
        <v>493</v>
      </c>
      <c r="AB16" s="21">
        <v>10.7</v>
      </c>
      <c r="AC16" s="21" t="s">
        <v>464</v>
      </c>
      <c r="AD16" s="21">
        <v>63</v>
      </c>
    </row>
    <row r="17" spans="1:30" ht="15.75" customHeight="1" thickBot="1" x14ac:dyDescent="0.25">
      <c r="A17" s="48">
        <v>12</v>
      </c>
      <c r="B17" s="22">
        <v>3.6697500000000001E-2</v>
      </c>
      <c r="C17" s="22">
        <v>3.1302499999999997E-2</v>
      </c>
      <c r="D17" s="22">
        <v>6.8500000000000005E-2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2126</v>
      </c>
      <c r="Y17" s="24">
        <v>44273</v>
      </c>
      <c r="Z17" s="21" t="s">
        <v>513</v>
      </c>
      <c r="AA17" s="21" t="s">
        <v>495</v>
      </c>
      <c r="AB17" s="21">
        <v>10.6</v>
      </c>
      <c r="AC17" s="21" t="s">
        <v>464</v>
      </c>
      <c r="AD17" s="21">
        <v>60</v>
      </c>
    </row>
    <row r="18" spans="1:30" ht="15.75" customHeight="1" thickBot="1" x14ac:dyDescent="0.25">
      <c r="A18" s="48">
        <v>13</v>
      </c>
      <c r="B18" s="22">
        <v>3.81675E-2</v>
      </c>
      <c r="C18" s="22">
        <v>3.1350000000000003E-2</v>
      </c>
      <c r="D18" s="22">
        <v>7.1999999999999995E-2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2121</v>
      </c>
      <c r="Y18" s="24">
        <v>44252</v>
      </c>
      <c r="Z18" s="21" t="s">
        <v>513</v>
      </c>
      <c r="AA18" s="21" t="s">
        <v>495</v>
      </c>
      <c r="AB18" s="21">
        <v>10.6</v>
      </c>
      <c r="AC18" s="21" t="s">
        <v>464</v>
      </c>
      <c r="AD18" s="21">
        <v>62</v>
      </c>
    </row>
    <row r="19" spans="1:30" ht="15.75" customHeight="1" thickBot="1" x14ac:dyDescent="0.25">
      <c r="A19" s="48">
        <v>14</v>
      </c>
      <c r="B19" s="22">
        <v>3.7852499999999997E-2</v>
      </c>
      <c r="C19" s="22">
        <v>2.9972500000000003E-2</v>
      </c>
      <c r="D19" s="22">
        <v>7.2700000000000001E-2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2075</v>
      </c>
      <c r="Y19" s="24">
        <v>44258</v>
      </c>
      <c r="Z19" s="21" t="s">
        <v>514</v>
      </c>
      <c r="AA19" s="21" t="s">
        <v>494</v>
      </c>
      <c r="AB19" s="21">
        <v>10.4</v>
      </c>
      <c r="AC19" s="21" t="s">
        <v>464</v>
      </c>
      <c r="AD19" s="21">
        <v>60</v>
      </c>
    </row>
    <row r="20" spans="1:30" ht="15.75" customHeight="1" thickBot="1" x14ac:dyDescent="0.25">
      <c r="A20" s="48">
        <v>15</v>
      </c>
      <c r="B20" s="22">
        <v>4.0844999999999999E-2</v>
      </c>
      <c r="C20" s="22">
        <v>2.9497500000000003E-2</v>
      </c>
      <c r="D20" s="22">
        <v>7.5700000000000003E-2</v>
      </c>
      <c r="E20" s="60"/>
      <c r="F20" s="21" t="s">
        <v>488</v>
      </c>
      <c r="G20" s="23">
        <v>14345</v>
      </c>
      <c r="H20" s="21">
        <v>0.71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2024</v>
      </c>
      <c r="Y20" s="24">
        <v>44319</v>
      </c>
      <c r="Z20" s="21" t="s">
        <v>513</v>
      </c>
      <c r="AA20" s="21" t="s">
        <v>492</v>
      </c>
      <c r="AB20" s="21">
        <v>10.1</v>
      </c>
      <c r="AC20" s="21" t="s">
        <v>464</v>
      </c>
      <c r="AD20" s="21">
        <v>63</v>
      </c>
    </row>
    <row r="21" spans="1:30" ht="15.75" customHeight="1" thickBot="1" x14ac:dyDescent="0.25">
      <c r="A21" s="48">
        <v>16</v>
      </c>
      <c r="B21" s="22">
        <v>4.7985E-2</v>
      </c>
      <c r="C21" s="22">
        <v>2.9212499999999999E-2</v>
      </c>
      <c r="D21" s="22">
        <v>8.2000000000000003E-2</v>
      </c>
      <c r="E21" s="60"/>
      <c r="F21" s="21" t="s">
        <v>492</v>
      </c>
      <c r="G21" s="23">
        <v>20610</v>
      </c>
      <c r="H21" s="21">
        <v>1.02</v>
      </c>
      <c r="I21" s="60"/>
      <c r="J21" s="21">
        <v>5</v>
      </c>
      <c r="K21" s="21">
        <f>X6</f>
        <v>2490</v>
      </c>
      <c r="L21" s="24"/>
      <c r="M21" s="21"/>
      <c r="N21" s="64">
        <f>K21/$F$2</f>
        <v>0.1245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1981</v>
      </c>
      <c r="Y21" s="24">
        <v>44265</v>
      </c>
      <c r="Z21" s="21" t="s">
        <v>515</v>
      </c>
      <c r="AA21" s="21" t="s">
        <v>494</v>
      </c>
      <c r="AB21" s="21">
        <v>9.9</v>
      </c>
      <c r="AC21" s="21" t="s">
        <v>464</v>
      </c>
      <c r="AD21" s="21">
        <v>54</v>
      </c>
    </row>
    <row r="22" spans="1:30" ht="15.75" customHeight="1" thickBot="1" x14ac:dyDescent="0.25">
      <c r="A22" s="48">
        <v>17</v>
      </c>
      <c r="B22" s="22">
        <v>5.2289999999999996E-2</v>
      </c>
      <c r="C22" s="22">
        <v>2.8215000000000004E-2</v>
      </c>
      <c r="D22" s="22">
        <v>8.2500000000000004E-2</v>
      </c>
      <c r="E22" s="60"/>
      <c r="F22" s="21" t="s">
        <v>493</v>
      </c>
      <c r="G22" s="23">
        <v>21764</v>
      </c>
      <c r="H22" s="21">
        <v>1.08</v>
      </c>
      <c r="I22" s="60"/>
      <c r="J22" s="21">
        <v>10</v>
      </c>
      <c r="K22" s="21">
        <f>X11</f>
        <v>2270</v>
      </c>
      <c r="L22" s="24"/>
      <c r="M22" s="21"/>
      <c r="N22" s="64">
        <f t="shared" ref="N22:N28" si="0">K22/$F$2</f>
        <v>0.1135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1936</v>
      </c>
      <c r="Y22" s="24">
        <v>44298</v>
      </c>
      <c r="Z22" s="21" t="s">
        <v>517</v>
      </c>
      <c r="AA22" s="21" t="s">
        <v>492</v>
      </c>
      <c r="AB22" s="21">
        <v>9.6999999999999993</v>
      </c>
      <c r="AC22" s="21" t="s">
        <v>464</v>
      </c>
      <c r="AD22" s="21">
        <v>53</v>
      </c>
    </row>
    <row r="23" spans="1:30" ht="15.75" customHeight="1" thickBot="1" x14ac:dyDescent="0.25">
      <c r="A23" s="48">
        <v>18</v>
      </c>
      <c r="B23" s="22">
        <v>3.8482500000000003E-2</v>
      </c>
      <c r="C23" s="22">
        <v>2.375E-2</v>
      </c>
      <c r="D23" s="22">
        <v>6.08E-2</v>
      </c>
      <c r="E23" s="60"/>
      <c r="F23" s="21" t="s">
        <v>494</v>
      </c>
      <c r="G23" s="23">
        <v>21688</v>
      </c>
      <c r="H23" s="21">
        <v>1.08</v>
      </c>
      <c r="I23" s="60"/>
      <c r="J23" s="21">
        <v>20</v>
      </c>
      <c r="K23" s="21">
        <f>X12</f>
        <v>2229</v>
      </c>
      <c r="L23" s="24"/>
      <c r="M23" s="21"/>
      <c r="N23" s="64">
        <f t="shared" si="0"/>
        <v>0.11144999999999999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1904</v>
      </c>
      <c r="Y23" s="24">
        <v>44287</v>
      </c>
      <c r="Z23" s="21" t="s">
        <v>515</v>
      </c>
      <c r="AA23" s="21" t="s">
        <v>495</v>
      </c>
      <c r="AB23" s="21">
        <v>9.5</v>
      </c>
      <c r="AC23" s="21" t="s">
        <v>464</v>
      </c>
      <c r="AD23" s="21">
        <v>55</v>
      </c>
    </row>
    <row r="24" spans="1:30" ht="15.75" customHeight="1" thickBot="1" x14ac:dyDescent="0.25">
      <c r="A24" s="48">
        <v>19</v>
      </c>
      <c r="B24" s="22">
        <v>2.6039999999999997E-2</v>
      </c>
      <c r="C24" s="22">
        <v>1.8335000000000001E-2</v>
      </c>
      <c r="D24" s="22">
        <v>4.2299999999999997E-2</v>
      </c>
      <c r="E24" s="60"/>
      <c r="F24" s="21" t="s">
        <v>495</v>
      </c>
      <c r="G24" s="23">
        <v>22664</v>
      </c>
      <c r="H24" s="21">
        <v>1.1200000000000001</v>
      </c>
      <c r="I24" s="60"/>
      <c r="J24" s="21">
        <v>30</v>
      </c>
      <c r="K24" s="21">
        <f>X14</f>
        <v>2183</v>
      </c>
      <c r="L24" s="24"/>
      <c r="M24" s="21"/>
      <c r="N24" s="64">
        <f t="shared" si="0"/>
        <v>0.10915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1886</v>
      </c>
      <c r="Y24" s="24">
        <v>44253</v>
      </c>
      <c r="Z24" s="21" t="s">
        <v>517</v>
      </c>
      <c r="AA24" s="21" t="s">
        <v>496</v>
      </c>
      <c r="AB24" s="21">
        <v>9.4</v>
      </c>
      <c r="AC24" s="21" t="s">
        <v>464</v>
      </c>
      <c r="AD24" s="21">
        <v>53</v>
      </c>
    </row>
    <row r="25" spans="1:30" ht="15.75" customHeight="1" thickBot="1" x14ac:dyDescent="0.25">
      <c r="A25" s="48">
        <v>20</v>
      </c>
      <c r="B25" s="22">
        <v>2.1367500000000001E-2</v>
      </c>
      <c r="C25" s="22">
        <v>1.3917500000000001E-2</v>
      </c>
      <c r="D25" s="22">
        <v>3.32E-2</v>
      </c>
      <c r="E25" s="60"/>
      <c r="F25" s="21" t="s">
        <v>496</v>
      </c>
      <c r="G25" s="23">
        <v>22327</v>
      </c>
      <c r="H25" s="21">
        <v>1.1100000000000001</v>
      </c>
      <c r="I25" s="60"/>
      <c r="J25" s="21">
        <v>50</v>
      </c>
      <c r="K25" s="21">
        <f>X18</f>
        <v>2121</v>
      </c>
      <c r="L25" s="24"/>
      <c r="M25" s="21"/>
      <c r="N25" s="64">
        <f t="shared" si="0"/>
        <v>0.10605000000000001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1.56975E-2</v>
      </c>
      <c r="C26" s="22">
        <v>9.6900000000000007E-3</v>
      </c>
      <c r="D26" s="22">
        <v>2.3900000000000001E-2</v>
      </c>
      <c r="E26" s="60"/>
      <c r="F26" s="21" t="s">
        <v>497</v>
      </c>
      <c r="G26" s="23">
        <v>17648</v>
      </c>
      <c r="H26" s="21">
        <v>0.87</v>
      </c>
      <c r="I26" s="60"/>
      <c r="J26" s="21">
        <v>100</v>
      </c>
      <c r="K26" s="21">
        <f>X20</f>
        <v>2024</v>
      </c>
      <c r="L26" s="24"/>
      <c r="M26" s="21"/>
      <c r="N26" s="64">
        <f t="shared" si="0"/>
        <v>0.1012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1.0605E-2</v>
      </c>
      <c r="C27" s="22">
        <v>6.4599999999999996E-3</v>
      </c>
      <c r="D27" s="22">
        <v>1.61E-2</v>
      </c>
      <c r="E27" s="60"/>
      <c r="F27" s="60"/>
      <c r="G27" s="60"/>
      <c r="H27" s="60"/>
      <c r="I27" s="60"/>
      <c r="J27" s="21">
        <v>150</v>
      </c>
      <c r="K27" s="21">
        <f>X22</f>
        <v>1936</v>
      </c>
      <c r="L27" s="24"/>
      <c r="M27" s="21"/>
      <c r="N27" s="64">
        <f t="shared" si="0"/>
        <v>9.6799999999999997E-2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5.4599999999999996E-3</v>
      </c>
      <c r="C28" s="22">
        <v>4.0850000000000001E-3</v>
      </c>
      <c r="D28" s="22">
        <v>9.1000000000000004E-3</v>
      </c>
      <c r="E28" s="60"/>
      <c r="F28" s="60"/>
      <c r="G28" s="60"/>
      <c r="H28" s="60"/>
      <c r="I28" s="60"/>
      <c r="J28" s="21">
        <v>200</v>
      </c>
      <c r="K28" s="21">
        <f>X24</f>
        <v>1886</v>
      </c>
      <c r="L28" s="24"/>
      <c r="M28" s="21"/>
      <c r="N28" s="64">
        <f t="shared" si="0"/>
        <v>9.4299999999999995E-2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607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25400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2678</v>
      </c>
      <c r="Y2" s="24">
        <v>44536</v>
      </c>
      <c r="Z2" s="21" t="s">
        <v>514</v>
      </c>
      <c r="AA2" s="21" t="s">
        <v>492</v>
      </c>
      <c r="AB2" s="21">
        <v>10.5</v>
      </c>
      <c r="AC2" s="21" t="s">
        <v>499</v>
      </c>
      <c r="AD2" s="21">
        <v>56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2670</v>
      </c>
      <c r="Y3" s="24">
        <v>44532</v>
      </c>
      <c r="Z3" s="21" t="s">
        <v>513</v>
      </c>
      <c r="AA3" s="21" t="s">
        <v>495</v>
      </c>
      <c r="AB3" s="21">
        <v>10.5</v>
      </c>
      <c r="AC3" s="21" t="s">
        <v>499</v>
      </c>
      <c r="AD3" s="21">
        <v>55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2668</v>
      </c>
      <c r="Y4" s="24">
        <v>44265</v>
      </c>
      <c r="Z4" s="21" t="s">
        <v>513</v>
      </c>
      <c r="AA4" s="21" t="s">
        <v>494</v>
      </c>
      <c r="AB4" s="21">
        <v>10.5</v>
      </c>
      <c r="AC4" s="21" t="s">
        <v>499</v>
      </c>
      <c r="AD4" s="21">
        <v>61</v>
      </c>
    </row>
    <row r="5" spans="1:30" ht="15.75" customHeight="1" thickBot="1" x14ac:dyDescent="0.25">
      <c r="A5" s="48">
        <v>0</v>
      </c>
      <c r="B5" s="22">
        <v>1.9055118110236221E-3</v>
      </c>
      <c r="C5" s="22">
        <v>2.8275590551181105E-3</v>
      </c>
      <c r="D5" s="22">
        <v>4.7000000000000002E-3</v>
      </c>
      <c r="E5" s="60"/>
      <c r="F5" s="21" t="s">
        <v>471</v>
      </c>
      <c r="G5" s="23">
        <v>25279</v>
      </c>
      <c r="H5" s="21">
        <v>1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2653</v>
      </c>
      <c r="Y5" s="24">
        <v>44530</v>
      </c>
      <c r="Z5" s="21" t="s">
        <v>513</v>
      </c>
      <c r="AA5" s="21" t="s">
        <v>493</v>
      </c>
      <c r="AB5" s="21">
        <v>10.4</v>
      </c>
      <c r="AC5" s="21" t="s">
        <v>499</v>
      </c>
      <c r="AD5" s="21">
        <v>57</v>
      </c>
    </row>
    <row r="6" spans="1:30" ht="15.75" customHeight="1" thickBot="1" x14ac:dyDescent="0.25">
      <c r="A6" s="48">
        <v>1</v>
      </c>
      <c r="B6" s="22">
        <v>1.1433070866141732E-3</v>
      </c>
      <c r="C6" s="22">
        <v>1.7279527559055118E-3</v>
      </c>
      <c r="D6" s="22">
        <v>2.8E-3</v>
      </c>
      <c r="E6" s="60"/>
      <c r="F6" s="21" t="s">
        <v>473</v>
      </c>
      <c r="G6" s="23">
        <v>26817</v>
      </c>
      <c r="H6" s="21">
        <v>1.06</v>
      </c>
      <c r="I6" s="60"/>
      <c r="J6" s="61" t="s">
        <v>474</v>
      </c>
      <c r="K6" s="62">
        <f>LARGE((K8,K9),1)</f>
        <v>0.60431920829929242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2609</v>
      </c>
      <c r="Y6" s="24">
        <v>44287</v>
      </c>
      <c r="Z6" s="21" t="s">
        <v>514</v>
      </c>
      <c r="AA6" s="21" t="s">
        <v>495</v>
      </c>
      <c r="AB6" s="21">
        <v>10.3</v>
      </c>
      <c r="AC6" s="21" t="s">
        <v>499</v>
      </c>
      <c r="AD6" s="21">
        <v>58</v>
      </c>
    </row>
    <row r="7" spans="1:30" ht="15.75" customHeight="1" thickBot="1" x14ac:dyDescent="0.25">
      <c r="A7" s="48">
        <v>2</v>
      </c>
      <c r="B7" s="22">
        <v>1.0480314960629922E-3</v>
      </c>
      <c r="C7" s="22">
        <v>1.3614173228346457E-3</v>
      </c>
      <c r="D7" s="22">
        <v>2.3999999999999998E-3</v>
      </c>
      <c r="E7" s="60"/>
      <c r="F7" s="21" t="s">
        <v>475</v>
      </c>
      <c r="G7" s="23">
        <v>27644</v>
      </c>
      <c r="H7" s="21">
        <v>1.0900000000000001</v>
      </c>
      <c r="I7" s="60"/>
      <c r="J7" s="21" t="s">
        <v>476</v>
      </c>
      <c r="K7" s="62">
        <f>LARGE((K10,K11),1)</f>
        <v>0.57268489975091874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2605</v>
      </c>
      <c r="Y7" s="24">
        <v>44517</v>
      </c>
      <c r="Z7" s="21" t="s">
        <v>513</v>
      </c>
      <c r="AA7" s="21" t="s">
        <v>494</v>
      </c>
      <c r="AB7" s="21">
        <v>10.3</v>
      </c>
      <c r="AC7" s="21" t="s">
        <v>499</v>
      </c>
      <c r="AD7" s="21">
        <v>57</v>
      </c>
    </row>
    <row r="8" spans="1:30" ht="15.75" customHeight="1" thickBot="1" x14ac:dyDescent="0.25">
      <c r="A8" s="48">
        <v>3</v>
      </c>
      <c r="B8" s="22">
        <v>1.2385826771653542E-3</v>
      </c>
      <c r="C8" s="22">
        <v>1.0996062992125984E-3</v>
      </c>
      <c r="D8" s="22">
        <v>2.3E-3</v>
      </c>
      <c r="E8" s="60"/>
      <c r="F8" s="21" t="s">
        <v>477</v>
      </c>
      <c r="G8" s="23">
        <v>26888</v>
      </c>
      <c r="H8" s="21">
        <v>1.06</v>
      </c>
      <c r="I8" s="60"/>
      <c r="J8" s="60"/>
      <c r="K8" s="67">
        <f>LARGE(B11:C11,1)/(B11+C11)</f>
        <v>0.59068237291732995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2604</v>
      </c>
      <c r="Y8" s="24">
        <v>44509</v>
      </c>
      <c r="Z8" s="21" t="s">
        <v>513</v>
      </c>
      <c r="AA8" s="21" t="s">
        <v>493</v>
      </c>
      <c r="AB8" s="21">
        <v>10.3</v>
      </c>
      <c r="AC8" s="21" t="s">
        <v>499</v>
      </c>
      <c r="AD8" s="21">
        <v>58</v>
      </c>
    </row>
    <row r="9" spans="1:30" ht="15.75" customHeight="1" thickBot="1" x14ac:dyDescent="0.25">
      <c r="A9" s="48">
        <v>4</v>
      </c>
      <c r="B9" s="22">
        <v>2.3342519685039371E-3</v>
      </c>
      <c r="C9" s="22">
        <v>1.5708661417322834E-3</v>
      </c>
      <c r="D9" s="22">
        <v>3.8999999999999998E-3</v>
      </c>
      <c r="E9" s="60"/>
      <c r="F9" s="21" t="s">
        <v>478</v>
      </c>
      <c r="G9" s="23">
        <v>24881</v>
      </c>
      <c r="H9" s="21">
        <v>0.98</v>
      </c>
      <c r="I9" s="60"/>
      <c r="J9" s="60"/>
      <c r="K9" s="67">
        <f>LARGE(B12:C12,1)/(B12+C12)</f>
        <v>0.60431920829929242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2601</v>
      </c>
      <c r="Y9" s="24">
        <v>44510</v>
      </c>
      <c r="Z9" s="21" t="s">
        <v>514</v>
      </c>
      <c r="AA9" s="21" t="s">
        <v>494</v>
      </c>
      <c r="AB9" s="21">
        <v>10.199999999999999</v>
      </c>
      <c r="AC9" s="21" t="s">
        <v>499</v>
      </c>
      <c r="AD9" s="21">
        <v>57</v>
      </c>
    </row>
    <row r="10" spans="1:30" ht="15.75" customHeight="1" thickBot="1" x14ac:dyDescent="0.25">
      <c r="A10" s="48">
        <v>5</v>
      </c>
      <c r="B10" s="22">
        <v>6.3358267716535424E-3</v>
      </c>
      <c r="C10" s="22">
        <v>3.6129921259842519E-3</v>
      </c>
      <c r="D10" s="22">
        <v>0.01</v>
      </c>
      <c r="E10" s="60"/>
      <c r="F10" s="21" t="s">
        <v>479</v>
      </c>
      <c r="G10" s="23">
        <v>24158</v>
      </c>
      <c r="H10" s="21">
        <v>0.95</v>
      </c>
      <c r="I10" s="60"/>
      <c r="J10" s="60"/>
      <c r="K10" s="67">
        <f>LARGE(B20:C20,1)/(B20+C20)</f>
        <v>0.56955898077876022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2601</v>
      </c>
      <c r="Y10" s="24">
        <v>44530</v>
      </c>
      <c r="Z10" s="21" t="s">
        <v>514</v>
      </c>
      <c r="AA10" s="21" t="s">
        <v>493</v>
      </c>
      <c r="AB10" s="21">
        <v>10.199999999999999</v>
      </c>
      <c r="AC10" s="21" t="s">
        <v>499</v>
      </c>
      <c r="AD10" s="21">
        <v>57</v>
      </c>
    </row>
    <row r="11" spans="1:30" ht="15.75" customHeight="1" thickBot="1" x14ac:dyDescent="0.25">
      <c r="A11" s="48">
        <v>6</v>
      </c>
      <c r="B11" s="22">
        <v>1.7530708661417323E-2</v>
      </c>
      <c r="C11" s="22">
        <v>1.2148031496062993E-2</v>
      </c>
      <c r="D11" s="22">
        <v>2.9700000000000001E-2</v>
      </c>
      <c r="E11" s="60"/>
      <c r="F11" s="21" t="s">
        <v>480</v>
      </c>
      <c r="G11" s="23">
        <v>22593</v>
      </c>
      <c r="H11" s="21">
        <v>0.89</v>
      </c>
      <c r="I11" s="60"/>
      <c r="J11" s="60"/>
      <c r="K11" s="67">
        <f>LARGE(B21:C21,1)/(B21+C21)</f>
        <v>0.57268489975091874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2594</v>
      </c>
      <c r="Y11" s="24">
        <v>44278</v>
      </c>
      <c r="Z11" s="21" t="s">
        <v>514</v>
      </c>
      <c r="AA11" s="21" t="s">
        <v>493</v>
      </c>
      <c r="AB11" s="21">
        <v>10.199999999999999</v>
      </c>
      <c r="AC11" s="21" t="s">
        <v>499</v>
      </c>
      <c r="AD11" s="21">
        <v>58</v>
      </c>
    </row>
    <row r="12" spans="1:30" ht="15.75" customHeight="1" thickBot="1" x14ac:dyDescent="0.25">
      <c r="A12" s="48">
        <v>7</v>
      </c>
      <c r="B12" s="22">
        <v>3.0869291338582676E-2</v>
      </c>
      <c r="C12" s="22">
        <v>2.0211811023622048E-2</v>
      </c>
      <c r="D12" s="22">
        <v>5.11E-2</v>
      </c>
      <c r="E12" s="60"/>
      <c r="F12" s="21" t="s">
        <v>481</v>
      </c>
      <c r="G12" s="23">
        <v>23270</v>
      </c>
      <c r="H12" s="21">
        <v>0.92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2583</v>
      </c>
      <c r="Y12" s="24">
        <v>44533</v>
      </c>
      <c r="Z12" s="21" t="s">
        <v>514</v>
      </c>
      <c r="AA12" s="21" t="s">
        <v>496</v>
      </c>
      <c r="AB12" s="21">
        <v>10.199999999999999</v>
      </c>
      <c r="AC12" s="21" t="s">
        <v>499</v>
      </c>
      <c r="AD12" s="21">
        <v>56</v>
      </c>
    </row>
    <row r="13" spans="1:30" ht="15.75" customHeight="1" thickBot="1" x14ac:dyDescent="0.25">
      <c r="A13" s="48">
        <v>8</v>
      </c>
      <c r="B13" s="22">
        <v>3.0297637795275594E-2</v>
      </c>
      <c r="C13" s="22">
        <v>2.7699606299212601E-2</v>
      </c>
      <c r="D13" s="22">
        <v>5.8000000000000003E-2</v>
      </c>
      <c r="E13" s="60"/>
      <c r="F13" s="21" t="s">
        <v>482</v>
      </c>
      <c r="G13" s="23">
        <v>24226</v>
      </c>
      <c r="H13" s="21">
        <v>0.96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2573</v>
      </c>
      <c r="Y13" s="24">
        <v>44537</v>
      </c>
      <c r="Z13" s="21" t="s">
        <v>514</v>
      </c>
      <c r="AA13" s="21" t="s">
        <v>493</v>
      </c>
      <c r="AB13" s="21">
        <v>10.1</v>
      </c>
      <c r="AC13" s="21" t="s">
        <v>499</v>
      </c>
      <c r="AD13" s="21">
        <v>55</v>
      </c>
    </row>
    <row r="14" spans="1:30" ht="15.75" customHeight="1" thickBot="1" x14ac:dyDescent="0.25">
      <c r="A14" s="48">
        <v>9</v>
      </c>
      <c r="B14" s="22">
        <v>3.3155905511811024E-2</v>
      </c>
      <c r="C14" s="22">
        <v>2.8642125984251969E-2</v>
      </c>
      <c r="D14" s="22">
        <v>6.1800000000000001E-2</v>
      </c>
      <c r="E14" s="60"/>
      <c r="F14" s="21" t="s">
        <v>483</v>
      </c>
      <c r="G14" s="23">
        <v>25749</v>
      </c>
      <c r="H14" s="21">
        <v>1.02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2562</v>
      </c>
      <c r="Y14" s="24">
        <v>44538</v>
      </c>
      <c r="Z14" s="21" t="s">
        <v>513</v>
      </c>
      <c r="AA14" s="21" t="s">
        <v>494</v>
      </c>
      <c r="AB14" s="21">
        <v>10.1</v>
      </c>
      <c r="AC14" s="21" t="s">
        <v>499</v>
      </c>
      <c r="AD14" s="21">
        <v>53</v>
      </c>
    </row>
    <row r="15" spans="1:30" ht="15.75" customHeight="1" thickBot="1" x14ac:dyDescent="0.25">
      <c r="A15" s="48">
        <v>10</v>
      </c>
      <c r="B15" s="22">
        <v>3.4775590551181103E-2</v>
      </c>
      <c r="C15" s="22">
        <v>3.0160629921259841E-2</v>
      </c>
      <c r="D15" s="22">
        <v>6.5000000000000002E-2</v>
      </c>
      <c r="E15" s="60"/>
      <c r="F15" s="21" t="s">
        <v>484</v>
      </c>
      <c r="G15" s="23">
        <v>26456</v>
      </c>
      <c r="H15" s="21">
        <v>1.04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2554</v>
      </c>
      <c r="Y15" s="24">
        <v>44516</v>
      </c>
      <c r="Z15" s="21" t="s">
        <v>514</v>
      </c>
      <c r="AA15" s="21" t="s">
        <v>493</v>
      </c>
      <c r="AB15" s="21">
        <v>10.1</v>
      </c>
      <c r="AC15" s="21" t="s">
        <v>499</v>
      </c>
      <c r="AD15" s="21">
        <v>57</v>
      </c>
    </row>
    <row r="16" spans="1:30" ht="15.75" customHeight="1" thickBot="1" x14ac:dyDescent="0.25">
      <c r="A16" s="48">
        <v>11</v>
      </c>
      <c r="B16" s="22">
        <v>3.5633070866141731E-2</v>
      </c>
      <c r="C16" s="22">
        <v>3.4873228346456696E-2</v>
      </c>
      <c r="D16" s="22">
        <v>7.0599999999999996E-2</v>
      </c>
      <c r="E16" s="60"/>
      <c r="F16" s="21" t="s">
        <v>485</v>
      </c>
      <c r="G16" s="23">
        <v>26421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2543</v>
      </c>
      <c r="Y16" s="24">
        <v>44210</v>
      </c>
      <c r="Z16" s="21" t="s">
        <v>514</v>
      </c>
      <c r="AA16" s="21" t="s">
        <v>495</v>
      </c>
      <c r="AB16" s="21">
        <v>10</v>
      </c>
      <c r="AC16" s="21" t="s">
        <v>499</v>
      </c>
      <c r="AD16" s="21">
        <v>57</v>
      </c>
    </row>
    <row r="17" spans="1:30" ht="15.75" customHeight="1" thickBot="1" x14ac:dyDescent="0.25">
      <c r="A17" s="48">
        <v>12</v>
      </c>
      <c r="B17" s="22">
        <v>3.5728346456692914E-2</v>
      </c>
      <c r="C17" s="22">
        <v>3.7910236220472446E-2</v>
      </c>
      <c r="D17" s="22">
        <v>7.3599999999999999E-2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2539</v>
      </c>
      <c r="Y17" s="24">
        <v>44539</v>
      </c>
      <c r="Z17" s="21" t="s">
        <v>513</v>
      </c>
      <c r="AA17" s="21" t="s">
        <v>495</v>
      </c>
      <c r="AB17" s="21">
        <v>10</v>
      </c>
      <c r="AC17" s="21" t="s">
        <v>499</v>
      </c>
      <c r="AD17" s="21">
        <v>60</v>
      </c>
    </row>
    <row r="18" spans="1:30" ht="15.75" customHeight="1" thickBot="1" x14ac:dyDescent="0.25">
      <c r="A18" s="48">
        <v>13</v>
      </c>
      <c r="B18" s="22">
        <v>3.6585826771653542E-2</v>
      </c>
      <c r="C18" s="22">
        <v>3.9009842519685034E-2</v>
      </c>
      <c r="D18" s="22">
        <v>7.5600000000000001E-2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2528</v>
      </c>
      <c r="Y18" s="24">
        <v>44203</v>
      </c>
      <c r="Z18" s="21" t="s">
        <v>514</v>
      </c>
      <c r="AA18" s="21" t="s">
        <v>495</v>
      </c>
      <c r="AB18" s="21">
        <v>10</v>
      </c>
      <c r="AC18" s="21" t="s">
        <v>499</v>
      </c>
      <c r="AD18" s="21">
        <v>58</v>
      </c>
    </row>
    <row r="19" spans="1:30" ht="15.75" customHeight="1" thickBot="1" x14ac:dyDescent="0.25">
      <c r="A19" s="48">
        <v>14</v>
      </c>
      <c r="B19" s="22">
        <v>3.4394488188976377E-2</v>
      </c>
      <c r="C19" s="22">
        <v>3.9690551181102367E-2</v>
      </c>
      <c r="D19" s="22">
        <v>7.4099999999999999E-2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2499</v>
      </c>
      <c r="Y19" s="24">
        <v>44502</v>
      </c>
      <c r="Z19" s="21" t="s">
        <v>513</v>
      </c>
      <c r="AA19" s="21" t="s">
        <v>493</v>
      </c>
      <c r="AB19" s="21">
        <v>9.8000000000000007</v>
      </c>
      <c r="AC19" s="21" t="s">
        <v>499</v>
      </c>
      <c r="AD19" s="21">
        <v>59</v>
      </c>
    </row>
    <row r="20" spans="1:30" ht="15.75" customHeight="1" thickBot="1" x14ac:dyDescent="0.25">
      <c r="A20" s="48">
        <v>15</v>
      </c>
      <c r="B20" s="22">
        <v>3.2488976377952755E-2</v>
      </c>
      <c r="C20" s="22">
        <v>4.2989370078740159E-2</v>
      </c>
      <c r="D20" s="22">
        <v>7.5499999999999998E-2</v>
      </c>
      <c r="E20" s="60"/>
      <c r="F20" s="21" t="s">
        <v>488</v>
      </c>
      <c r="G20" s="23">
        <v>17371</v>
      </c>
      <c r="H20" s="21">
        <v>0.69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2478</v>
      </c>
      <c r="Y20" s="24">
        <v>44308</v>
      </c>
      <c r="Z20" s="21" t="s">
        <v>514</v>
      </c>
      <c r="AA20" s="21" t="s">
        <v>495</v>
      </c>
      <c r="AB20" s="21">
        <v>9.8000000000000007</v>
      </c>
      <c r="AC20" s="21" t="s">
        <v>499</v>
      </c>
      <c r="AD20" s="21">
        <v>58</v>
      </c>
    </row>
    <row r="21" spans="1:30" ht="15.75" customHeight="1" thickBot="1" x14ac:dyDescent="0.25">
      <c r="A21" s="48">
        <v>16</v>
      </c>
      <c r="B21" s="22">
        <v>3.4108661417322834E-2</v>
      </c>
      <c r="C21" s="22">
        <v>4.5712204724409455E-2</v>
      </c>
      <c r="D21" s="22">
        <v>7.9799999999999996E-2</v>
      </c>
      <c r="E21" s="60"/>
      <c r="F21" s="21" t="s">
        <v>492</v>
      </c>
      <c r="G21" s="23">
        <v>26197</v>
      </c>
      <c r="H21" s="21">
        <v>1.03</v>
      </c>
      <c r="I21" s="60"/>
      <c r="J21" s="21">
        <v>5</v>
      </c>
      <c r="K21" s="21">
        <f>X6</f>
        <v>2609</v>
      </c>
      <c r="L21" s="24"/>
      <c r="M21" s="21"/>
      <c r="N21" s="64">
        <f>K21/$F$2</f>
        <v>0.10271653543307087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2445</v>
      </c>
      <c r="Y21" s="24">
        <v>44253</v>
      </c>
      <c r="Z21" s="21" t="s">
        <v>513</v>
      </c>
      <c r="AA21" s="21" t="s">
        <v>496</v>
      </c>
      <c r="AB21" s="21">
        <v>9.6</v>
      </c>
      <c r="AC21" s="21" t="s">
        <v>499</v>
      </c>
      <c r="AD21" s="21">
        <v>60</v>
      </c>
    </row>
    <row r="22" spans="1:30" ht="15.75" customHeight="1" thickBot="1" x14ac:dyDescent="0.25">
      <c r="A22" s="48">
        <v>17</v>
      </c>
      <c r="B22" s="22">
        <v>3.2060236220472445E-2</v>
      </c>
      <c r="C22" s="22">
        <v>4.6183464566929129E-2</v>
      </c>
      <c r="D22" s="22">
        <v>7.8200000000000006E-2</v>
      </c>
      <c r="E22" s="60"/>
      <c r="F22" s="21" t="s">
        <v>493</v>
      </c>
      <c r="G22" s="23">
        <v>27857</v>
      </c>
      <c r="H22" s="21">
        <v>1.1000000000000001</v>
      </c>
      <c r="I22" s="60"/>
      <c r="J22" s="21">
        <v>10</v>
      </c>
      <c r="K22" s="21">
        <f>X11</f>
        <v>2594</v>
      </c>
      <c r="L22" s="24"/>
      <c r="M22" s="21"/>
      <c r="N22" s="64">
        <f t="shared" ref="N22:N28" si="0">K22/$F$2</f>
        <v>0.1021259842519685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2416</v>
      </c>
      <c r="Y22" s="24">
        <v>44245</v>
      </c>
      <c r="Z22" s="21" t="s">
        <v>514</v>
      </c>
      <c r="AA22" s="21" t="s">
        <v>495</v>
      </c>
      <c r="AB22" s="21">
        <v>9.5</v>
      </c>
      <c r="AC22" s="21" t="s">
        <v>499</v>
      </c>
      <c r="AD22" s="21">
        <v>57</v>
      </c>
    </row>
    <row r="23" spans="1:30" ht="15.75" customHeight="1" thickBot="1" x14ac:dyDescent="0.25">
      <c r="A23" s="48">
        <v>18</v>
      </c>
      <c r="B23" s="22">
        <v>2.3866535433070869E-2</v>
      </c>
      <c r="C23" s="22">
        <v>3.4559055118110242E-2</v>
      </c>
      <c r="D23" s="22">
        <v>5.8400000000000001E-2</v>
      </c>
      <c r="E23" s="60"/>
      <c r="F23" s="21" t="s">
        <v>494</v>
      </c>
      <c r="G23" s="23">
        <v>28289</v>
      </c>
      <c r="H23" s="21">
        <v>1.1200000000000001</v>
      </c>
      <c r="I23" s="60"/>
      <c r="J23" s="21">
        <v>20</v>
      </c>
      <c r="K23" s="21">
        <f>X12</f>
        <v>2583</v>
      </c>
      <c r="L23" s="24"/>
      <c r="M23" s="21"/>
      <c r="N23" s="64">
        <f t="shared" si="0"/>
        <v>0.10169291338582677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2397</v>
      </c>
      <c r="Y23" s="24">
        <v>44237</v>
      </c>
      <c r="Z23" s="21" t="s">
        <v>513</v>
      </c>
      <c r="AA23" s="21" t="s">
        <v>494</v>
      </c>
      <c r="AB23" s="21">
        <v>9.4</v>
      </c>
      <c r="AC23" s="21" t="s">
        <v>499</v>
      </c>
      <c r="AD23" s="21">
        <v>60</v>
      </c>
    </row>
    <row r="24" spans="1:30" ht="15.75" customHeight="1" thickBot="1" x14ac:dyDescent="0.25">
      <c r="A24" s="48">
        <v>19</v>
      </c>
      <c r="B24" s="22">
        <v>1.7864173228346457E-2</v>
      </c>
      <c r="C24" s="22">
        <v>2.5448031496062992E-2</v>
      </c>
      <c r="D24" s="22">
        <v>4.3299999999999998E-2</v>
      </c>
      <c r="E24" s="60"/>
      <c r="F24" s="21" t="s">
        <v>495</v>
      </c>
      <c r="G24" s="23">
        <v>28013</v>
      </c>
      <c r="H24" s="21">
        <v>1.1100000000000001</v>
      </c>
      <c r="I24" s="60"/>
      <c r="J24" s="21">
        <v>30</v>
      </c>
      <c r="K24" s="21">
        <f>X14</f>
        <v>2562</v>
      </c>
      <c r="L24" s="24"/>
      <c r="M24" s="21"/>
      <c r="N24" s="64">
        <f t="shared" si="0"/>
        <v>0.10086614173228346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2380</v>
      </c>
      <c r="Y24" s="24">
        <v>44412</v>
      </c>
      <c r="Z24" s="21" t="s">
        <v>513</v>
      </c>
      <c r="AA24" s="21" t="s">
        <v>494</v>
      </c>
      <c r="AB24" s="21">
        <v>9.4</v>
      </c>
      <c r="AC24" s="21" t="s">
        <v>499</v>
      </c>
      <c r="AD24" s="21">
        <v>61</v>
      </c>
    </row>
    <row r="25" spans="1:30" ht="15.75" customHeight="1" thickBot="1" x14ac:dyDescent="0.25">
      <c r="A25" s="48">
        <v>20</v>
      </c>
      <c r="B25" s="22">
        <v>1.3719685039370079E-2</v>
      </c>
      <c r="C25" s="22">
        <v>1.9059842519685039E-2</v>
      </c>
      <c r="D25" s="22">
        <v>3.2800000000000003E-2</v>
      </c>
      <c r="E25" s="60"/>
      <c r="F25" s="21" t="s">
        <v>496</v>
      </c>
      <c r="G25" s="23">
        <v>28384</v>
      </c>
      <c r="H25" s="21">
        <v>1.1200000000000001</v>
      </c>
      <c r="I25" s="60"/>
      <c r="J25" s="21">
        <v>50</v>
      </c>
      <c r="K25" s="21">
        <f>X18</f>
        <v>2528</v>
      </c>
      <c r="L25" s="24"/>
      <c r="M25" s="21"/>
      <c r="N25" s="64">
        <f t="shared" si="0"/>
        <v>9.9527559055118106E-2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9.575196850393701E-3</v>
      </c>
      <c r="C26" s="22">
        <v>1.3299999999999999E-2</v>
      </c>
      <c r="D26" s="22">
        <v>2.29E-2</v>
      </c>
      <c r="E26" s="60"/>
      <c r="F26" s="21" t="s">
        <v>497</v>
      </c>
      <c r="G26" s="23">
        <v>21242</v>
      </c>
      <c r="H26" s="21">
        <v>0.84</v>
      </c>
      <c r="I26" s="60"/>
      <c r="J26" s="21">
        <v>100</v>
      </c>
      <c r="K26" s="21">
        <f>X20</f>
        <v>2478</v>
      </c>
      <c r="L26" s="24"/>
      <c r="M26" s="21"/>
      <c r="N26" s="64">
        <f t="shared" si="0"/>
        <v>9.7559055118110236E-2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6.0976377952755905E-3</v>
      </c>
      <c r="C27" s="22">
        <v>8.7444881889763779E-3</v>
      </c>
      <c r="D27" s="22">
        <v>1.4800000000000001E-2</v>
      </c>
      <c r="E27" s="60"/>
      <c r="F27" s="60"/>
      <c r="G27" s="60"/>
      <c r="H27" s="60"/>
      <c r="I27" s="60"/>
      <c r="J27" s="21">
        <v>150</v>
      </c>
      <c r="K27" s="21">
        <f>X22</f>
        <v>2416</v>
      </c>
      <c r="L27" s="24"/>
      <c r="M27" s="21"/>
      <c r="N27" s="64">
        <f t="shared" si="0"/>
        <v>9.5118110236220466E-2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3.5251968503937012E-3</v>
      </c>
      <c r="C28" s="22">
        <v>5.1314960629921264E-3</v>
      </c>
      <c r="D28" s="22">
        <v>8.6E-3</v>
      </c>
      <c r="E28" s="60"/>
      <c r="F28" s="60"/>
      <c r="G28" s="60"/>
      <c r="H28" s="60"/>
      <c r="I28" s="60"/>
      <c r="J28" s="21">
        <v>200</v>
      </c>
      <c r="K28" s="21">
        <f>X24</f>
        <v>2380</v>
      </c>
      <c r="L28" s="24"/>
      <c r="M28" s="21"/>
      <c r="N28" s="64">
        <f t="shared" si="0"/>
        <v>9.3700787401574809E-2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551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18800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2147</v>
      </c>
      <c r="Y2" s="24">
        <v>44548</v>
      </c>
      <c r="Z2" s="21" t="s">
        <v>515</v>
      </c>
      <c r="AA2" s="21" t="s">
        <v>497</v>
      </c>
      <c r="AB2" s="21">
        <v>11.4</v>
      </c>
      <c r="AC2" s="21" t="s">
        <v>465</v>
      </c>
      <c r="AD2" s="21">
        <v>69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2015</v>
      </c>
      <c r="Y3" s="24">
        <v>44476</v>
      </c>
      <c r="Z3" s="21" t="s">
        <v>513</v>
      </c>
      <c r="AA3" s="21" t="s">
        <v>495</v>
      </c>
      <c r="AB3" s="21">
        <v>10.7</v>
      </c>
      <c r="AC3" s="21" t="s">
        <v>464</v>
      </c>
      <c r="AD3" s="21">
        <v>64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1995</v>
      </c>
      <c r="Y4" s="24">
        <v>44278</v>
      </c>
      <c r="Z4" s="21" t="s">
        <v>514</v>
      </c>
      <c r="AA4" s="21" t="s">
        <v>493</v>
      </c>
      <c r="AB4" s="21">
        <v>10.6</v>
      </c>
      <c r="AC4" s="21" t="s">
        <v>464</v>
      </c>
      <c r="AD4" s="21">
        <v>64</v>
      </c>
    </row>
    <row r="5" spans="1:30" ht="15.75" customHeight="1" thickBot="1" x14ac:dyDescent="0.25">
      <c r="A5" s="48">
        <v>0</v>
      </c>
      <c r="B5" s="22">
        <v>2.6276595744680852E-3</v>
      </c>
      <c r="C5" s="22">
        <v>2.3744680851063827E-3</v>
      </c>
      <c r="D5" s="22">
        <v>5.0000000000000001E-3</v>
      </c>
      <c r="E5" s="60"/>
      <c r="F5" s="21" t="s">
        <v>471</v>
      </c>
      <c r="G5" s="23">
        <v>18024</v>
      </c>
      <c r="H5" s="21">
        <v>0.96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1987</v>
      </c>
      <c r="Y5" s="24">
        <v>44510</v>
      </c>
      <c r="Z5" s="21" t="s">
        <v>514</v>
      </c>
      <c r="AA5" s="21" t="s">
        <v>494</v>
      </c>
      <c r="AB5" s="21">
        <v>10.6</v>
      </c>
      <c r="AC5" s="21" t="s">
        <v>464</v>
      </c>
      <c r="AD5" s="21">
        <v>62</v>
      </c>
    </row>
    <row r="6" spans="1:30" ht="15.75" customHeight="1" thickBot="1" x14ac:dyDescent="0.25">
      <c r="A6" s="48">
        <v>1</v>
      </c>
      <c r="B6" s="22">
        <v>1.5159574468085106E-3</v>
      </c>
      <c r="C6" s="22">
        <v>1.4840425531914894E-3</v>
      </c>
      <c r="D6" s="22">
        <v>3.0000000000000001E-3</v>
      </c>
      <c r="E6" s="60"/>
      <c r="F6" s="21" t="s">
        <v>473</v>
      </c>
      <c r="G6" s="23">
        <v>18995</v>
      </c>
      <c r="H6" s="21">
        <v>1.01</v>
      </c>
      <c r="I6" s="60"/>
      <c r="J6" s="61" t="s">
        <v>474</v>
      </c>
      <c r="K6" s="62">
        <f>LARGE((K8,K9),1)</f>
        <v>0.67521367521367526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1984</v>
      </c>
      <c r="Y6" s="24">
        <v>44532</v>
      </c>
      <c r="Z6" s="21" t="s">
        <v>514</v>
      </c>
      <c r="AA6" s="21" t="s">
        <v>495</v>
      </c>
      <c r="AB6" s="21">
        <v>10.6</v>
      </c>
      <c r="AC6" s="21" t="s">
        <v>464</v>
      </c>
      <c r="AD6" s="21">
        <v>63</v>
      </c>
    </row>
    <row r="7" spans="1:30" ht="15.75" customHeight="1" thickBot="1" x14ac:dyDescent="0.25">
      <c r="A7" s="48">
        <v>2</v>
      </c>
      <c r="B7" s="22">
        <v>1.2127659574468084E-3</v>
      </c>
      <c r="C7" s="22">
        <v>1.2367021276595744E-3</v>
      </c>
      <c r="D7" s="22">
        <v>2.5000000000000001E-3</v>
      </c>
      <c r="E7" s="60"/>
      <c r="F7" s="21" t="s">
        <v>475</v>
      </c>
      <c r="G7" s="23">
        <v>19904</v>
      </c>
      <c r="H7" s="21">
        <v>1.06</v>
      </c>
      <c r="I7" s="60"/>
      <c r="J7" s="21" t="s">
        <v>476</v>
      </c>
      <c r="K7" s="62">
        <f>LARGE((K10,K11),1)</f>
        <v>0.61036822872746255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1967</v>
      </c>
      <c r="Y7" s="24">
        <v>44508</v>
      </c>
      <c r="Z7" s="21" t="s">
        <v>513</v>
      </c>
      <c r="AA7" s="21" t="s">
        <v>492</v>
      </c>
      <c r="AB7" s="21">
        <v>10.5</v>
      </c>
      <c r="AC7" s="21" t="s">
        <v>464</v>
      </c>
      <c r="AD7" s="21">
        <v>63</v>
      </c>
    </row>
    <row r="8" spans="1:30" ht="15.75" customHeight="1" thickBot="1" x14ac:dyDescent="0.25">
      <c r="A8" s="48">
        <v>3</v>
      </c>
      <c r="B8" s="22">
        <v>8.5904255319148933E-4</v>
      </c>
      <c r="C8" s="22">
        <v>1.2367021276595744E-3</v>
      </c>
      <c r="D8" s="22">
        <v>2.0999999999999999E-3</v>
      </c>
      <c r="E8" s="60"/>
      <c r="F8" s="21" t="s">
        <v>477</v>
      </c>
      <c r="G8" s="23">
        <v>19350</v>
      </c>
      <c r="H8" s="21">
        <v>1.03</v>
      </c>
      <c r="I8" s="60"/>
      <c r="J8" s="60"/>
      <c r="K8" s="67">
        <f>LARGE(B11:C11,1)/(B11+C11)</f>
        <v>0.67521367521367526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1963</v>
      </c>
      <c r="Y8" s="24">
        <v>44538</v>
      </c>
      <c r="Z8" s="21" t="s">
        <v>513</v>
      </c>
      <c r="AA8" s="21" t="s">
        <v>494</v>
      </c>
      <c r="AB8" s="21">
        <v>10.4</v>
      </c>
      <c r="AC8" s="21" t="s">
        <v>464</v>
      </c>
      <c r="AD8" s="21">
        <v>63</v>
      </c>
    </row>
    <row r="9" spans="1:30" ht="15.75" customHeight="1" thickBot="1" x14ac:dyDescent="0.25">
      <c r="A9" s="48">
        <v>4</v>
      </c>
      <c r="B9" s="22">
        <v>1.0611702127659574E-3</v>
      </c>
      <c r="C9" s="22">
        <v>2.1271276595744683E-3</v>
      </c>
      <c r="D9" s="22">
        <v>3.2000000000000002E-3</v>
      </c>
      <c r="E9" s="60"/>
      <c r="F9" s="21" t="s">
        <v>478</v>
      </c>
      <c r="G9" s="23">
        <v>18413</v>
      </c>
      <c r="H9" s="21">
        <v>0.98</v>
      </c>
      <c r="I9" s="60"/>
      <c r="J9" s="60"/>
      <c r="K9" s="67">
        <f>LARGE(B12:C12,1)/(B12+C12)</f>
        <v>0.63285836504705428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1961</v>
      </c>
      <c r="Y9" s="24">
        <v>44531</v>
      </c>
      <c r="Z9" s="21" t="s">
        <v>517</v>
      </c>
      <c r="AA9" s="21" t="s">
        <v>494</v>
      </c>
      <c r="AB9" s="21">
        <v>10.4</v>
      </c>
      <c r="AC9" s="21" t="s">
        <v>464</v>
      </c>
      <c r="AD9" s="21">
        <v>52</v>
      </c>
    </row>
    <row r="10" spans="1:30" ht="15.75" customHeight="1" thickBot="1" x14ac:dyDescent="0.25">
      <c r="A10" s="48">
        <v>5</v>
      </c>
      <c r="B10" s="22">
        <v>3.0824468085106386E-3</v>
      </c>
      <c r="C10" s="22">
        <v>6.7276595744680846E-3</v>
      </c>
      <c r="D10" s="22">
        <v>9.7999999999999997E-3</v>
      </c>
      <c r="E10" s="60"/>
      <c r="F10" s="21" t="s">
        <v>479</v>
      </c>
      <c r="G10" s="23">
        <v>18427</v>
      </c>
      <c r="H10" s="21">
        <v>0.98</v>
      </c>
      <c r="I10" s="60"/>
      <c r="J10" s="60"/>
      <c r="K10" s="67">
        <f>LARGE(B20:C20,1)/(B20+C20)</f>
        <v>0.55938272193215932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1958</v>
      </c>
      <c r="Y10" s="24">
        <v>44537</v>
      </c>
      <c r="Z10" s="21" t="s">
        <v>514</v>
      </c>
      <c r="AA10" s="21" t="s">
        <v>493</v>
      </c>
      <c r="AB10" s="21">
        <v>10.4</v>
      </c>
      <c r="AC10" s="21" t="s">
        <v>464</v>
      </c>
      <c r="AD10" s="21">
        <v>62</v>
      </c>
    </row>
    <row r="11" spans="1:30" ht="15.75" customHeight="1" thickBot="1" x14ac:dyDescent="0.25">
      <c r="A11" s="48">
        <v>6</v>
      </c>
      <c r="B11" s="22">
        <v>9.3989361702127659E-3</v>
      </c>
      <c r="C11" s="22">
        <v>1.9539893617021277E-2</v>
      </c>
      <c r="D11" s="22">
        <v>2.8899999999999999E-2</v>
      </c>
      <c r="E11" s="60"/>
      <c r="F11" s="21" t="s">
        <v>480</v>
      </c>
      <c r="G11" s="23">
        <v>17846</v>
      </c>
      <c r="H11" s="21">
        <v>0.95</v>
      </c>
      <c r="I11" s="60"/>
      <c r="J11" s="60"/>
      <c r="K11" s="67">
        <f>LARGE(B21:C21,1)/(B21+C21)</f>
        <v>0.61036822872746255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1952</v>
      </c>
      <c r="Y11" s="24">
        <v>44413</v>
      </c>
      <c r="Z11" s="21" t="s">
        <v>514</v>
      </c>
      <c r="AA11" s="21" t="s">
        <v>495</v>
      </c>
      <c r="AB11" s="21">
        <v>10.4</v>
      </c>
      <c r="AC11" s="21" t="s">
        <v>464</v>
      </c>
      <c r="AD11" s="21">
        <v>66</v>
      </c>
    </row>
    <row r="12" spans="1:30" ht="15.75" customHeight="1" thickBot="1" x14ac:dyDescent="0.25">
      <c r="A12" s="48">
        <v>7</v>
      </c>
      <c r="B12" s="22">
        <v>1.985904255319149E-2</v>
      </c>
      <c r="C12" s="22">
        <v>3.4231914893617016E-2</v>
      </c>
      <c r="D12" s="22">
        <v>5.3999999999999999E-2</v>
      </c>
      <c r="E12" s="60"/>
      <c r="F12" s="21" t="s">
        <v>481</v>
      </c>
      <c r="G12" s="23">
        <v>17989</v>
      </c>
      <c r="H12" s="21">
        <v>0.96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1923</v>
      </c>
      <c r="Y12" s="24">
        <v>44539</v>
      </c>
      <c r="Z12" s="21" t="s">
        <v>514</v>
      </c>
      <c r="AA12" s="21" t="s">
        <v>495</v>
      </c>
      <c r="AB12" s="21">
        <v>10.199999999999999</v>
      </c>
      <c r="AC12" s="21" t="s">
        <v>464</v>
      </c>
      <c r="AD12" s="21">
        <v>62</v>
      </c>
    </row>
    <row r="13" spans="1:30" ht="15.75" customHeight="1" thickBot="1" x14ac:dyDescent="0.25">
      <c r="A13" s="48">
        <v>8</v>
      </c>
      <c r="B13" s="22">
        <v>2.4811170212765958E-2</v>
      </c>
      <c r="C13" s="22">
        <v>3.8486170212765958E-2</v>
      </c>
      <c r="D13" s="22">
        <v>6.3200000000000006E-2</v>
      </c>
      <c r="E13" s="60"/>
      <c r="F13" s="21" t="s">
        <v>482</v>
      </c>
      <c r="G13" s="23">
        <v>18637</v>
      </c>
      <c r="H13" s="21">
        <v>0.99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1915</v>
      </c>
      <c r="Y13" s="24">
        <v>44546</v>
      </c>
      <c r="Z13" s="21" t="s">
        <v>514</v>
      </c>
      <c r="AA13" s="21" t="s">
        <v>495</v>
      </c>
      <c r="AB13" s="21">
        <v>10.199999999999999</v>
      </c>
      <c r="AC13" s="21" t="s">
        <v>464</v>
      </c>
      <c r="AD13" s="21">
        <v>64</v>
      </c>
    </row>
    <row r="14" spans="1:30" ht="15.75" customHeight="1" thickBot="1" x14ac:dyDescent="0.25">
      <c r="A14" s="48">
        <v>9</v>
      </c>
      <c r="B14" s="22">
        <v>2.5821808510638297E-2</v>
      </c>
      <c r="C14" s="22">
        <v>3.4874999999999996E-2</v>
      </c>
      <c r="D14" s="22">
        <v>6.0699999999999997E-2</v>
      </c>
      <c r="E14" s="60"/>
      <c r="F14" s="21" t="s">
        <v>483</v>
      </c>
      <c r="G14" s="23">
        <v>19157</v>
      </c>
      <c r="H14" s="21">
        <v>1.02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1909</v>
      </c>
      <c r="Y14" s="24">
        <v>44321</v>
      </c>
      <c r="Z14" s="21" t="s">
        <v>514</v>
      </c>
      <c r="AA14" s="21" t="s">
        <v>494</v>
      </c>
      <c r="AB14" s="21">
        <v>10.199999999999999</v>
      </c>
      <c r="AC14" s="21" t="s">
        <v>464</v>
      </c>
      <c r="AD14" s="21">
        <v>65</v>
      </c>
    </row>
    <row r="15" spans="1:30" ht="15.75" customHeight="1" thickBot="1" x14ac:dyDescent="0.25">
      <c r="A15" s="48">
        <v>10</v>
      </c>
      <c r="B15" s="22">
        <v>2.9561170212765959E-2</v>
      </c>
      <c r="C15" s="22">
        <v>3.4281382978723407E-2</v>
      </c>
      <c r="D15" s="22">
        <v>6.3799999999999996E-2</v>
      </c>
      <c r="E15" s="60"/>
      <c r="F15" s="21" t="s">
        <v>484</v>
      </c>
      <c r="G15" s="23">
        <v>19222</v>
      </c>
      <c r="H15" s="21">
        <v>1.02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1902</v>
      </c>
      <c r="Y15" s="24">
        <v>44260</v>
      </c>
      <c r="Z15" s="21" t="s">
        <v>514</v>
      </c>
      <c r="AA15" s="21" t="s">
        <v>496</v>
      </c>
      <c r="AB15" s="21">
        <v>10.1</v>
      </c>
      <c r="AC15" s="21" t="s">
        <v>464</v>
      </c>
      <c r="AD15" s="21">
        <v>61</v>
      </c>
    </row>
    <row r="16" spans="1:30" ht="15.75" customHeight="1" thickBot="1" x14ac:dyDescent="0.25">
      <c r="A16" s="48">
        <v>11</v>
      </c>
      <c r="B16" s="22">
        <v>3.4007978723404254E-2</v>
      </c>
      <c r="C16" s="22">
        <v>3.4726595744680851E-2</v>
      </c>
      <c r="D16" s="22">
        <v>6.88E-2</v>
      </c>
      <c r="E16" s="60"/>
      <c r="F16" s="21" t="s">
        <v>485</v>
      </c>
      <c r="G16" s="23">
        <v>19372</v>
      </c>
      <c r="H16" s="21">
        <v>1.03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1899</v>
      </c>
      <c r="Y16" s="24">
        <v>44461</v>
      </c>
      <c r="Z16" s="21" t="s">
        <v>514</v>
      </c>
      <c r="AA16" s="21" t="s">
        <v>494</v>
      </c>
      <c r="AB16" s="21">
        <v>10.1</v>
      </c>
      <c r="AC16" s="21" t="s">
        <v>464</v>
      </c>
      <c r="AD16" s="21">
        <v>63</v>
      </c>
    </row>
    <row r="17" spans="1:30" ht="15.75" customHeight="1" thickBot="1" x14ac:dyDescent="0.25">
      <c r="A17" s="48">
        <v>12</v>
      </c>
      <c r="B17" s="22">
        <v>3.7039893617021279E-2</v>
      </c>
      <c r="C17" s="22">
        <v>3.6903191489361699E-2</v>
      </c>
      <c r="D17" s="22">
        <v>7.3899999999999993E-2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1892</v>
      </c>
      <c r="Y17" s="24">
        <v>44508</v>
      </c>
      <c r="Z17" s="21" t="s">
        <v>514</v>
      </c>
      <c r="AA17" s="21" t="s">
        <v>492</v>
      </c>
      <c r="AB17" s="21">
        <v>10.1</v>
      </c>
      <c r="AC17" s="21" t="s">
        <v>464</v>
      </c>
      <c r="AD17" s="21">
        <v>62</v>
      </c>
    </row>
    <row r="18" spans="1:30" ht="15.75" customHeight="1" thickBot="1" x14ac:dyDescent="0.25">
      <c r="A18" s="48">
        <v>13</v>
      </c>
      <c r="B18" s="22">
        <v>3.62313829787234E-2</v>
      </c>
      <c r="C18" s="22">
        <v>3.5617021276595738E-2</v>
      </c>
      <c r="D18" s="22">
        <v>7.1800000000000003E-2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1884</v>
      </c>
      <c r="Y18" s="24">
        <v>44496</v>
      </c>
      <c r="Z18" s="21" t="s">
        <v>514</v>
      </c>
      <c r="AA18" s="21" t="s">
        <v>494</v>
      </c>
      <c r="AB18" s="21">
        <v>10</v>
      </c>
      <c r="AC18" s="21" t="s">
        <v>464</v>
      </c>
      <c r="AD18" s="21">
        <v>63</v>
      </c>
    </row>
    <row r="19" spans="1:30" ht="15.75" customHeight="1" thickBot="1" x14ac:dyDescent="0.25">
      <c r="A19" s="48">
        <v>14</v>
      </c>
      <c r="B19" s="22">
        <v>3.9819148936170209E-2</v>
      </c>
      <c r="C19" s="22">
        <v>3.6111702127659573E-2</v>
      </c>
      <c r="D19" s="22">
        <v>7.5999999999999998E-2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1868</v>
      </c>
      <c r="Y19" s="24">
        <v>44286</v>
      </c>
      <c r="Z19" s="21" t="s">
        <v>515</v>
      </c>
      <c r="AA19" s="21" t="s">
        <v>494</v>
      </c>
      <c r="AB19" s="21">
        <v>9.9</v>
      </c>
      <c r="AC19" s="21" t="s">
        <v>464</v>
      </c>
      <c r="AD19" s="21">
        <v>57</v>
      </c>
    </row>
    <row r="20" spans="1:30" ht="15.75" customHeight="1" thickBot="1" x14ac:dyDescent="0.25">
      <c r="A20" s="48">
        <v>15</v>
      </c>
      <c r="B20" s="22">
        <v>4.3710106382978717E-2</v>
      </c>
      <c r="C20" s="22">
        <v>3.4429787234042553E-2</v>
      </c>
      <c r="D20" s="22">
        <v>7.8200000000000006E-2</v>
      </c>
      <c r="E20" s="60"/>
      <c r="F20" s="21" t="s">
        <v>488</v>
      </c>
      <c r="G20" s="23">
        <v>11449</v>
      </c>
      <c r="H20" s="21">
        <v>0.61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1857</v>
      </c>
      <c r="Y20" s="24">
        <v>44473</v>
      </c>
      <c r="Z20" s="21" t="s">
        <v>515</v>
      </c>
      <c r="AA20" s="21" t="s">
        <v>492</v>
      </c>
      <c r="AB20" s="21">
        <v>9.9</v>
      </c>
      <c r="AC20" s="21" t="s">
        <v>464</v>
      </c>
      <c r="AD20" s="21">
        <v>57</v>
      </c>
    </row>
    <row r="21" spans="1:30" ht="15.75" customHeight="1" thickBot="1" x14ac:dyDescent="0.25">
      <c r="A21" s="48">
        <v>16</v>
      </c>
      <c r="B21" s="22">
        <v>4.851063829787234E-2</v>
      </c>
      <c r="C21" s="22">
        <v>3.0967021276595747E-2</v>
      </c>
      <c r="D21" s="22">
        <v>7.9500000000000001E-2</v>
      </c>
      <c r="E21" s="60"/>
      <c r="F21" s="21" t="s">
        <v>492</v>
      </c>
      <c r="G21" s="23">
        <v>20310</v>
      </c>
      <c r="H21" s="21">
        <v>1.08</v>
      </c>
      <c r="I21" s="60"/>
      <c r="J21" s="21">
        <v>5</v>
      </c>
      <c r="K21" s="21">
        <f>X6</f>
        <v>1984</v>
      </c>
      <c r="L21" s="24"/>
      <c r="M21" s="21"/>
      <c r="N21" s="64">
        <f>K21/$F$2</f>
        <v>0.10553191489361702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1842</v>
      </c>
      <c r="Y21" s="24">
        <v>44393</v>
      </c>
      <c r="Z21" s="21" t="s">
        <v>513</v>
      </c>
      <c r="AA21" s="21" t="s">
        <v>496</v>
      </c>
      <c r="AB21" s="21">
        <v>9.8000000000000007</v>
      </c>
      <c r="AC21" s="21" t="s">
        <v>464</v>
      </c>
      <c r="AD21" s="21">
        <v>64</v>
      </c>
    </row>
    <row r="22" spans="1:30" ht="15.75" customHeight="1" thickBot="1" x14ac:dyDescent="0.25">
      <c r="A22" s="48">
        <v>17</v>
      </c>
      <c r="B22" s="22">
        <v>4.6640957446808504E-2</v>
      </c>
      <c r="C22" s="22">
        <v>2.9482978723404253E-2</v>
      </c>
      <c r="D22" s="22">
        <v>7.6200000000000004E-2</v>
      </c>
      <c r="E22" s="60"/>
      <c r="F22" s="21" t="s">
        <v>493</v>
      </c>
      <c r="G22" s="23">
        <v>21329</v>
      </c>
      <c r="H22" s="21">
        <v>1.1399999999999999</v>
      </c>
      <c r="I22" s="60"/>
      <c r="J22" s="21">
        <v>10</v>
      </c>
      <c r="K22" s="21">
        <f>X11</f>
        <v>1952</v>
      </c>
      <c r="L22" s="24"/>
      <c r="M22" s="21"/>
      <c r="N22" s="64">
        <f t="shared" ref="N22:N28" si="0">K22/$F$2</f>
        <v>0.10382978723404256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1831</v>
      </c>
      <c r="Y22" s="24">
        <v>44529</v>
      </c>
      <c r="Z22" s="21" t="s">
        <v>517</v>
      </c>
      <c r="AA22" s="21" t="s">
        <v>492</v>
      </c>
      <c r="AB22" s="21">
        <v>9.6999999999999993</v>
      </c>
      <c r="AC22" s="21" t="s">
        <v>464</v>
      </c>
      <c r="AD22" s="21">
        <v>54</v>
      </c>
    </row>
    <row r="23" spans="1:30" ht="15.75" customHeight="1" thickBot="1" x14ac:dyDescent="0.25">
      <c r="A23" s="48">
        <v>18</v>
      </c>
      <c r="B23" s="22">
        <v>3.3300531914893614E-2</v>
      </c>
      <c r="C23" s="22">
        <v>2.4536170212765957E-2</v>
      </c>
      <c r="D23" s="22">
        <v>5.79E-2</v>
      </c>
      <c r="E23" s="60"/>
      <c r="F23" s="21" t="s">
        <v>494</v>
      </c>
      <c r="G23" s="23">
        <v>21631</v>
      </c>
      <c r="H23" s="21">
        <v>1.1499999999999999</v>
      </c>
      <c r="I23" s="60"/>
      <c r="J23" s="21">
        <v>20</v>
      </c>
      <c r="K23" s="21">
        <f>X12</f>
        <v>1923</v>
      </c>
      <c r="L23" s="24"/>
      <c r="M23" s="21"/>
      <c r="N23" s="64">
        <f t="shared" si="0"/>
        <v>0.10228723404255319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1823</v>
      </c>
      <c r="Y23" s="24">
        <v>44285</v>
      </c>
      <c r="Z23" s="21" t="s">
        <v>513</v>
      </c>
      <c r="AA23" s="21" t="s">
        <v>493</v>
      </c>
      <c r="AB23" s="21">
        <v>9.6999999999999993</v>
      </c>
      <c r="AC23" s="21" t="s">
        <v>464</v>
      </c>
      <c r="AD23" s="21">
        <v>64</v>
      </c>
    </row>
    <row r="24" spans="1:30" ht="15.75" customHeight="1" thickBot="1" x14ac:dyDescent="0.25">
      <c r="A24" s="48">
        <v>19</v>
      </c>
      <c r="B24" s="22">
        <v>2.4103723404255317E-2</v>
      </c>
      <c r="C24" s="22">
        <v>1.83031914893617E-2</v>
      </c>
      <c r="D24" s="22">
        <v>4.24E-2</v>
      </c>
      <c r="E24" s="60"/>
      <c r="F24" s="21" t="s">
        <v>495</v>
      </c>
      <c r="G24" s="23">
        <v>21381</v>
      </c>
      <c r="H24" s="21">
        <v>1.1399999999999999</v>
      </c>
      <c r="I24" s="60"/>
      <c r="J24" s="21">
        <v>30</v>
      </c>
      <c r="K24" s="21">
        <f>X14</f>
        <v>1909</v>
      </c>
      <c r="L24" s="24"/>
      <c r="M24" s="21"/>
      <c r="N24" s="64">
        <f t="shared" si="0"/>
        <v>0.10154255319148936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1815</v>
      </c>
      <c r="Y24" s="24">
        <v>44314</v>
      </c>
      <c r="Z24" s="21" t="s">
        <v>513</v>
      </c>
      <c r="AA24" s="21" t="s">
        <v>494</v>
      </c>
      <c r="AB24" s="21">
        <v>9.6999999999999993</v>
      </c>
      <c r="AC24" s="21" t="s">
        <v>464</v>
      </c>
      <c r="AD24" s="21">
        <v>64</v>
      </c>
    </row>
    <row r="25" spans="1:30" ht="15.75" customHeight="1" thickBot="1" x14ac:dyDescent="0.25">
      <c r="A25" s="48">
        <v>20</v>
      </c>
      <c r="B25" s="22">
        <v>1.7180851063829786E-2</v>
      </c>
      <c r="C25" s="22">
        <v>1.4395212765957446E-2</v>
      </c>
      <c r="D25" s="22">
        <v>3.1600000000000003E-2</v>
      </c>
      <c r="E25" s="60"/>
      <c r="F25" s="21" t="s">
        <v>496</v>
      </c>
      <c r="G25" s="23">
        <v>21148</v>
      </c>
      <c r="H25" s="21">
        <v>1.1299999999999999</v>
      </c>
      <c r="I25" s="60"/>
      <c r="J25" s="21">
        <v>50</v>
      </c>
      <c r="K25" s="21">
        <f>X18</f>
        <v>1884</v>
      </c>
      <c r="L25" s="24"/>
      <c r="M25" s="21"/>
      <c r="N25" s="64">
        <f t="shared" si="0"/>
        <v>0.10021276595744681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1.2026595744680853E-2</v>
      </c>
      <c r="C26" s="22">
        <v>1.1080851063829786E-2</v>
      </c>
      <c r="D26" s="22">
        <v>2.3099999999999999E-2</v>
      </c>
      <c r="E26" s="60"/>
      <c r="F26" s="21" t="s">
        <v>497</v>
      </c>
      <c r="G26" s="23">
        <v>14354</v>
      </c>
      <c r="H26" s="21">
        <v>0.76</v>
      </c>
      <c r="I26" s="60"/>
      <c r="J26" s="21">
        <v>100</v>
      </c>
      <c r="K26" s="21">
        <f>X20</f>
        <v>1857</v>
      </c>
      <c r="L26" s="24"/>
      <c r="M26" s="21"/>
      <c r="N26" s="64">
        <f t="shared" si="0"/>
        <v>9.8776595744680853E-2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7.7313829787234037E-3</v>
      </c>
      <c r="C27" s="22">
        <v>6.9255319148936161E-3</v>
      </c>
      <c r="D27" s="22">
        <v>1.47E-2</v>
      </c>
      <c r="E27" s="60"/>
      <c r="F27" s="60"/>
      <c r="G27" s="60"/>
      <c r="H27" s="60"/>
      <c r="I27" s="60"/>
      <c r="J27" s="21">
        <v>150</v>
      </c>
      <c r="K27" s="21">
        <f>X22</f>
        <v>1831</v>
      </c>
      <c r="L27" s="24"/>
      <c r="M27" s="21"/>
      <c r="N27" s="64">
        <f t="shared" si="0"/>
        <v>9.7393617021276593E-2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5.2047872340425525E-3</v>
      </c>
      <c r="C28" s="22">
        <v>4.4521276595744673E-3</v>
      </c>
      <c r="D28" s="22">
        <v>9.5999999999999992E-3</v>
      </c>
      <c r="E28" s="60"/>
      <c r="F28" s="60"/>
      <c r="G28" s="60"/>
      <c r="H28" s="60"/>
      <c r="I28" s="60"/>
      <c r="J28" s="21">
        <v>200</v>
      </c>
      <c r="K28" s="21">
        <f>X24</f>
        <v>1815</v>
      </c>
      <c r="L28" s="24"/>
      <c r="M28" s="21"/>
      <c r="N28" s="64">
        <f t="shared" si="0"/>
        <v>9.6542553191489355E-2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608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20000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2188</v>
      </c>
      <c r="Y2" s="24">
        <v>44265</v>
      </c>
      <c r="Z2" s="21" t="s">
        <v>513</v>
      </c>
      <c r="AA2" s="21" t="s">
        <v>494</v>
      </c>
      <c r="AB2" s="21">
        <v>10.9</v>
      </c>
      <c r="AC2" s="21" t="s">
        <v>499</v>
      </c>
      <c r="AD2" s="21">
        <v>62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2171</v>
      </c>
      <c r="Y3" s="24">
        <v>44516</v>
      </c>
      <c r="Z3" s="21" t="s">
        <v>513</v>
      </c>
      <c r="AA3" s="21" t="s">
        <v>493</v>
      </c>
      <c r="AB3" s="21">
        <v>10.9</v>
      </c>
      <c r="AC3" s="21" t="s">
        <v>499</v>
      </c>
      <c r="AD3" s="21">
        <v>58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2153</v>
      </c>
      <c r="Y4" s="24">
        <v>44260</v>
      </c>
      <c r="Z4" s="21" t="s">
        <v>514</v>
      </c>
      <c r="AA4" s="21" t="s">
        <v>496</v>
      </c>
      <c r="AB4" s="21">
        <v>10.8</v>
      </c>
      <c r="AC4" s="21" t="s">
        <v>499</v>
      </c>
      <c r="AD4" s="21">
        <v>60</v>
      </c>
    </row>
    <row r="5" spans="1:30" ht="15.75" customHeight="1" thickBot="1" x14ac:dyDescent="0.25">
      <c r="A5" s="48">
        <v>0</v>
      </c>
      <c r="B5" s="22">
        <v>2.2539999999999999E-3</v>
      </c>
      <c r="C5" s="22">
        <v>2.5500000000000002E-3</v>
      </c>
      <c r="D5" s="22">
        <v>4.7999999999999996E-3</v>
      </c>
      <c r="E5" s="60"/>
      <c r="F5" s="21" t="s">
        <v>471</v>
      </c>
      <c r="G5" s="23">
        <v>20607</v>
      </c>
      <c r="H5" s="21">
        <v>1.03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2143</v>
      </c>
      <c r="Y5" s="24">
        <v>44258</v>
      </c>
      <c r="Z5" s="21" t="s">
        <v>513</v>
      </c>
      <c r="AA5" s="21" t="s">
        <v>494</v>
      </c>
      <c r="AB5" s="21">
        <v>10.7</v>
      </c>
      <c r="AC5" s="21" t="s">
        <v>499</v>
      </c>
      <c r="AD5" s="21">
        <v>62</v>
      </c>
    </row>
    <row r="6" spans="1:30" ht="15.75" customHeight="1" thickBot="1" x14ac:dyDescent="0.25">
      <c r="A6" s="48">
        <v>1</v>
      </c>
      <c r="B6" s="22">
        <v>1.323E-3</v>
      </c>
      <c r="C6" s="22">
        <v>1.5300000000000001E-3</v>
      </c>
      <c r="D6" s="22">
        <v>2.8E-3</v>
      </c>
      <c r="E6" s="60"/>
      <c r="F6" s="21" t="s">
        <v>473</v>
      </c>
      <c r="G6" s="23">
        <v>21335</v>
      </c>
      <c r="H6" s="21">
        <v>1.07</v>
      </c>
      <c r="I6" s="60"/>
      <c r="J6" s="61" t="s">
        <v>474</v>
      </c>
      <c r="K6" s="62">
        <f>LARGE((K8,K9),1)</f>
        <v>0.6583868266815518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2129</v>
      </c>
      <c r="Y6" s="24">
        <v>44530</v>
      </c>
      <c r="Z6" s="21" t="s">
        <v>513</v>
      </c>
      <c r="AA6" s="21" t="s">
        <v>493</v>
      </c>
      <c r="AB6" s="21">
        <v>10.6</v>
      </c>
      <c r="AC6" s="21" t="s">
        <v>499</v>
      </c>
      <c r="AD6" s="21">
        <v>56</v>
      </c>
    </row>
    <row r="7" spans="1:30" ht="15.75" customHeight="1" thickBot="1" x14ac:dyDescent="0.25">
      <c r="A7" s="48">
        <v>2</v>
      </c>
      <c r="B7" s="22">
        <v>1.127E-3</v>
      </c>
      <c r="C7" s="22">
        <v>1.2750000000000001E-3</v>
      </c>
      <c r="D7" s="22">
        <v>2.3999999999999998E-3</v>
      </c>
      <c r="E7" s="60"/>
      <c r="F7" s="21" t="s">
        <v>475</v>
      </c>
      <c r="G7" s="23">
        <v>22048</v>
      </c>
      <c r="H7" s="21">
        <v>1.1000000000000001</v>
      </c>
      <c r="I7" s="60"/>
      <c r="J7" s="21" t="s">
        <v>476</v>
      </c>
      <c r="K7" s="62">
        <f>LARGE((K10,K11),1)</f>
        <v>0.56816908771798802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2118</v>
      </c>
      <c r="Y7" s="24">
        <v>44545</v>
      </c>
      <c r="Z7" s="21" t="s">
        <v>513</v>
      </c>
      <c r="AA7" s="21" t="s">
        <v>494</v>
      </c>
      <c r="AB7" s="21">
        <v>10.6</v>
      </c>
      <c r="AC7" s="21" t="s">
        <v>499</v>
      </c>
      <c r="AD7" s="21">
        <v>57</v>
      </c>
    </row>
    <row r="8" spans="1:30" ht="15.75" customHeight="1" thickBot="1" x14ac:dyDescent="0.25">
      <c r="A8" s="48">
        <v>3</v>
      </c>
      <c r="B8" s="22">
        <v>1.225E-3</v>
      </c>
      <c r="C8" s="22">
        <v>1.0200000000000001E-3</v>
      </c>
      <c r="D8" s="22">
        <v>2.2000000000000001E-3</v>
      </c>
      <c r="E8" s="60"/>
      <c r="F8" s="21" t="s">
        <v>477</v>
      </c>
      <c r="G8" s="23">
        <v>21279</v>
      </c>
      <c r="H8" s="21">
        <v>1.06</v>
      </c>
      <c r="I8" s="60"/>
      <c r="J8" s="60"/>
      <c r="K8" s="67">
        <f>LARGE(B11:C11,1)/(B11+C11)</f>
        <v>0.6583868266815518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2113</v>
      </c>
      <c r="Y8" s="24">
        <v>44532</v>
      </c>
      <c r="Z8" s="21" t="s">
        <v>513</v>
      </c>
      <c r="AA8" s="21" t="s">
        <v>495</v>
      </c>
      <c r="AB8" s="21">
        <v>10.6</v>
      </c>
      <c r="AC8" s="21" t="s">
        <v>499</v>
      </c>
      <c r="AD8" s="21">
        <v>55</v>
      </c>
    </row>
    <row r="9" spans="1:30" ht="15.75" customHeight="1" thickBot="1" x14ac:dyDescent="0.25">
      <c r="A9" s="48">
        <v>4</v>
      </c>
      <c r="B9" s="22">
        <v>2.0579999999999999E-3</v>
      </c>
      <c r="C9" s="22">
        <v>1.3770000000000002E-3</v>
      </c>
      <c r="D9" s="22">
        <v>3.3999999999999998E-3</v>
      </c>
      <c r="E9" s="60"/>
      <c r="F9" s="21" t="s">
        <v>478</v>
      </c>
      <c r="G9" s="23">
        <v>19638</v>
      </c>
      <c r="H9" s="21">
        <v>0.98</v>
      </c>
      <c r="I9" s="60"/>
      <c r="J9" s="60"/>
      <c r="K9" s="67">
        <f>LARGE(B12:C12,1)/(B12+C12)</f>
        <v>0.58930081163341219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2109</v>
      </c>
      <c r="Y9" s="24">
        <v>44203</v>
      </c>
      <c r="Z9" s="21" t="s">
        <v>514</v>
      </c>
      <c r="AA9" s="21" t="s">
        <v>495</v>
      </c>
      <c r="AB9" s="21">
        <v>10.5</v>
      </c>
      <c r="AC9" s="21" t="s">
        <v>499</v>
      </c>
      <c r="AD9" s="21">
        <v>60</v>
      </c>
    </row>
    <row r="10" spans="1:30" ht="15.75" customHeight="1" thickBot="1" x14ac:dyDescent="0.25">
      <c r="A10" s="48">
        <v>5</v>
      </c>
      <c r="B10" s="22">
        <v>5.2430000000000003E-3</v>
      </c>
      <c r="C10" s="22">
        <v>3.2130000000000001E-3</v>
      </c>
      <c r="D10" s="22">
        <v>8.5000000000000006E-3</v>
      </c>
      <c r="E10" s="60"/>
      <c r="F10" s="21" t="s">
        <v>479</v>
      </c>
      <c r="G10" s="23">
        <v>18877</v>
      </c>
      <c r="H10" s="21">
        <v>0.94</v>
      </c>
      <c r="I10" s="60"/>
      <c r="J10" s="60"/>
      <c r="K10" s="67">
        <f>LARGE(B20:C20,1)/(B20+C20)</f>
        <v>0.54127985814123292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2108</v>
      </c>
      <c r="Y10" s="24">
        <v>44531</v>
      </c>
      <c r="Z10" s="21" t="s">
        <v>513</v>
      </c>
      <c r="AA10" s="21" t="s">
        <v>494</v>
      </c>
      <c r="AB10" s="21">
        <v>10.5</v>
      </c>
      <c r="AC10" s="21" t="s">
        <v>499</v>
      </c>
      <c r="AD10" s="21">
        <v>59</v>
      </c>
    </row>
    <row r="11" spans="1:30" ht="15.75" customHeight="1" thickBot="1" x14ac:dyDescent="0.25">
      <c r="A11" s="48">
        <v>6</v>
      </c>
      <c r="B11" s="22">
        <v>1.6513E-2</v>
      </c>
      <c r="C11" s="22">
        <v>8.5679999999999992E-3</v>
      </c>
      <c r="D11" s="22">
        <v>2.5100000000000001E-2</v>
      </c>
      <c r="E11" s="60"/>
      <c r="F11" s="21" t="s">
        <v>480</v>
      </c>
      <c r="G11" s="23">
        <v>17773</v>
      </c>
      <c r="H11" s="21">
        <v>0.89</v>
      </c>
      <c r="I11" s="60"/>
      <c r="J11" s="60"/>
      <c r="K11" s="67">
        <f>LARGE(B21:C21,1)/(B21+C21)</f>
        <v>0.56816908771798802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2106</v>
      </c>
      <c r="Y11" s="24">
        <v>44231</v>
      </c>
      <c r="Z11" s="21" t="s">
        <v>513</v>
      </c>
      <c r="AA11" s="21" t="s">
        <v>495</v>
      </c>
      <c r="AB11" s="21">
        <v>10.5</v>
      </c>
      <c r="AC11" s="21" t="s">
        <v>499</v>
      </c>
      <c r="AD11" s="21">
        <v>59</v>
      </c>
    </row>
    <row r="12" spans="1:30" ht="15.75" customHeight="1" thickBot="1" x14ac:dyDescent="0.25">
      <c r="A12" s="48">
        <v>7</v>
      </c>
      <c r="B12" s="22">
        <v>2.7881E-2</v>
      </c>
      <c r="C12" s="22">
        <v>1.9431E-2</v>
      </c>
      <c r="D12" s="22">
        <v>4.7300000000000002E-2</v>
      </c>
      <c r="E12" s="60"/>
      <c r="F12" s="21" t="s">
        <v>481</v>
      </c>
      <c r="G12" s="23">
        <v>18062</v>
      </c>
      <c r="H12" s="21">
        <v>0.9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2076</v>
      </c>
      <c r="Y12" s="24">
        <v>44217</v>
      </c>
      <c r="Z12" s="21" t="s">
        <v>514</v>
      </c>
      <c r="AA12" s="21" t="s">
        <v>495</v>
      </c>
      <c r="AB12" s="21">
        <v>10.4</v>
      </c>
      <c r="AC12" s="21" t="s">
        <v>499</v>
      </c>
      <c r="AD12" s="21">
        <v>60</v>
      </c>
    </row>
    <row r="13" spans="1:30" ht="15.75" customHeight="1" thickBot="1" x14ac:dyDescent="0.25">
      <c r="A13" s="48">
        <v>8</v>
      </c>
      <c r="B13" s="22">
        <v>2.9399999999999999E-2</v>
      </c>
      <c r="C13" s="22">
        <v>2.7846000000000003E-2</v>
      </c>
      <c r="D13" s="22">
        <v>5.7299999999999997E-2</v>
      </c>
      <c r="E13" s="60"/>
      <c r="F13" s="21" t="s">
        <v>482</v>
      </c>
      <c r="G13" s="23">
        <v>18427</v>
      </c>
      <c r="H13" s="21">
        <v>0.92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2070</v>
      </c>
      <c r="Y13" s="24">
        <v>44264</v>
      </c>
      <c r="Z13" s="21" t="s">
        <v>513</v>
      </c>
      <c r="AA13" s="21" t="s">
        <v>493</v>
      </c>
      <c r="AB13" s="21">
        <v>10.4</v>
      </c>
      <c r="AC13" s="21" t="s">
        <v>499</v>
      </c>
      <c r="AD13" s="21">
        <v>60</v>
      </c>
    </row>
    <row r="14" spans="1:30" ht="15.75" customHeight="1" thickBot="1" x14ac:dyDescent="0.25">
      <c r="A14" s="48">
        <v>9</v>
      </c>
      <c r="B14" s="22">
        <v>3.4152999999999996E-2</v>
      </c>
      <c r="C14" s="22">
        <v>2.9222999999999996E-2</v>
      </c>
      <c r="D14" s="22">
        <v>6.3299999999999995E-2</v>
      </c>
      <c r="E14" s="60"/>
      <c r="F14" s="21" t="s">
        <v>483</v>
      </c>
      <c r="G14" s="23">
        <v>20142</v>
      </c>
      <c r="H14" s="21">
        <v>1.01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2065</v>
      </c>
      <c r="Y14" s="24">
        <v>44517</v>
      </c>
      <c r="Z14" s="21" t="s">
        <v>514</v>
      </c>
      <c r="AA14" s="21" t="s">
        <v>494</v>
      </c>
      <c r="AB14" s="21">
        <v>10.3</v>
      </c>
      <c r="AC14" s="21" t="s">
        <v>499</v>
      </c>
      <c r="AD14" s="21">
        <v>59</v>
      </c>
    </row>
    <row r="15" spans="1:30" ht="15.75" customHeight="1" thickBot="1" x14ac:dyDescent="0.25">
      <c r="A15" s="48">
        <v>10</v>
      </c>
      <c r="B15" s="22">
        <v>3.5427000000000007E-2</v>
      </c>
      <c r="C15" s="22">
        <v>3.1671000000000005E-2</v>
      </c>
      <c r="D15" s="22">
        <v>6.7100000000000007E-2</v>
      </c>
      <c r="E15" s="60"/>
      <c r="F15" s="21" t="s">
        <v>484</v>
      </c>
      <c r="G15" s="23">
        <v>20520</v>
      </c>
      <c r="H15" s="21">
        <v>1.03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2058</v>
      </c>
      <c r="Y15" s="24">
        <v>44211</v>
      </c>
      <c r="Z15" s="21" t="s">
        <v>513</v>
      </c>
      <c r="AA15" s="21" t="s">
        <v>496</v>
      </c>
      <c r="AB15" s="21">
        <v>10.3</v>
      </c>
      <c r="AC15" s="21" t="s">
        <v>499</v>
      </c>
      <c r="AD15" s="21">
        <v>57</v>
      </c>
    </row>
    <row r="16" spans="1:30" ht="15.75" customHeight="1" thickBot="1" x14ac:dyDescent="0.25">
      <c r="A16" s="48">
        <v>11</v>
      </c>
      <c r="B16" s="22">
        <v>3.6603000000000004E-2</v>
      </c>
      <c r="C16" s="22">
        <v>3.5496E-2</v>
      </c>
      <c r="D16" s="22">
        <v>7.2099999999999997E-2</v>
      </c>
      <c r="E16" s="60"/>
      <c r="F16" s="21" t="s">
        <v>485</v>
      </c>
      <c r="G16" s="23">
        <v>20954</v>
      </c>
      <c r="H16" s="21">
        <v>1.05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2051</v>
      </c>
      <c r="Y16" s="24">
        <v>44279</v>
      </c>
      <c r="Z16" s="21" t="s">
        <v>514</v>
      </c>
      <c r="AA16" s="21" t="s">
        <v>494</v>
      </c>
      <c r="AB16" s="21">
        <v>10.3</v>
      </c>
      <c r="AC16" s="21" t="s">
        <v>499</v>
      </c>
      <c r="AD16" s="21">
        <v>60</v>
      </c>
    </row>
    <row r="17" spans="1:30" ht="15.75" customHeight="1" thickBot="1" x14ac:dyDescent="0.25">
      <c r="A17" s="48">
        <v>12</v>
      </c>
      <c r="B17" s="22">
        <v>3.7435999999999997E-2</v>
      </c>
      <c r="C17" s="22">
        <v>3.8097000000000006E-2</v>
      </c>
      <c r="D17" s="22">
        <v>7.5600000000000001E-2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2044</v>
      </c>
      <c r="Y17" s="24">
        <v>44250</v>
      </c>
      <c r="Z17" s="21" t="s">
        <v>514</v>
      </c>
      <c r="AA17" s="21" t="s">
        <v>493</v>
      </c>
      <c r="AB17" s="21">
        <v>10.199999999999999</v>
      </c>
      <c r="AC17" s="21" t="s">
        <v>499</v>
      </c>
      <c r="AD17" s="21">
        <v>59</v>
      </c>
    </row>
    <row r="18" spans="1:30" ht="15.75" customHeight="1" thickBot="1" x14ac:dyDescent="0.25">
      <c r="A18" s="48">
        <v>13</v>
      </c>
      <c r="B18" s="22">
        <v>3.7288999999999996E-2</v>
      </c>
      <c r="C18" s="22">
        <v>3.8556E-2</v>
      </c>
      <c r="D18" s="22">
        <v>7.5800000000000006E-2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2041</v>
      </c>
      <c r="Y18" s="24">
        <v>44210</v>
      </c>
      <c r="Z18" s="21" t="s">
        <v>513</v>
      </c>
      <c r="AA18" s="21" t="s">
        <v>495</v>
      </c>
      <c r="AB18" s="21">
        <v>10.199999999999999</v>
      </c>
      <c r="AC18" s="21" t="s">
        <v>499</v>
      </c>
      <c r="AD18" s="21">
        <v>59</v>
      </c>
    </row>
    <row r="19" spans="1:30" ht="15.75" customHeight="1" thickBot="1" x14ac:dyDescent="0.25">
      <c r="A19" s="48">
        <v>14</v>
      </c>
      <c r="B19" s="22">
        <v>3.5966000000000005E-2</v>
      </c>
      <c r="C19" s="22">
        <v>3.8556E-2</v>
      </c>
      <c r="D19" s="22">
        <v>7.4499999999999997E-2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2011</v>
      </c>
      <c r="Y19" s="24">
        <v>44538</v>
      </c>
      <c r="Z19" s="21" t="s">
        <v>513</v>
      </c>
      <c r="AA19" s="21" t="s">
        <v>494</v>
      </c>
      <c r="AB19" s="21">
        <v>10.1</v>
      </c>
      <c r="AC19" s="21" t="s">
        <v>499</v>
      </c>
      <c r="AD19" s="21">
        <v>56</v>
      </c>
    </row>
    <row r="20" spans="1:30" ht="15.75" customHeight="1" thickBot="1" x14ac:dyDescent="0.25">
      <c r="A20" s="48">
        <v>15</v>
      </c>
      <c r="B20" s="22">
        <v>3.5181999999999998E-2</v>
      </c>
      <c r="C20" s="22">
        <v>4.1513999999999995E-2</v>
      </c>
      <c r="D20" s="22">
        <v>7.6700000000000004E-2</v>
      </c>
      <c r="E20" s="60"/>
      <c r="F20" s="21" t="s">
        <v>488</v>
      </c>
      <c r="G20" s="23">
        <v>13765</v>
      </c>
      <c r="H20" s="21">
        <v>0.69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1987</v>
      </c>
      <c r="Y20" s="24">
        <v>44530</v>
      </c>
      <c r="Z20" s="21" t="s">
        <v>515</v>
      </c>
      <c r="AA20" s="21" t="s">
        <v>493</v>
      </c>
      <c r="AB20" s="21">
        <v>9.9</v>
      </c>
      <c r="AC20" s="21" t="s">
        <v>499</v>
      </c>
      <c r="AD20" s="21">
        <v>53</v>
      </c>
    </row>
    <row r="21" spans="1:30" ht="15.75" customHeight="1" thickBot="1" x14ac:dyDescent="0.25">
      <c r="A21" s="48">
        <v>16</v>
      </c>
      <c r="B21" s="22">
        <v>3.4692000000000001E-2</v>
      </c>
      <c r="C21" s="22">
        <v>4.5644999999999998E-2</v>
      </c>
      <c r="D21" s="22">
        <v>8.0299999999999996E-2</v>
      </c>
      <c r="E21" s="60"/>
      <c r="F21" s="21" t="s">
        <v>492</v>
      </c>
      <c r="G21" s="23">
        <v>20653</v>
      </c>
      <c r="H21" s="21">
        <v>1.03</v>
      </c>
      <c r="I21" s="60"/>
      <c r="J21" s="21">
        <v>5</v>
      </c>
      <c r="K21" s="21">
        <f>X6</f>
        <v>2129</v>
      </c>
      <c r="L21" s="24"/>
      <c r="M21" s="21"/>
      <c r="N21" s="64">
        <f>K21/$F$2</f>
        <v>0.10645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1968</v>
      </c>
      <c r="Y21" s="24">
        <v>44250</v>
      </c>
      <c r="Z21" s="21" t="s">
        <v>513</v>
      </c>
      <c r="AA21" s="21" t="s">
        <v>493</v>
      </c>
      <c r="AB21" s="21">
        <v>9.8000000000000007</v>
      </c>
      <c r="AC21" s="21" t="s">
        <v>499</v>
      </c>
      <c r="AD21" s="21">
        <v>61</v>
      </c>
    </row>
    <row r="22" spans="1:30" ht="15.75" customHeight="1" thickBot="1" x14ac:dyDescent="0.25">
      <c r="A22" s="48">
        <v>17</v>
      </c>
      <c r="B22" s="22">
        <v>3.2976999999999999E-2</v>
      </c>
      <c r="C22" s="22">
        <v>4.5950999999999999E-2</v>
      </c>
      <c r="D22" s="22">
        <v>7.8899999999999998E-2</v>
      </c>
      <c r="E22" s="60"/>
      <c r="F22" s="21" t="s">
        <v>493</v>
      </c>
      <c r="G22" s="23">
        <v>21892</v>
      </c>
      <c r="H22" s="21">
        <v>1.0900000000000001</v>
      </c>
      <c r="I22" s="60"/>
      <c r="J22" s="21">
        <v>10</v>
      </c>
      <c r="K22" s="21">
        <f>X11</f>
        <v>2106</v>
      </c>
      <c r="L22" s="24"/>
      <c r="M22" s="21"/>
      <c r="N22" s="64">
        <f t="shared" ref="N22:N28" si="0">K22/$F$2</f>
        <v>0.1053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1953</v>
      </c>
      <c r="Y22" s="24">
        <v>44257</v>
      </c>
      <c r="Z22" s="21" t="s">
        <v>513</v>
      </c>
      <c r="AA22" s="21" t="s">
        <v>493</v>
      </c>
      <c r="AB22" s="21">
        <v>9.8000000000000007</v>
      </c>
      <c r="AC22" s="21" t="s">
        <v>499</v>
      </c>
      <c r="AD22" s="21">
        <v>60</v>
      </c>
    </row>
    <row r="23" spans="1:30" ht="15.75" customHeight="1" thickBot="1" x14ac:dyDescent="0.25">
      <c r="A23" s="48">
        <v>18</v>
      </c>
      <c r="B23" s="22">
        <v>2.6313E-2</v>
      </c>
      <c r="C23" s="22">
        <v>3.2946000000000003E-2</v>
      </c>
      <c r="D23" s="22">
        <v>5.9299999999999999E-2</v>
      </c>
      <c r="E23" s="60"/>
      <c r="F23" s="21" t="s">
        <v>494</v>
      </c>
      <c r="G23" s="23">
        <v>22252</v>
      </c>
      <c r="H23" s="21">
        <v>1.1100000000000001</v>
      </c>
      <c r="I23" s="60"/>
      <c r="J23" s="21">
        <v>20</v>
      </c>
      <c r="K23" s="21">
        <f>X12</f>
        <v>2076</v>
      </c>
      <c r="L23" s="24"/>
      <c r="M23" s="21"/>
      <c r="N23" s="64">
        <f t="shared" si="0"/>
        <v>0.1038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1934</v>
      </c>
      <c r="Y23" s="24">
        <v>44266</v>
      </c>
      <c r="Z23" s="21" t="s">
        <v>514</v>
      </c>
      <c r="AA23" s="21" t="s">
        <v>495</v>
      </c>
      <c r="AB23" s="21">
        <v>9.6999999999999993</v>
      </c>
      <c r="AC23" s="21" t="s">
        <v>499</v>
      </c>
      <c r="AD23" s="21">
        <v>60</v>
      </c>
    </row>
    <row r="24" spans="1:30" ht="15.75" customHeight="1" thickBot="1" x14ac:dyDescent="0.25">
      <c r="A24" s="48">
        <v>19</v>
      </c>
      <c r="B24" s="22">
        <v>1.9502000000000002E-2</v>
      </c>
      <c r="C24" s="22">
        <v>2.3663999999999998E-2</v>
      </c>
      <c r="D24" s="22">
        <v>4.3200000000000002E-2</v>
      </c>
      <c r="E24" s="60"/>
      <c r="F24" s="21" t="s">
        <v>495</v>
      </c>
      <c r="G24" s="23">
        <v>22202</v>
      </c>
      <c r="H24" s="21">
        <v>1.1100000000000001</v>
      </c>
      <c r="I24" s="60"/>
      <c r="J24" s="21">
        <v>30</v>
      </c>
      <c r="K24" s="21">
        <f>X14</f>
        <v>2065</v>
      </c>
      <c r="L24" s="24"/>
      <c r="M24" s="21"/>
      <c r="N24" s="64">
        <f t="shared" si="0"/>
        <v>0.10324999999999999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1916</v>
      </c>
      <c r="Y24" s="24">
        <v>44207</v>
      </c>
      <c r="Z24" s="21" t="s">
        <v>513</v>
      </c>
      <c r="AA24" s="21" t="s">
        <v>492</v>
      </c>
      <c r="AB24" s="21">
        <v>9.6</v>
      </c>
      <c r="AC24" s="21" t="s">
        <v>499</v>
      </c>
      <c r="AD24" s="21">
        <v>59</v>
      </c>
    </row>
    <row r="25" spans="1:30" ht="15.75" customHeight="1" thickBot="1" x14ac:dyDescent="0.25">
      <c r="A25" s="48">
        <v>20</v>
      </c>
      <c r="B25" s="22">
        <v>1.5288E-2</v>
      </c>
      <c r="C25" s="22">
        <v>1.7187000000000001E-2</v>
      </c>
      <c r="D25" s="22">
        <v>3.2500000000000001E-2</v>
      </c>
      <c r="E25" s="60"/>
      <c r="F25" s="21" t="s">
        <v>496</v>
      </c>
      <c r="G25" s="23">
        <v>22457</v>
      </c>
      <c r="H25" s="21">
        <v>1.1200000000000001</v>
      </c>
      <c r="I25" s="60"/>
      <c r="J25" s="21">
        <v>50</v>
      </c>
      <c r="K25" s="21">
        <f>X18</f>
        <v>2041</v>
      </c>
      <c r="L25" s="24"/>
      <c r="M25" s="21"/>
      <c r="N25" s="64">
        <f t="shared" si="0"/>
        <v>0.10205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1.0829E-2</v>
      </c>
      <c r="C26" s="22">
        <v>1.2086999999999999E-2</v>
      </c>
      <c r="D26" s="22">
        <v>2.29E-2</v>
      </c>
      <c r="E26" s="60"/>
      <c r="F26" s="21" t="s">
        <v>497</v>
      </c>
      <c r="G26" s="23">
        <v>17112</v>
      </c>
      <c r="H26" s="21">
        <v>0.86</v>
      </c>
      <c r="I26" s="60"/>
      <c r="J26" s="21">
        <v>100</v>
      </c>
      <c r="K26" s="21">
        <f>X20</f>
        <v>1987</v>
      </c>
      <c r="L26" s="24"/>
      <c r="M26" s="21"/>
      <c r="N26" s="64">
        <f t="shared" si="0"/>
        <v>9.9349999999999994E-2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7.2520000000000006E-3</v>
      </c>
      <c r="C27" s="22">
        <v>8.0069999999999985E-3</v>
      </c>
      <c r="D27" s="22">
        <v>1.5299999999999999E-2</v>
      </c>
      <c r="E27" s="60"/>
      <c r="F27" s="60"/>
      <c r="G27" s="60"/>
      <c r="H27" s="60"/>
      <c r="I27" s="60"/>
      <c r="J27" s="21">
        <v>150</v>
      </c>
      <c r="K27" s="21">
        <f>X22</f>
        <v>1953</v>
      </c>
      <c r="L27" s="24"/>
      <c r="M27" s="21"/>
      <c r="N27" s="64">
        <f t="shared" si="0"/>
        <v>9.7650000000000001E-2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4.1159999999999999E-3</v>
      </c>
      <c r="C28" s="22">
        <v>4.6410000000000002E-3</v>
      </c>
      <c r="D28" s="22">
        <v>8.8000000000000005E-3</v>
      </c>
      <c r="E28" s="60"/>
      <c r="F28" s="60"/>
      <c r="G28" s="60"/>
      <c r="H28" s="60"/>
      <c r="I28" s="60"/>
      <c r="J28" s="21">
        <v>200</v>
      </c>
      <c r="K28" s="21">
        <f>X24</f>
        <v>1916</v>
      </c>
      <c r="L28" s="24"/>
      <c r="M28" s="21"/>
      <c r="N28" s="64">
        <f t="shared" si="0"/>
        <v>9.5799999999999996E-2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4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0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2" width="3.875" hidden="1" customWidth="1"/>
    <col min="13" max="13" width="4.125" hidden="1" customWidth="1"/>
    <col min="14" max="14" width="5.75" customWidth="1"/>
    <col min="15" max="21" width="8.375" customWidth="1"/>
    <col min="22" max="22" width="8.12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626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26400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2706</v>
      </c>
      <c r="Y2" s="24">
        <v>44554</v>
      </c>
      <c r="Z2" s="21" t="s">
        <v>520</v>
      </c>
      <c r="AA2" s="21" t="s">
        <v>496</v>
      </c>
      <c r="AB2" s="21">
        <v>10.3</v>
      </c>
      <c r="AC2" s="21" t="s">
        <v>465</v>
      </c>
      <c r="AD2" s="21">
        <v>52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2638</v>
      </c>
      <c r="Y3" s="24">
        <v>44413</v>
      </c>
      <c r="Z3" s="21" t="s">
        <v>513</v>
      </c>
      <c r="AA3" s="21" t="s">
        <v>495</v>
      </c>
      <c r="AB3" s="21">
        <v>10</v>
      </c>
      <c r="AC3" s="21" t="s">
        <v>465</v>
      </c>
      <c r="AD3" s="21">
        <v>58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2603</v>
      </c>
      <c r="Y4" s="24">
        <v>44554</v>
      </c>
      <c r="Z4" s="21" t="s">
        <v>516</v>
      </c>
      <c r="AA4" s="21" t="s">
        <v>496</v>
      </c>
      <c r="AB4" s="21">
        <v>9.9</v>
      </c>
      <c r="AC4" s="21" t="s">
        <v>465</v>
      </c>
      <c r="AD4" s="21">
        <v>53</v>
      </c>
    </row>
    <row r="5" spans="1:30" ht="15.75" customHeight="1" thickBot="1" x14ac:dyDescent="0.25">
      <c r="A5" s="48">
        <v>0</v>
      </c>
      <c r="B5" s="22">
        <v>2.6181818181818185E-3</v>
      </c>
      <c r="C5" s="22">
        <v>3.6060606060606061E-3</v>
      </c>
      <c r="D5" s="22">
        <v>6.1999999999999998E-3</v>
      </c>
      <c r="E5" s="60"/>
      <c r="F5" s="21" t="s">
        <v>471</v>
      </c>
      <c r="G5" s="23">
        <v>24736</v>
      </c>
      <c r="H5" s="21">
        <v>0.94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2521</v>
      </c>
      <c r="Y5" s="24">
        <v>44236</v>
      </c>
      <c r="Z5" s="21" t="s">
        <v>513</v>
      </c>
      <c r="AA5" s="21" t="s">
        <v>493</v>
      </c>
      <c r="AB5" s="21">
        <v>9.5</v>
      </c>
      <c r="AC5" s="21" t="s">
        <v>465</v>
      </c>
      <c r="AD5" s="21">
        <v>58</v>
      </c>
    </row>
    <row r="6" spans="1:30" ht="15.75" customHeight="1" thickBot="1" x14ac:dyDescent="0.25">
      <c r="A6" s="48">
        <v>1</v>
      </c>
      <c r="B6" s="22">
        <v>1.7454545454545455E-3</v>
      </c>
      <c r="C6" s="22">
        <v>2.1636363636363637E-3</v>
      </c>
      <c r="D6" s="22">
        <v>3.8999999999999998E-3</v>
      </c>
      <c r="E6" s="60"/>
      <c r="F6" s="21" t="s">
        <v>473</v>
      </c>
      <c r="G6" s="23">
        <v>26200</v>
      </c>
      <c r="H6" s="21">
        <v>0.99</v>
      </c>
      <c r="I6" s="60"/>
      <c r="J6" s="61" t="s">
        <v>474</v>
      </c>
      <c r="K6" s="62">
        <f>LARGE((K8,K9),1)</f>
        <v>0.59164361624690642</v>
      </c>
      <c r="L6" s="60"/>
      <c r="M6" s="60"/>
      <c r="N6" s="62" t="s">
        <v>671</v>
      </c>
      <c r="O6" s="52"/>
      <c r="P6" s="52"/>
      <c r="Q6" s="52"/>
      <c r="R6" s="52"/>
      <c r="S6" s="52"/>
      <c r="T6" s="52"/>
      <c r="U6" s="71"/>
      <c r="W6" s="21">
        <v>5</v>
      </c>
      <c r="X6" s="21">
        <v>2516</v>
      </c>
      <c r="Y6" s="24">
        <v>44540</v>
      </c>
      <c r="Z6" s="21" t="s">
        <v>513</v>
      </c>
      <c r="AA6" s="21" t="s">
        <v>496</v>
      </c>
      <c r="AB6" s="21">
        <v>9.5</v>
      </c>
      <c r="AC6" s="21" t="s">
        <v>465</v>
      </c>
      <c r="AD6" s="21">
        <v>56</v>
      </c>
    </row>
    <row r="7" spans="1:30" ht="15.75" customHeight="1" thickBot="1" x14ac:dyDescent="0.25">
      <c r="A7" s="48">
        <v>2</v>
      </c>
      <c r="B7" s="22">
        <v>1.406060606060606E-3</v>
      </c>
      <c r="C7" s="22">
        <v>1.4939393939393938E-3</v>
      </c>
      <c r="D7" s="22">
        <v>2.8999999999999998E-3</v>
      </c>
      <c r="E7" s="60"/>
      <c r="F7" s="21" t="s">
        <v>475</v>
      </c>
      <c r="G7" s="23">
        <v>26746</v>
      </c>
      <c r="H7" s="21">
        <v>1.01</v>
      </c>
      <c r="I7" s="60"/>
      <c r="J7" s="21" t="s">
        <v>476</v>
      </c>
      <c r="K7" s="62">
        <f>LARGE((K10,K11),1)</f>
        <v>0.5537436932391524</v>
      </c>
      <c r="L7" s="60"/>
      <c r="M7" s="60"/>
      <c r="N7" s="62" t="s">
        <v>465</v>
      </c>
      <c r="O7" s="52"/>
      <c r="P7" s="52"/>
      <c r="Q7" s="52"/>
      <c r="R7" s="52"/>
      <c r="S7" s="52"/>
      <c r="T7" s="52"/>
      <c r="U7" s="71"/>
      <c r="W7" s="21">
        <v>6</v>
      </c>
      <c r="X7" s="21">
        <v>2509</v>
      </c>
      <c r="Y7" s="24">
        <v>44524</v>
      </c>
      <c r="Z7" s="21" t="s">
        <v>513</v>
      </c>
      <c r="AA7" s="21" t="s">
        <v>494</v>
      </c>
      <c r="AB7" s="21">
        <v>9.5</v>
      </c>
      <c r="AC7" s="21" t="s">
        <v>465</v>
      </c>
      <c r="AD7" s="21">
        <v>58</v>
      </c>
    </row>
    <row r="8" spans="1:30" ht="15.75" customHeight="1" thickBot="1" x14ac:dyDescent="0.25">
      <c r="A8" s="48">
        <v>3</v>
      </c>
      <c r="B8" s="22">
        <v>1.5515151515151516E-3</v>
      </c>
      <c r="C8" s="22">
        <v>1.0818181818181818E-3</v>
      </c>
      <c r="D8" s="22">
        <v>2.5999999999999999E-3</v>
      </c>
      <c r="E8" s="60"/>
      <c r="F8" s="21" t="s">
        <v>477</v>
      </c>
      <c r="G8" s="23">
        <v>27096</v>
      </c>
      <c r="H8" s="21">
        <v>1.03</v>
      </c>
      <c r="I8" s="60"/>
      <c r="J8" s="60"/>
      <c r="K8" s="67">
        <f>LARGE(B11:C11,1)/(B11+C11)</f>
        <v>0.58536585365853666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2505</v>
      </c>
      <c r="Y8" s="24">
        <v>44554</v>
      </c>
      <c r="Z8" s="21" t="s">
        <v>517</v>
      </c>
      <c r="AA8" s="21" t="s">
        <v>496</v>
      </c>
      <c r="AB8" s="21">
        <v>9.5</v>
      </c>
      <c r="AC8" s="21" t="s">
        <v>465</v>
      </c>
      <c r="AD8" s="21">
        <v>56</v>
      </c>
    </row>
    <row r="9" spans="1:30" ht="15.75" customHeight="1" thickBot="1" x14ac:dyDescent="0.25">
      <c r="A9" s="48">
        <v>4</v>
      </c>
      <c r="B9" s="22">
        <v>2.5212121212121212E-3</v>
      </c>
      <c r="C9" s="22">
        <v>1.3393939393939393E-3</v>
      </c>
      <c r="D9" s="22">
        <v>3.8999999999999998E-3</v>
      </c>
      <c r="E9" s="60"/>
      <c r="F9" s="21" t="s">
        <v>478</v>
      </c>
      <c r="G9" s="23">
        <v>26859</v>
      </c>
      <c r="H9" s="21">
        <v>1.02</v>
      </c>
      <c r="I9" s="60"/>
      <c r="J9" s="60"/>
      <c r="K9" s="67">
        <f>LARGE(B12:C12,1)/(B12+C12)</f>
        <v>0.59164361624690642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2485</v>
      </c>
      <c r="Y9" s="24">
        <v>44236</v>
      </c>
      <c r="Z9" s="21" t="s">
        <v>515</v>
      </c>
      <c r="AA9" s="21" t="s">
        <v>493</v>
      </c>
      <c r="AB9" s="21">
        <v>9.4</v>
      </c>
      <c r="AC9" s="21" t="s">
        <v>465</v>
      </c>
      <c r="AD9" s="21">
        <v>51</v>
      </c>
    </row>
    <row r="10" spans="1:30" ht="15.75" customHeight="1" thickBot="1" x14ac:dyDescent="0.25">
      <c r="A10" s="48">
        <v>5</v>
      </c>
      <c r="B10" s="22">
        <v>7.0787878787878789E-3</v>
      </c>
      <c r="C10" s="22">
        <v>3.4000000000000002E-3</v>
      </c>
      <c r="D10" s="22">
        <v>1.0500000000000001E-2</v>
      </c>
      <c r="E10" s="60"/>
      <c r="F10" s="21" t="s">
        <v>479</v>
      </c>
      <c r="G10" s="23">
        <v>25882</v>
      </c>
      <c r="H10" s="21">
        <v>0.98</v>
      </c>
      <c r="I10" s="60"/>
      <c r="J10" s="60"/>
      <c r="K10" s="67">
        <f>LARGE(B20:C20,1)/(B20+C20)</f>
        <v>0.53342816500711243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2481</v>
      </c>
      <c r="Y10" s="24">
        <v>44561</v>
      </c>
      <c r="Z10" s="21" t="s">
        <v>518</v>
      </c>
      <c r="AA10" s="21" t="s">
        <v>496</v>
      </c>
      <c r="AB10" s="21">
        <v>9.4</v>
      </c>
      <c r="AC10" s="21" t="s">
        <v>465</v>
      </c>
      <c r="AD10" s="21">
        <v>54</v>
      </c>
    </row>
    <row r="11" spans="1:30" ht="15.75" customHeight="1" thickBot="1" x14ac:dyDescent="0.25">
      <c r="A11" s="48">
        <v>6</v>
      </c>
      <c r="B11" s="22">
        <v>1.3527272727272728E-2</v>
      </c>
      <c r="C11" s="22">
        <v>9.5818181818181809E-3</v>
      </c>
      <c r="D11" s="22">
        <v>2.3099999999999999E-2</v>
      </c>
      <c r="E11" s="60"/>
      <c r="F11" s="21" t="s">
        <v>480</v>
      </c>
      <c r="G11" s="23">
        <v>24987</v>
      </c>
      <c r="H11" s="21">
        <v>0.95</v>
      </c>
      <c r="I11" s="60"/>
      <c r="J11" s="60"/>
      <c r="K11" s="67">
        <f>LARGE(B21:C21,1)/(B21+C21)</f>
        <v>0.5537436932391524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2472</v>
      </c>
      <c r="Y11" s="24">
        <v>44533</v>
      </c>
      <c r="Z11" s="21" t="s">
        <v>513</v>
      </c>
      <c r="AA11" s="21" t="s">
        <v>496</v>
      </c>
      <c r="AB11" s="21">
        <v>9.4</v>
      </c>
      <c r="AC11" s="21" t="s">
        <v>465</v>
      </c>
      <c r="AD11" s="21">
        <v>57</v>
      </c>
    </row>
    <row r="12" spans="1:30" ht="15.75" customHeight="1" thickBot="1" x14ac:dyDescent="0.25">
      <c r="A12" s="48">
        <v>7</v>
      </c>
      <c r="B12" s="22">
        <v>2.463030303030303E-2</v>
      </c>
      <c r="C12" s="22">
        <v>1.7000000000000001E-2</v>
      </c>
      <c r="D12" s="22">
        <v>4.1599999999999998E-2</v>
      </c>
      <c r="E12" s="60"/>
      <c r="F12" s="21" t="s">
        <v>481</v>
      </c>
      <c r="G12" s="23">
        <v>26571</v>
      </c>
      <c r="H12" s="21">
        <v>1.01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2432</v>
      </c>
      <c r="Y12" s="24">
        <v>44413</v>
      </c>
      <c r="Z12" s="21" t="s">
        <v>521</v>
      </c>
      <c r="AA12" s="21" t="s">
        <v>495</v>
      </c>
      <c r="AB12" s="21">
        <v>9.1999999999999993</v>
      </c>
      <c r="AC12" s="21" t="s">
        <v>465</v>
      </c>
      <c r="AD12" s="21">
        <v>51</v>
      </c>
    </row>
    <row r="13" spans="1:30" ht="15.75" customHeight="1" thickBot="1" x14ac:dyDescent="0.25">
      <c r="A13" s="48">
        <v>8</v>
      </c>
      <c r="B13" s="22">
        <v>2.6812121212121214E-2</v>
      </c>
      <c r="C13" s="22">
        <v>1.8906060606060607E-2</v>
      </c>
      <c r="D13" s="22">
        <v>4.5699999999999998E-2</v>
      </c>
      <c r="E13" s="60"/>
      <c r="F13" s="21" t="s">
        <v>482</v>
      </c>
      <c r="G13" s="23">
        <v>26312</v>
      </c>
      <c r="H13" s="21">
        <v>1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2419</v>
      </c>
      <c r="Y13" s="24">
        <v>44561</v>
      </c>
      <c r="Z13" s="21" t="s">
        <v>517</v>
      </c>
      <c r="AA13" s="21" t="s">
        <v>496</v>
      </c>
      <c r="AB13" s="21">
        <v>9.1999999999999993</v>
      </c>
      <c r="AC13" s="21" t="s">
        <v>465</v>
      </c>
      <c r="AD13" s="21">
        <v>55</v>
      </c>
    </row>
    <row r="14" spans="1:30" ht="15.75" customHeight="1" thickBot="1" x14ac:dyDescent="0.25">
      <c r="A14" s="48">
        <v>9</v>
      </c>
      <c r="B14" s="22">
        <v>3.1466666666666671E-2</v>
      </c>
      <c r="C14" s="22">
        <v>2.5860606060606063E-2</v>
      </c>
      <c r="D14" s="22">
        <v>5.7299999999999997E-2</v>
      </c>
      <c r="E14" s="60"/>
      <c r="F14" s="21" t="s">
        <v>483</v>
      </c>
      <c r="G14" s="23">
        <v>26987</v>
      </c>
      <c r="H14" s="21">
        <v>1.02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2399</v>
      </c>
      <c r="Y14" s="24">
        <v>44545</v>
      </c>
      <c r="Z14" s="21" t="s">
        <v>514</v>
      </c>
      <c r="AA14" s="21" t="s">
        <v>494</v>
      </c>
      <c r="AB14" s="21">
        <v>9.1</v>
      </c>
      <c r="AC14" s="21" t="s">
        <v>465</v>
      </c>
      <c r="AD14" s="21">
        <v>57</v>
      </c>
    </row>
    <row r="15" spans="1:30" ht="15.75" customHeight="1" thickBot="1" x14ac:dyDescent="0.25">
      <c r="A15" s="48">
        <v>10</v>
      </c>
      <c r="B15" s="22">
        <v>3.2581818181818184E-2</v>
      </c>
      <c r="C15" s="22">
        <v>2.982727272727273E-2</v>
      </c>
      <c r="D15" s="22">
        <v>6.2399999999999997E-2</v>
      </c>
      <c r="E15" s="60"/>
      <c r="F15" s="21" t="s">
        <v>484</v>
      </c>
      <c r="G15" s="23">
        <v>27048</v>
      </c>
      <c r="H15" s="21">
        <v>1.02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2383</v>
      </c>
      <c r="Y15" s="24">
        <v>44489</v>
      </c>
      <c r="Z15" s="21" t="s">
        <v>513</v>
      </c>
      <c r="AA15" s="21" t="s">
        <v>494</v>
      </c>
      <c r="AB15" s="21">
        <v>9</v>
      </c>
      <c r="AC15" s="21" t="s">
        <v>465</v>
      </c>
      <c r="AD15" s="21">
        <v>59</v>
      </c>
    </row>
    <row r="16" spans="1:30" ht="15.75" customHeight="1" thickBot="1" x14ac:dyDescent="0.25">
      <c r="A16" s="48">
        <v>11</v>
      </c>
      <c r="B16" s="22">
        <v>3.3309090909090906E-2</v>
      </c>
      <c r="C16" s="22">
        <v>3.327878787878788E-2</v>
      </c>
      <c r="D16" s="22">
        <v>6.6600000000000006E-2</v>
      </c>
      <c r="E16" s="60"/>
      <c r="F16" s="21" t="s">
        <v>485</v>
      </c>
      <c r="G16" s="23">
        <v>27346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2366</v>
      </c>
      <c r="Y16" s="24">
        <v>44538</v>
      </c>
      <c r="Z16" s="21" t="s">
        <v>513</v>
      </c>
      <c r="AA16" s="21" t="s">
        <v>494</v>
      </c>
      <c r="AB16" s="21">
        <v>9</v>
      </c>
      <c r="AC16" s="21" t="s">
        <v>465</v>
      </c>
      <c r="AD16" s="21">
        <v>59</v>
      </c>
    </row>
    <row r="17" spans="1:30" ht="15.75" customHeight="1" thickBot="1" x14ac:dyDescent="0.25">
      <c r="A17" s="48">
        <v>12</v>
      </c>
      <c r="B17" s="22">
        <v>3.3987878787878789E-2</v>
      </c>
      <c r="C17" s="22">
        <v>3.6009090909090914E-2</v>
      </c>
      <c r="D17" s="22">
        <v>7.0000000000000007E-2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2356</v>
      </c>
      <c r="Y17" s="24">
        <v>44533</v>
      </c>
      <c r="Z17" s="21" t="s">
        <v>514</v>
      </c>
      <c r="AA17" s="21" t="s">
        <v>496</v>
      </c>
      <c r="AB17" s="21">
        <v>8.9</v>
      </c>
      <c r="AC17" s="21" t="s">
        <v>465</v>
      </c>
      <c r="AD17" s="21">
        <v>55</v>
      </c>
    </row>
    <row r="18" spans="1:30" ht="15.75" customHeight="1" thickBot="1" x14ac:dyDescent="0.25">
      <c r="A18" s="48">
        <v>13</v>
      </c>
      <c r="B18" s="22">
        <v>3.326060606060606E-2</v>
      </c>
      <c r="C18" s="22">
        <v>3.6781818181818186E-2</v>
      </c>
      <c r="D18" s="22">
        <v>7.0000000000000007E-2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2343</v>
      </c>
      <c r="Y18" s="24">
        <v>44554</v>
      </c>
      <c r="Z18" s="21" t="s">
        <v>515</v>
      </c>
      <c r="AA18" s="21" t="s">
        <v>496</v>
      </c>
      <c r="AB18" s="21">
        <v>8.9</v>
      </c>
      <c r="AC18" s="21" t="s">
        <v>465</v>
      </c>
      <c r="AD18" s="21">
        <v>57</v>
      </c>
    </row>
    <row r="19" spans="1:30" ht="15.75" customHeight="1" thickBot="1" x14ac:dyDescent="0.25">
      <c r="A19" s="48">
        <v>14</v>
      </c>
      <c r="B19" s="22">
        <v>3.4618181818181819E-2</v>
      </c>
      <c r="C19" s="22">
        <v>3.8533333333333336E-2</v>
      </c>
      <c r="D19" s="22">
        <v>7.3200000000000001E-2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2306</v>
      </c>
      <c r="Y19" s="24">
        <v>44278</v>
      </c>
      <c r="Z19" s="21" t="s">
        <v>513</v>
      </c>
      <c r="AA19" s="21" t="s">
        <v>493</v>
      </c>
      <c r="AB19" s="21">
        <v>8.6999999999999993</v>
      </c>
      <c r="AC19" s="21" t="s">
        <v>465</v>
      </c>
      <c r="AD19" s="21">
        <v>58</v>
      </c>
    </row>
    <row r="20" spans="1:30" ht="15.75" customHeight="1" thickBot="1" x14ac:dyDescent="0.25">
      <c r="A20" s="48">
        <v>15</v>
      </c>
      <c r="B20" s="22">
        <v>3.379393939393939E-2</v>
      </c>
      <c r="C20" s="22">
        <v>3.8636363636363635E-2</v>
      </c>
      <c r="D20" s="22">
        <v>7.2499999999999995E-2</v>
      </c>
      <c r="E20" s="60"/>
      <c r="F20" s="21" t="s">
        <v>488</v>
      </c>
      <c r="G20" s="23">
        <v>22549</v>
      </c>
      <c r="H20" s="21">
        <v>0.85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2269</v>
      </c>
      <c r="Y20" s="24">
        <v>44218</v>
      </c>
      <c r="Z20" s="21" t="s">
        <v>513</v>
      </c>
      <c r="AA20" s="21" t="s">
        <v>496</v>
      </c>
      <c r="AB20" s="21">
        <v>8.6</v>
      </c>
      <c r="AC20" s="21" t="s">
        <v>465</v>
      </c>
      <c r="AD20" s="21">
        <v>55</v>
      </c>
    </row>
    <row r="21" spans="1:30" ht="15.75" customHeight="1" thickBot="1" x14ac:dyDescent="0.25">
      <c r="A21" s="48">
        <v>16</v>
      </c>
      <c r="B21" s="22">
        <v>3.3503030303030298E-2</v>
      </c>
      <c r="C21" s="22">
        <v>4.1572727272727275E-2</v>
      </c>
      <c r="D21" s="22">
        <v>7.51E-2</v>
      </c>
      <c r="E21" s="60"/>
      <c r="F21" s="21" t="s">
        <v>492</v>
      </c>
      <c r="G21" s="23">
        <v>26333</v>
      </c>
      <c r="H21" s="21">
        <v>1</v>
      </c>
      <c r="I21" s="60"/>
      <c r="J21" s="21">
        <v>5</v>
      </c>
      <c r="K21" s="21">
        <f>X6</f>
        <v>2516</v>
      </c>
      <c r="L21" s="24"/>
      <c r="M21" s="21"/>
      <c r="N21" s="64">
        <f>K21/$F$2</f>
        <v>9.5303030303030306E-2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2250</v>
      </c>
      <c r="Y21" s="24">
        <v>44424</v>
      </c>
      <c r="Z21" s="21" t="s">
        <v>514</v>
      </c>
      <c r="AA21" s="21" t="s">
        <v>492</v>
      </c>
      <c r="AB21" s="21">
        <v>8.5</v>
      </c>
      <c r="AC21" s="21" t="s">
        <v>465</v>
      </c>
      <c r="AD21" s="21">
        <v>59</v>
      </c>
    </row>
    <row r="22" spans="1:30" ht="15.75" customHeight="1" thickBot="1" x14ac:dyDescent="0.25">
      <c r="A22" s="48">
        <v>17</v>
      </c>
      <c r="B22" s="22">
        <v>3.3599999999999998E-2</v>
      </c>
      <c r="C22" s="22">
        <v>4.3787878787878785E-2</v>
      </c>
      <c r="D22" s="22">
        <v>7.7399999999999997E-2</v>
      </c>
      <c r="E22" s="60"/>
      <c r="F22" s="21" t="s">
        <v>493</v>
      </c>
      <c r="G22" s="23">
        <v>27011</v>
      </c>
      <c r="H22" s="21">
        <v>1.02</v>
      </c>
      <c r="I22" s="60"/>
      <c r="J22" s="21">
        <v>10</v>
      </c>
      <c r="K22" s="21">
        <f>X11</f>
        <v>2472</v>
      </c>
      <c r="L22" s="24"/>
      <c r="M22" s="21"/>
      <c r="N22" s="64">
        <f t="shared" ref="N22:N28" si="0">K22/$F$2</f>
        <v>9.3636363636363643E-2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2233</v>
      </c>
      <c r="Y22" s="24">
        <v>44417</v>
      </c>
      <c r="Z22" s="21" t="s">
        <v>513</v>
      </c>
      <c r="AA22" s="21" t="s">
        <v>492</v>
      </c>
      <c r="AB22" s="21">
        <v>8.5</v>
      </c>
      <c r="AC22" s="21" t="s">
        <v>465</v>
      </c>
      <c r="AD22" s="21">
        <v>57</v>
      </c>
    </row>
    <row r="23" spans="1:30" ht="15.75" customHeight="1" thickBot="1" x14ac:dyDescent="0.25">
      <c r="A23" s="48">
        <v>18</v>
      </c>
      <c r="B23" s="22">
        <v>3.0642424242424245E-2</v>
      </c>
      <c r="C23" s="22">
        <v>3.9357575757575758E-2</v>
      </c>
      <c r="D23" s="22">
        <v>7.0000000000000007E-2</v>
      </c>
      <c r="E23" s="60"/>
      <c r="F23" s="21" t="s">
        <v>494</v>
      </c>
      <c r="G23" s="23">
        <v>26849</v>
      </c>
      <c r="H23" s="21">
        <v>1.02</v>
      </c>
      <c r="I23" s="60"/>
      <c r="J23" s="21">
        <v>20</v>
      </c>
      <c r="K23" s="21">
        <f>X12</f>
        <v>2432</v>
      </c>
      <c r="L23" s="24"/>
      <c r="M23" s="21"/>
      <c r="N23" s="64">
        <f t="shared" si="0"/>
        <v>9.2121212121212118E-2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2217</v>
      </c>
      <c r="Y23" s="24">
        <v>44470</v>
      </c>
      <c r="Z23" s="21" t="s">
        <v>515</v>
      </c>
      <c r="AA23" s="21" t="s">
        <v>496</v>
      </c>
      <c r="AB23" s="21">
        <v>8.4</v>
      </c>
      <c r="AC23" s="21" t="s">
        <v>465</v>
      </c>
      <c r="AD23" s="21">
        <v>54</v>
      </c>
    </row>
    <row r="24" spans="1:30" ht="15.75" customHeight="1" thickBot="1" x14ac:dyDescent="0.25">
      <c r="A24" s="48">
        <v>19</v>
      </c>
      <c r="B24" s="22">
        <v>2.5648484848484848E-2</v>
      </c>
      <c r="C24" s="22">
        <v>3.1681818181818179E-2</v>
      </c>
      <c r="D24" s="22">
        <v>5.7299999999999997E-2</v>
      </c>
      <c r="E24" s="60"/>
      <c r="F24" s="21" t="s">
        <v>495</v>
      </c>
      <c r="G24" s="23">
        <v>27093</v>
      </c>
      <c r="H24" s="21">
        <v>1.03</v>
      </c>
      <c r="I24" s="60"/>
      <c r="J24" s="21">
        <v>30</v>
      </c>
      <c r="K24" s="21">
        <f>X14</f>
        <v>2399</v>
      </c>
      <c r="L24" s="24"/>
      <c r="M24" s="21"/>
      <c r="N24" s="64">
        <f t="shared" si="0"/>
        <v>9.0871212121212117E-2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2202</v>
      </c>
      <c r="Y24" s="24">
        <v>44553</v>
      </c>
      <c r="Z24" s="21" t="s">
        <v>517</v>
      </c>
      <c r="AA24" s="21" t="s">
        <v>495</v>
      </c>
      <c r="AB24" s="21">
        <v>8.3000000000000007</v>
      </c>
      <c r="AC24" s="21" t="s">
        <v>465</v>
      </c>
      <c r="AD24" s="21">
        <v>53</v>
      </c>
    </row>
    <row r="25" spans="1:30" ht="15.75" customHeight="1" thickBot="1" x14ac:dyDescent="0.25">
      <c r="A25" s="48">
        <v>20</v>
      </c>
      <c r="B25" s="22">
        <v>2.0169696969696969E-2</v>
      </c>
      <c r="C25" s="22">
        <v>2.4778787878787879E-2</v>
      </c>
      <c r="D25" s="22">
        <v>4.4999999999999998E-2</v>
      </c>
      <c r="E25" s="60"/>
      <c r="F25" s="21" t="s">
        <v>496</v>
      </c>
      <c r="G25" s="23">
        <v>28892</v>
      </c>
      <c r="H25" s="21">
        <v>1.0900000000000001</v>
      </c>
      <c r="I25" s="60"/>
      <c r="J25" s="21">
        <v>50</v>
      </c>
      <c r="K25" s="21">
        <f>X18</f>
        <v>2343</v>
      </c>
      <c r="L25" s="24"/>
      <c r="M25" s="21"/>
      <c r="N25" s="64">
        <f t="shared" si="0"/>
        <v>8.8749999999999996E-2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1.3527272727272728E-2</v>
      </c>
      <c r="C26" s="22">
        <v>1.8081818181818182E-2</v>
      </c>
      <c r="D26" s="22">
        <v>3.1600000000000003E-2</v>
      </c>
      <c r="E26" s="60"/>
      <c r="F26" s="21" t="s">
        <v>497</v>
      </c>
      <c r="G26" s="23">
        <v>25956</v>
      </c>
      <c r="H26" s="21">
        <v>0.98</v>
      </c>
      <c r="I26" s="60"/>
      <c r="J26" s="21">
        <v>100</v>
      </c>
      <c r="K26" s="21">
        <f>X20</f>
        <v>2269</v>
      </c>
      <c r="L26" s="24"/>
      <c r="M26" s="21"/>
      <c r="N26" s="64">
        <f t="shared" si="0"/>
        <v>8.5946969696969702E-2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8.0969696969696962E-3</v>
      </c>
      <c r="C27" s="22">
        <v>1.153939393939394E-2</v>
      </c>
      <c r="D27" s="22">
        <v>1.9599999999999999E-2</v>
      </c>
      <c r="E27" s="60"/>
      <c r="F27" s="60"/>
      <c r="G27" s="60"/>
      <c r="H27" s="60"/>
      <c r="I27" s="60"/>
      <c r="J27" s="21">
        <v>150</v>
      </c>
      <c r="K27" s="21">
        <f>X22</f>
        <v>2233</v>
      </c>
      <c r="L27" s="24"/>
      <c r="M27" s="21"/>
      <c r="N27" s="64">
        <f t="shared" si="0"/>
        <v>8.458333333333333E-2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4.7030303030303026E-3</v>
      </c>
      <c r="C28" s="22">
        <v>6.9030303030303032E-3</v>
      </c>
      <c r="D28" s="22">
        <v>1.1599999999999999E-2</v>
      </c>
      <c r="E28" s="60"/>
      <c r="F28" s="60"/>
      <c r="G28" s="60"/>
      <c r="H28" s="60"/>
      <c r="I28" s="60"/>
      <c r="J28" s="21">
        <v>200</v>
      </c>
      <c r="K28" s="21">
        <f>X24</f>
        <v>2202</v>
      </c>
      <c r="L28" s="24"/>
      <c r="M28" s="21"/>
      <c r="N28" s="64">
        <f t="shared" si="0"/>
        <v>8.3409090909090905E-2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4" spans="4:4" x14ac:dyDescent="0.2">
      <c r="D34" s="19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D29"/>
  <sheetViews>
    <sheetView zoomScaleNormal="100" zoomScaleSheetLayoutView="100" workbookViewId="0">
      <selection activeCell="K21" sqref="K21:N2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609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39800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4125</v>
      </c>
      <c r="Y2" s="24">
        <v>44530</v>
      </c>
      <c r="Z2" s="21" t="s">
        <v>514</v>
      </c>
      <c r="AA2" s="21" t="s">
        <v>493</v>
      </c>
      <c r="AB2" s="21">
        <v>10.4</v>
      </c>
      <c r="AC2" s="21" t="s">
        <v>499</v>
      </c>
      <c r="AD2" s="21">
        <v>54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4094</v>
      </c>
      <c r="Y3" s="24">
        <v>44532</v>
      </c>
      <c r="Z3" s="21" t="s">
        <v>513</v>
      </c>
      <c r="AA3" s="21" t="s">
        <v>495</v>
      </c>
      <c r="AB3" s="21">
        <v>10.3</v>
      </c>
      <c r="AC3" s="21" t="s">
        <v>499</v>
      </c>
      <c r="AD3" s="21">
        <v>54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4087</v>
      </c>
      <c r="Y4" s="24">
        <v>44536</v>
      </c>
      <c r="Z4" s="21" t="s">
        <v>514</v>
      </c>
      <c r="AA4" s="21" t="s">
        <v>492</v>
      </c>
      <c r="AB4" s="21">
        <v>10.3</v>
      </c>
      <c r="AC4" s="21" t="s">
        <v>499</v>
      </c>
      <c r="AD4" s="21">
        <v>54</v>
      </c>
    </row>
    <row r="5" spans="1:30" ht="15.75" customHeight="1" thickBot="1" x14ac:dyDescent="0.25">
      <c r="A5" s="48">
        <v>0</v>
      </c>
      <c r="B5" s="22">
        <v>1.591959798994975E-3</v>
      </c>
      <c r="C5" s="22">
        <v>2.4120603015075374E-3</v>
      </c>
      <c r="D5" s="22">
        <v>4.0000000000000001E-3</v>
      </c>
      <c r="E5" s="60"/>
      <c r="F5" s="21" t="s">
        <v>471</v>
      </c>
      <c r="G5" s="23">
        <v>39220</v>
      </c>
      <c r="H5" s="21">
        <v>0.99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4086</v>
      </c>
      <c r="Y5" s="24">
        <v>44538</v>
      </c>
      <c r="Z5" s="21" t="s">
        <v>514</v>
      </c>
      <c r="AA5" s="21" t="s">
        <v>494</v>
      </c>
      <c r="AB5" s="21">
        <v>10.3</v>
      </c>
      <c r="AC5" s="21" t="s">
        <v>499</v>
      </c>
      <c r="AD5" s="21">
        <v>52</v>
      </c>
    </row>
    <row r="6" spans="1:30" ht="15.75" customHeight="1" thickBot="1" x14ac:dyDescent="0.25">
      <c r="A6" s="48">
        <v>1</v>
      </c>
      <c r="B6" s="22">
        <v>9.9497487437185924E-4</v>
      </c>
      <c r="C6" s="22">
        <v>1.4572864321608038E-3</v>
      </c>
      <c r="D6" s="22">
        <v>2.3999999999999998E-3</v>
      </c>
      <c r="E6" s="60"/>
      <c r="F6" s="21" t="s">
        <v>473</v>
      </c>
      <c r="G6" s="23">
        <v>42327</v>
      </c>
      <c r="H6" s="21">
        <v>1.06</v>
      </c>
      <c r="I6" s="60"/>
      <c r="J6" s="61" t="s">
        <v>474</v>
      </c>
      <c r="K6" s="62">
        <f>LARGE((K8,K9),1)</f>
        <v>0.65885576869302609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4076</v>
      </c>
      <c r="Y6" s="24">
        <v>44258</v>
      </c>
      <c r="Z6" s="21" t="s">
        <v>514</v>
      </c>
      <c r="AA6" s="21" t="s">
        <v>494</v>
      </c>
      <c r="AB6" s="21">
        <v>10.199999999999999</v>
      </c>
      <c r="AC6" s="21" t="s">
        <v>499</v>
      </c>
      <c r="AD6" s="21">
        <v>55</v>
      </c>
    </row>
    <row r="7" spans="1:30" ht="15.75" customHeight="1" thickBot="1" x14ac:dyDescent="0.25">
      <c r="A7" s="48">
        <v>2</v>
      </c>
      <c r="B7" s="22">
        <v>9.9497487437185924E-4</v>
      </c>
      <c r="C7" s="22">
        <v>1.0552763819095478E-3</v>
      </c>
      <c r="D7" s="22">
        <v>2.0999999999999999E-3</v>
      </c>
      <c r="E7" s="60"/>
      <c r="F7" s="21" t="s">
        <v>475</v>
      </c>
      <c r="G7" s="23">
        <v>43850</v>
      </c>
      <c r="H7" s="21">
        <v>1.1000000000000001</v>
      </c>
      <c r="I7" s="60"/>
      <c r="J7" s="21" t="s">
        <v>476</v>
      </c>
      <c r="K7" s="62">
        <f>LARGE((K10,K11),1)</f>
        <v>0.53616616140104723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4075</v>
      </c>
      <c r="Y7" s="24">
        <v>44538</v>
      </c>
      <c r="Z7" s="21" t="s">
        <v>513</v>
      </c>
      <c r="AA7" s="21" t="s">
        <v>494</v>
      </c>
      <c r="AB7" s="21">
        <v>10.199999999999999</v>
      </c>
      <c r="AC7" s="21" t="s">
        <v>499</v>
      </c>
      <c r="AD7" s="21">
        <v>53</v>
      </c>
    </row>
    <row r="8" spans="1:30" ht="15.75" customHeight="1" thickBot="1" x14ac:dyDescent="0.25">
      <c r="A8" s="48">
        <v>3</v>
      </c>
      <c r="B8" s="22">
        <v>1.293467336683417E-3</v>
      </c>
      <c r="C8" s="22">
        <v>7.537688442211055E-4</v>
      </c>
      <c r="D8" s="22">
        <v>2.0999999999999999E-3</v>
      </c>
      <c r="E8" s="60"/>
      <c r="F8" s="21" t="s">
        <v>477</v>
      </c>
      <c r="G8" s="23">
        <v>42127</v>
      </c>
      <c r="H8" s="21">
        <v>1.06</v>
      </c>
      <c r="I8" s="60"/>
      <c r="J8" s="60"/>
      <c r="K8" s="67">
        <f>LARGE(B11:C11,1)/(B11+C11)</f>
        <v>0.65885576869302609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4074</v>
      </c>
      <c r="Y8" s="24">
        <v>44517</v>
      </c>
      <c r="Z8" s="21" t="s">
        <v>514</v>
      </c>
      <c r="AA8" s="21" t="s">
        <v>494</v>
      </c>
      <c r="AB8" s="21">
        <v>10.199999999999999</v>
      </c>
      <c r="AC8" s="21" t="s">
        <v>499</v>
      </c>
      <c r="AD8" s="21">
        <v>53</v>
      </c>
    </row>
    <row r="9" spans="1:30" ht="15.75" customHeight="1" thickBot="1" x14ac:dyDescent="0.25">
      <c r="A9" s="48">
        <v>4</v>
      </c>
      <c r="B9" s="22">
        <v>2.2386934673366832E-3</v>
      </c>
      <c r="C9" s="22">
        <v>1.1557788944723617E-3</v>
      </c>
      <c r="D9" s="22">
        <v>3.3999999999999998E-3</v>
      </c>
      <c r="E9" s="60"/>
      <c r="F9" s="21" t="s">
        <v>478</v>
      </c>
      <c r="G9" s="23">
        <v>38134</v>
      </c>
      <c r="H9" s="21">
        <v>0.96</v>
      </c>
      <c r="I9" s="60"/>
      <c r="J9" s="60"/>
      <c r="K9" s="67">
        <f>LARGE(B12:C12,1)/(B12+C12)</f>
        <v>0.58294855372516308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4058</v>
      </c>
      <c r="Y9" s="24">
        <v>44552</v>
      </c>
      <c r="Z9" s="21" t="s">
        <v>514</v>
      </c>
      <c r="AA9" s="21" t="s">
        <v>494</v>
      </c>
      <c r="AB9" s="21">
        <v>10.199999999999999</v>
      </c>
      <c r="AC9" s="21" t="s">
        <v>499</v>
      </c>
      <c r="AD9" s="21">
        <v>54</v>
      </c>
    </row>
    <row r="10" spans="1:30" ht="15.75" customHeight="1" thickBot="1" x14ac:dyDescent="0.25">
      <c r="A10" s="48">
        <v>5</v>
      </c>
      <c r="B10" s="22">
        <v>6.4673366834170848E-3</v>
      </c>
      <c r="C10" s="22">
        <v>3.015075376884422E-3</v>
      </c>
      <c r="D10" s="22">
        <v>9.4999999999999998E-3</v>
      </c>
      <c r="E10" s="60"/>
      <c r="F10" s="21" t="s">
        <v>479</v>
      </c>
      <c r="G10" s="23">
        <v>37906</v>
      </c>
      <c r="H10" s="21">
        <v>0.95</v>
      </c>
      <c r="I10" s="60"/>
      <c r="J10" s="60"/>
      <c r="K10" s="67">
        <f>LARGE(B20:C20,1)/(B20+C20)</f>
        <v>0.53417155199012634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4049</v>
      </c>
      <c r="Y10" s="24">
        <v>44531</v>
      </c>
      <c r="Z10" s="21" t="s">
        <v>514</v>
      </c>
      <c r="AA10" s="21" t="s">
        <v>494</v>
      </c>
      <c r="AB10" s="21">
        <v>10.199999999999999</v>
      </c>
      <c r="AC10" s="21" t="s">
        <v>499</v>
      </c>
      <c r="AD10" s="21">
        <v>52</v>
      </c>
    </row>
    <row r="11" spans="1:30" ht="15.75" customHeight="1" thickBot="1" x14ac:dyDescent="0.25">
      <c r="A11" s="48">
        <v>6</v>
      </c>
      <c r="B11" s="22">
        <v>1.7760301507537688E-2</v>
      </c>
      <c r="C11" s="22">
        <v>9.1959798994974869E-3</v>
      </c>
      <c r="D11" s="22">
        <v>2.7E-2</v>
      </c>
      <c r="E11" s="60"/>
      <c r="F11" s="21" t="s">
        <v>480</v>
      </c>
      <c r="G11" s="23">
        <v>35317</v>
      </c>
      <c r="H11" s="21">
        <v>0.89</v>
      </c>
      <c r="I11" s="60"/>
      <c r="J11" s="60"/>
      <c r="K11" s="67">
        <f>LARGE(B21:C21,1)/(B21+C21)</f>
        <v>0.53616616140104723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4029</v>
      </c>
      <c r="Y11" s="24">
        <v>44517</v>
      </c>
      <c r="Z11" s="21" t="s">
        <v>513</v>
      </c>
      <c r="AA11" s="21" t="s">
        <v>494</v>
      </c>
      <c r="AB11" s="21">
        <v>10.1</v>
      </c>
      <c r="AC11" s="21" t="s">
        <v>499</v>
      </c>
      <c r="AD11" s="21">
        <v>55</v>
      </c>
    </row>
    <row r="12" spans="1:30" ht="15.75" customHeight="1" thickBot="1" x14ac:dyDescent="0.25">
      <c r="A12" s="48">
        <v>7</v>
      </c>
      <c r="B12" s="22">
        <v>2.9501005025125624E-2</v>
      </c>
      <c r="C12" s="22">
        <v>2.1105527638190954E-2</v>
      </c>
      <c r="D12" s="22">
        <v>5.0599999999999999E-2</v>
      </c>
      <c r="E12" s="60"/>
      <c r="F12" s="21" t="s">
        <v>481</v>
      </c>
      <c r="G12" s="23">
        <v>36335</v>
      </c>
      <c r="H12" s="21">
        <v>0.91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4008</v>
      </c>
      <c r="Y12" s="24">
        <v>44539</v>
      </c>
      <c r="Z12" s="21" t="s">
        <v>515</v>
      </c>
      <c r="AA12" s="21" t="s">
        <v>495</v>
      </c>
      <c r="AB12" s="21">
        <v>10.1</v>
      </c>
      <c r="AC12" s="21" t="s">
        <v>499</v>
      </c>
      <c r="AD12" s="21">
        <v>52</v>
      </c>
    </row>
    <row r="13" spans="1:30" ht="15.75" customHeight="1" thickBot="1" x14ac:dyDescent="0.25">
      <c r="A13" s="48">
        <v>8</v>
      </c>
      <c r="B13" s="22">
        <v>3.104321608040201E-2</v>
      </c>
      <c r="C13" s="22">
        <v>2.5979899497487437E-2</v>
      </c>
      <c r="D13" s="22">
        <v>5.7000000000000002E-2</v>
      </c>
      <c r="E13" s="60"/>
      <c r="F13" s="21" t="s">
        <v>482</v>
      </c>
      <c r="G13" s="23">
        <v>37427</v>
      </c>
      <c r="H13" s="21">
        <v>0.94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3979</v>
      </c>
      <c r="Y13" s="24">
        <v>44553</v>
      </c>
      <c r="Z13" s="21" t="s">
        <v>515</v>
      </c>
      <c r="AA13" s="21" t="s">
        <v>495</v>
      </c>
      <c r="AB13" s="21">
        <v>10</v>
      </c>
      <c r="AC13" s="21" t="s">
        <v>499</v>
      </c>
      <c r="AD13" s="21">
        <v>53</v>
      </c>
    </row>
    <row r="14" spans="1:30" ht="15.75" customHeight="1" thickBot="1" x14ac:dyDescent="0.25">
      <c r="A14" s="48">
        <v>9</v>
      </c>
      <c r="B14" s="22">
        <v>3.3480904522613063E-2</v>
      </c>
      <c r="C14" s="22">
        <v>2.6381909547738693E-2</v>
      </c>
      <c r="D14" s="22">
        <v>5.9900000000000002E-2</v>
      </c>
      <c r="E14" s="60"/>
      <c r="F14" s="21" t="s">
        <v>483</v>
      </c>
      <c r="G14" s="23">
        <v>39860</v>
      </c>
      <c r="H14" s="21">
        <v>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3970</v>
      </c>
      <c r="Y14" s="24">
        <v>44287</v>
      </c>
      <c r="Z14" s="21" t="s">
        <v>514</v>
      </c>
      <c r="AA14" s="21" t="s">
        <v>495</v>
      </c>
      <c r="AB14" s="21">
        <v>10</v>
      </c>
      <c r="AC14" s="21" t="s">
        <v>499</v>
      </c>
      <c r="AD14" s="21">
        <v>54</v>
      </c>
    </row>
    <row r="15" spans="1:30" ht="15.75" customHeight="1" thickBot="1" x14ac:dyDescent="0.25">
      <c r="A15" s="48">
        <v>10</v>
      </c>
      <c r="B15" s="22">
        <v>3.7411055276381909E-2</v>
      </c>
      <c r="C15" s="22">
        <v>2.9497487437185929E-2</v>
      </c>
      <c r="D15" s="22">
        <v>6.7000000000000004E-2</v>
      </c>
      <c r="E15" s="60"/>
      <c r="F15" s="21" t="s">
        <v>484</v>
      </c>
      <c r="G15" s="23">
        <v>41760</v>
      </c>
      <c r="H15" s="21">
        <v>1.05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3958</v>
      </c>
      <c r="Y15" s="24">
        <v>44530</v>
      </c>
      <c r="Z15" s="21" t="s">
        <v>515</v>
      </c>
      <c r="AA15" s="21" t="s">
        <v>493</v>
      </c>
      <c r="AB15" s="21">
        <v>9.9</v>
      </c>
      <c r="AC15" s="21" t="s">
        <v>499</v>
      </c>
      <c r="AD15" s="21">
        <v>51</v>
      </c>
    </row>
    <row r="16" spans="1:30" ht="15.75" customHeight="1" thickBot="1" x14ac:dyDescent="0.25">
      <c r="A16" s="48">
        <v>11</v>
      </c>
      <c r="B16" s="22">
        <v>3.900301507537688E-2</v>
      </c>
      <c r="C16" s="22">
        <v>3.4221105527638185E-2</v>
      </c>
      <c r="D16" s="22">
        <v>7.3200000000000001E-2</v>
      </c>
      <c r="E16" s="60"/>
      <c r="F16" s="21" t="s">
        <v>485</v>
      </c>
      <c r="G16" s="23">
        <v>42448</v>
      </c>
      <c r="H16" s="21">
        <v>1.07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3938</v>
      </c>
      <c r="Y16" s="24">
        <v>44286</v>
      </c>
      <c r="Z16" s="21" t="s">
        <v>514</v>
      </c>
      <c r="AA16" s="21" t="s">
        <v>494</v>
      </c>
      <c r="AB16" s="21">
        <v>9.9</v>
      </c>
      <c r="AC16" s="21" t="s">
        <v>499</v>
      </c>
      <c r="AD16" s="21">
        <v>53</v>
      </c>
    </row>
    <row r="17" spans="1:30" ht="15.75" customHeight="1" thickBot="1" x14ac:dyDescent="0.25">
      <c r="A17" s="48">
        <v>12</v>
      </c>
      <c r="B17" s="22">
        <v>3.8953266331658291E-2</v>
      </c>
      <c r="C17" s="22">
        <v>3.8341708542713571E-2</v>
      </c>
      <c r="D17" s="22">
        <v>7.7299999999999994E-2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3930</v>
      </c>
      <c r="Y17" s="24">
        <v>44257</v>
      </c>
      <c r="Z17" s="21" t="s">
        <v>514</v>
      </c>
      <c r="AA17" s="21" t="s">
        <v>493</v>
      </c>
      <c r="AB17" s="21">
        <v>9.9</v>
      </c>
      <c r="AC17" s="21" t="s">
        <v>499</v>
      </c>
      <c r="AD17" s="21">
        <v>56</v>
      </c>
    </row>
    <row r="18" spans="1:30" ht="15.75" customHeight="1" thickBot="1" x14ac:dyDescent="0.25">
      <c r="A18" s="48">
        <v>13</v>
      </c>
      <c r="B18" s="22">
        <v>3.7759296482412059E-2</v>
      </c>
      <c r="C18" s="22">
        <v>3.934673366834171E-2</v>
      </c>
      <c r="D18" s="22">
        <v>7.7100000000000002E-2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3922</v>
      </c>
      <c r="Y18" s="24">
        <v>44540</v>
      </c>
      <c r="Z18" s="21" t="s">
        <v>515</v>
      </c>
      <c r="AA18" s="21" t="s">
        <v>496</v>
      </c>
      <c r="AB18" s="21">
        <v>9.9</v>
      </c>
      <c r="AC18" s="21" t="s">
        <v>499</v>
      </c>
      <c r="AD18" s="21">
        <v>53</v>
      </c>
    </row>
    <row r="19" spans="1:30" ht="15.75" customHeight="1" thickBot="1" x14ac:dyDescent="0.25">
      <c r="A19" s="48">
        <v>14</v>
      </c>
      <c r="B19" s="22">
        <v>3.7212060301507539E-2</v>
      </c>
      <c r="C19" s="22">
        <v>4.0201005025125629E-2</v>
      </c>
      <c r="D19" s="22">
        <v>7.7399999999999997E-2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3881</v>
      </c>
      <c r="Y19" s="24">
        <v>44518</v>
      </c>
      <c r="Z19" s="21" t="s">
        <v>514</v>
      </c>
      <c r="AA19" s="21" t="s">
        <v>495</v>
      </c>
      <c r="AB19" s="21">
        <v>9.8000000000000007</v>
      </c>
      <c r="AC19" s="21" t="s">
        <v>499</v>
      </c>
      <c r="AD19" s="21">
        <v>51</v>
      </c>
    </row>
    <row r="20" spans="1:30" ht="15.75" customHeight="1" thickBot="1" x14ac:dyDescent="0.25">
      <c r="A20" s="48">
        <v>15</v>
      </c>
      <c r="B20" s="22">
        <v>3.6416080402010054E-2</v>
      </c>
      <c r="C20" s="22">
        <v>4.1758793969849238E-2</v>
      </c>
      <c r="D20" s="22">
        <v>7.8200000000000006E-2</v>
      </c>
      <c r="E20" s="60"/>
      <c r="F20" s="21" t="s">
        <v>488</v>
      </c>
      <c r="G20" s="23">
        <v>27031</v>
      </c>
      <c r="H20" s="21">
        <v>0.68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3851</v>
      </c>
      <c r="Y20" s="24">
        <v>44257</v>
      </c>
      <c r="Z20" s="21" t="s">
        <v>513</v>
      </c>
      <c r="AA20" s="21" t="s">
        <v>493</v>
      </c>
      <c r="AB20" s="21">
        <v>9.6999999999999993</v>
      </c>
      <c r="AC20" s="21" t="s">
        <v>499</v>
      </c>
      <c r="AD20" s="21">
        <v>58</v>
      </c>
    </row>
    <row r="21" spans="1:30" ht="15.75" customHeight="1" thickBot="1" x14ac:dyDescent="0.25">
      <c r="A21" s="48">
        <v>16</v>
      </c>
      <c r="B21" s="22">
        <v>3.7212060301507539E-2</v>
      </c>
      <c r="C21" s="22">
        <v>4.3015075376884419E-2</v>
      </c>
      <c r="D21" s="22">
        <v>8.0199999999999994E-2</v>
      </c>
      <c r="E21" s="60"/>
      <c r="F21" s="21" t="s">
        <v>492</v>
      </c>
      <c r="G21" s="23">
        <v>41328</v>
      </c>
      <c r="H21" s="21">
        <v>1.04</v>
      </c>
      <c r="I21" s="60"/>
      <c r="J21" s="21">
        <v>5</v>
      </c>
      <c r="K21" s="21">
        <f>X6</f>
        <v>4076</v>
      </c>
      <c r="L21" s="24"/>
      <c r="M21" s="21"/>
      <c r="N21" s="64">
        <f>K21/$F$2</f>
        <v>0.10241206030150754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3828</v>
      </c>
      <c r="Y21" s="24">
        <v>44288</v>
      </c>
      <c r="Z21" s="21" t="s">
        <v>516</v>
      </c>
      <c r="AA21" s="21" t="s">
        <v>496</v>
      </c>
      <c r="AB21" s="21">
        <v>9.6</v>
      </c>
      <c r="AC21" s="21" t="s">
        <v>498</v>
      </c>
      <c r="AD21" s="21">
        <v>51</v>
      </c>
    </row>
    <row r="22" spans="1:30" ht="15.75" customHeight="1" thickBot="1" x14ac:dyDescent="0.25">
      <c r="A22" s="48">
        <v>17</v>
      </c>
      <c r="B22" s="22">
        <v>3.4127638190954775E-2</v>
      </c>
      <c r="C22" s="22">
        <v>4.3417085427135675E-2</v>
      </c>
      <c r="D22" s="22">
        <v>7.7499999999999999E-2</v>
      </c>
      <c r="E22" s="60"/>
      <c r="F22" s="21" t="s">
        <v>493</v>
      </c>
      <c r="G22" s="23">
        <v>43641</v>
      </c>
      <c r="H22" s="21">
        <v>1.1000000000000001</v>
      </c>
      <c r="I22" s="60"/>
      <c r="J22" s="21">
        <v>10</v>
      </c>
      <c r="K22" s="21">
        <f>X11</f>
        <v>4029</v>
      </c>
      <c r="L22" s="24"/>
      <c r="M22" s="21"/>
      <c r="N22" s="64">
        <f t="shared" ref="N22:N28" si="0">K22/$F$2</f>
        <v>0.10123115577889447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3802</v>
      </c>
      <c r="Y22" s="24">
        <v>44284</v>
      </c>
      <c r="Z22" s="21" t="s">
        <v>515</v>
      </c>
      <c r="AA22" s="21" t="s">
        <v>492</v>
      </c>
      <c r="AB22" s="21">
        <v>9.6</v>
      </c>
      <c r="AC22" s="21" t="s">
        <v>499</v>
      </c>
      <c r="AD22" s="21">
        <v>53</v>
      </c>
    </row>
    <row r="23" spans="1:30" ht="15.75" customHeight="1" thickBot="1" x14ac:dyDescent="0.25">
      <c r="A23" s="48">
        <v>18</v>
      </c>
      <c r="B23" s="22">
        <v>2.452613065326633E-2</v>
      </c>
      <c r="C23" s="22">
        <v>3.341708542713568E-2</v>
      </c>
      <c r="D23" s="22">
        <v>5.79E-2</v>
      </c>
      <c r="E23" s="60"/>
      <c r="F23" s="21" t="s">
        <v>494</v>
      </c>
      <c r="G23" s="23">
        <v>44528</v>
      </c>
      <c r="H23" s="21">
        <v>1.1200000000000001</v>
      </c>
      <c r="I23" s="60"/>
      <c r="J23" s="21">
        <v>20</v>
      </c>
      <c r="K23" s="21">
        <f>X12</f>
        <v>4008</v>
      </c>
      <c r="L23" s="24"/>
      <c r="M23" s="21"/>
      <c r="N23" s="64">
        <f t="shared" si="0"/>
        <v>0.1007035175879397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3780</v>
      </c>
      <c r="Y23" s="24">
        <v>44539</v>
      </c>
      <c r="Z23" s="21" t="s">
        <v>518</v>
      </c>
      <c r="AA23" s="21" t="s">
        <v>495</v>
      </c>
      <c r="AB23" s="21">
        <v>9.5</v>
      </c>
      <c r="AC23" s="21" t="s">
        <v>499</v>
      </c>
      <c r="AD23" s="21">
        <v>51</v>
      </c>
    </row>
    <row r="24" spans="1:30" ht="15.75" customHeight="1" thickBot="1" x14ac:dyDescent="0.25">
      <c r="A24" s="48">
        <v>19</v>
      </c>
      <c r="B24" s="22">
        <v>1.8208040201005027E-2</v>
      </c>
      <c r="C24" s="22">
        <v>2.4522613065326635E-2</v>
      </c>
      <c r="D24" s="22">
        <v>4.2700000000000002E-2</v>
      </c>
      <c r="E24" s="60"/>
      <c r="F24" s="21" t="s">
        <v>495</v>
      </c>
      <c r="G24" s="23">
        <v>44196</v>
      </c>
      <c r="H24" s="21">
        <v>1.1100000000000001</v>
      </c>
      <c r="I24" s="60"/>
      <c r="J24" s="21">
        <v>30</v>
      </c>
      <c r="K24" s="21">
        <f>X14</f>
        <v>3970</v>
      </c>
      <c r="L24" s="24"/>
      <c r="M24" s="21"/>
      <c r="N24" s="64">
        <f t="shared" si="0"/>
        <v>9.9748743718592964E-2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3760</v>
      </c>
      <c r="Y24" s="24">
        <v>44300</v>
      </c>
      <c r="Z24" s="21" t="s">
        <v>513</v>
      </c>
      <c r="AA24" s="21" t="s">
        <v>494</v>
      </c>
      <c r="AB24" s="21">
        <v>9.4</v>
      </c>
      <c r="AC24" s="21" t="s">
        <v>499</v>
      </c>
      <c r="AD24" s="21">
        <v>56</v>
      </c>
    </row>
    <row r="25" spans="1:30" ht="15.75" customHeight="1" thickBot="1" x14ac:dyDescent="0.25">
      <c r="A25" s="48">
        <v>20</v>
      </c>
      <c r="B25" s="22">
        <v>1.2984422110552766E-2</v>
      </c>
      <c r="C25" s="22">
        <v>1.7839195979899494E-2</v>
      </c>
      <c r="D25" s="22">
        <v>3.0800000000000001E-2</v>
      </c>
      <c r="E25" s="60"/>
      <c r="F25" s="21" t="s">
        <v>496</v>
      </c>
      <c r="G25" s="23">
        <v>44426</v>
      </c>
      <c r="H25" s="21">
        <v>1.1200000000000001</v>
      </c>
      <c r="I25" s="60"/>
      <c r="J25" s="21">
        <v>50</v>
      </c>
      <c r="K25" s="21">
        <f>X18</f>
        <v>3922</v>
      </c>
      <c r="L25" s="24"/>
      <c r="M25" s="21"/>
      <c r="N25" s="64">
        <f t="shared" si="0"/>
        <v>9.8542713567839196E-2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9.3527638190954773E-3</v>
      </c>
      <c r="C26" s="22">
        <v>1.2160804020100502E-2</v>
      </c>
      <c r="D26" s="22">
        <v>2.1499999999999998E-2</v>
      </c>
      <c r="E26" s="60"/>
      <c r="F26" s="21" t="s">
        <v>497</v>
      </c>
      <c r="G26" s="23">
        <v>33580</v>
      </c>
      <c r="H26" s="21">
        <v>0.84</v>
      </c>
      <c r="I26" s="60"/>
      <c r="J26" s="21">
        <v>100</v>
      </c>
      <c r="K26" s="21">
        <f>X20</f>
        <v>3851</v>
      </c>
      <c r="L26" s="24"/>
      <c r="M26" s="21"/>
      <c r="N26" s="64">
        <f t="shared" si="0"/>
        <v>9.6758793969849252E-2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5.7211055276381907E-3</v>
      </c>
      <c r="C27" s="22">
        <v>7.7889447236180907E-3</v>
      </c>
      <c r="D27" s="22">
        <v>1.35E-2</v>
      </c>
      <c r="E27" s="60"/>
      <c r="F27" s="60"/>
      <c r="G27" s="60"/>
      <c r="H27" s="60"/>
      <c r="I27" s="60"/>
      <c r="J27" s="21">
        <v>150</v>
      </c>
      <c r="K27" s="21">
        <f>X22</f>
        <v>3802</v>
      </c>
      <c r="L27" s="24"/>
      <c r="M27" s="21"/>
      <c r="N27" s="64">
        <f t="shared" si="0"/>
        <v>9.5527638190954778E-2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3.18391959798995E-3</v>
      </c>
      <c r="C28" s="22">
        <v>4.522613065326633E-3</v>
      </c>
      <c r="D28" s="22">
        <v>7.7000000000000002E-3</v>
      </c>
      <c r="E28" s="60"/>
      <c r="F28" s="60"/>
      <c r="G28" s="60"/>
      <c r="H28" s="60"/>
      <c r="I28" s="60"/>
      <c r="J28" s="21">
        <v>200</v>
      </c>
      <c r="K28" s="21">
        <f>X24</f>
        <v>3760</v>
      </c>
      <c r="L28" s="24"/>
      <c r="M28" s="21"/>
      <c r="N28" s="64">
        <f t="shared" si="0"/>
        <v>9.4472361809045224E-2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D29"/>
  <sheetViews>
    <sheetView zoomScaleNormal="100" zoomScaleSheetLayoutView="100" workbookViewId="0">
      <selection activeCell="K12" sqref="K12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610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29800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2759</v>
      </c>
      <c r="Y2" s="24">
        <v>44302</v>
      </c>
      <c r="Z2" s="21" t="s">
        <v>514</v>
      </c>
      <c r="AA2" s="21" t="s">
        <v>496</v>
      </c>
      <c r="AB2" s="21">
        <v>9.3000000000000007</v>
      </c>
      <c r="AC2" s="21" t="s">
        <v>498</v>
      </c>
      <c r="AD2" s="21">
        <v>50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2734</v>
      </c>
      <c r="Y3" s="24">
        <v>44343</v>
      </c>
      <c r="Z3" s="21" t="s">
        <v>513</v>
      </c>
      <c r="AA3" s="21" t="s">
        <v>495</v>
      </c>
      <c r="AB3" s="21">
        <v>9.1999999999999993</v>
      </c>
      <c r="AC3" s="21" t="s">
        <v>498</v>
      </c>
      <c r="AD3" s="21">
        <v>52</v>
      </c>
    </row>
    <row r="4" spans="1:30" ht="15.75" customHeight="1" thickBot="1" x14ac:dyDescent="0.25">
      <c r="A4" s="8" t="s">
        <v>463</v>
      </c>
      <c r="B4" s="65" t="s">
        <v>498</v>
      </c>
      <c r="C4" s="137" t="s">
        <v>499</v>
      </c>
      <c r="D4" s="10" t="s">
        <v>466</v>
      </c>
      <c r="E4" s="178"/>
      <c r="F4" s="11" t="s">
        <v>467</v>
      </c>
      <c r="G4" s="11" t="s">
        <v>468</v>
      </c>
      <c r="H4" s="11" t="s">
        <v>469</v>
      </c>
      <c r="I4" s="178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2732</v>
      </c>
      <c r="Y4" s="24">
        <v>44263</v>
      </c>
      <c r="Z4" s="21" t="s">
        <v>514</v>
      </c>
      <c r="AA4" s="21" t="s">
        <v>492</v>
      </c>
      <c r="AB4" s="21">
        <v>9.1999999999999993</v>
      </c>
      <c r="AC4" s="21" t="s">
        <v>498</v>
      </c>
      <c r="AD4" s="21">
        <v>50</v>
      </c>
    </row>
    <row r="5" spans="1:30" ht="15.75" customHeight="1" thickBot="1" x14ac:dyDescent="0.25">
      <c r="A5" s="21">
        <v>0</v>
      </c>
      <c r="B5" s="22">
        <v>5.8630872483221479E-3</v>
      </c>
      <c r="C5" s="22">
        <v>5.813422818791947E-3</v>
      </c>
      <c r="D5" s="22">
        <v>1.17E-2</v>
      </c>
      <c r="E5" s="178"/>
      <c r="F5" s="21" t="s">
        <v>471</v>
      </c>
      <c r="G5" s="23">
        <v>26960</v>
      </c>
      <c r="H5" s="21">
        <v>0.91</v>
      </c>
      <c r="I5" s="178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2729</v>
      </c>
      <c r="Y5" s="24">
        <v>44281</v>
      </c>
      <c r="Z5" s="21" t="s">
        <v>515</v>
      </c>
      <c r="AA5" s="21" t="s">
        <v>496</v>
      </c>
      <c r="AB5" s="21">
        <v>9.1999999999999993</v>
      </c>
      <c r="AC5" s="21" t="s">
        <v>498</v>
      </c>
      <c r="AD5" s="21">
        <v>50</v>
      </c>
    </row>
    <row r="6" spans="1:30" ht="15.75" customHeight="1" thickBot="1" x14ac:dyDescent="0.25">
      <c r="A6" s="21">
        <v>1</v>
      </c>
      <c r="B6" s="22">
        <v>4.4496644295302021E-3</v>
      </c>
      <c r="C6" s="22">
        <v>3.8120805369127519E-3</v>
      </c>
      <c r="D6" s="22">
        <v>8.3000000000000001E-3</v>
      </c>
      <c r="E6" s="178"/>
      <c r="F6" s="21" t="s">
        <v>473</v>
      </c>
      <c r="G6" s="23">
        <v>29760</v>
      </c>
      <c r="H6" s="21">
        <v>1</v>
      </c>
      <c r="I6" s="178"/>
      <c r="J6" s="61" t="s">
        <v>474</v>
      </c>
      <c r="K6" s="62">
        <f>LARGE((K8,K9),1)</f>
        <v>0.54998527793705154</v>
      </c>
      <c r="L6" s="178"/>
      <c r="M6" s="178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2726</v>
      </c>
      <c r="Y6" s="24">
        <v>44258</v>
      </c>
      <c r="Z6" s="21" t="s">
        <v>513</v>
      </c>
      <c r="AA6" s="21" t="s">
        <v>494</v>
      </c>
      <c r="AB6" s="21">
        <v>9.1</v>
      </c>
      <c r="AC6" s="21" t="s">
        <v>498</v>
      </c>
      <c r="AD6" s="21">
        <v>50</v>
      </c>
    </row>
    <row r="7" spans="1:30" ht="15.75" customHeight="1" thickBot="1" x14ac:dyDescent="0.25">
      <c r="A7" s="21">
        <v>2</v>
      </c>
      <c r="B7" s="22">
        <v>4.3973154362416103E-3</v>
      </c>
      <c r="C7" s="22">
        <v>3.0973154362416108E-3</v>
      </c>
      <c r="D7" s="22">
        <v>7.4999999999999997E-3</v>
      </c>
      <c r="E7" s="178"/>
      <c r="F7" s="21" t="s">
        <v>475</v>
      </c>
      <c r="G7" s="23">
        <v>31308</v>
      </c>
      <c r="H7" s="21">
        <v>1.05</v>
      </c>
      <c r="I7" s="178"/>
      <c r="J7" s="21" t="s">
        <v>476</v>
      </c>
      <c r="K7" s="62">
        <f>LARGE((K10,K11),1)</f>
        <v>0.56552884197094055</v>
      </c>
      <c r="L7" s="178"/>
      <c r="M7" s="178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2706</v>
      </c>
      <c r="Y7" s="24">
        <v>44246</v>
      </c>
      <c r="Z7" s="21" t="s">
        <v>513</v>
      </c>
      <c r="AA7" s="21" t="s">
        <v>496</v>
      </c>
      <c r="AB7" s="21">
        <v>9.1</v>
      </c>
      <c r="AC7" s="21" t="s">
        <v>498</v>
      </c>
      <c r="AD7" s="21">
        <v>50</v>
      </c>
    </row>
    <row r="8" spans="1:30" ht="15.75" customHeight="1" thickBot="1" x14ac:dyDescent="0.25">
      <c r="A8" s="21">
        <v>3</v>
      </c>
      <c r="B8" s="22">
        <v>3.1932885906040273E-3</v>
      </c>
      <c r="C8" s="22">
        <v>2.3825503355704696E-3</v>
      </c>
      <c r="D8" s="22">
        <v>5.5999999999999999E-3</v>
      </c>
      <c r="E8" s="178"/>
      <c r="F8" s="21" t="s">
        <v>477</v>
      </c>
      <c r="G8" s="23">
        <v>31049</v>
      </c>
      <c r="H8" s="21">
        <v>1.04</v>
      </c>
      <c r="I8" s="178"/>
      <c r="J8" s="178"/>
      <c r="K8" s="136">
        <f>LARGE(B11:C11,1)/(B11+C11)</f>
        <v>0.54998527793705154</v>
      </c>
      <c r="L8" s="178"/>
      <c r="M8" s="178"/>
      <c r="N8" s="178"/>
      <c r="O8" s="52"/>
      <c r="P8" s="52"/>
      <c r="Q8" s="52"/>
      <c r="R8" s="52"/>
      <c r="S8" s="52"/>
      <c r="T8" s="52"/>
      <c r="U8" s="71"/>
      <c r="W8" s="21">
        <v>7</v>
      </c>
      <c r="X8" s="21">
        <v>2705</v>
      </c>
      <c r="Y8" s="24">
        <v>44301</v>
      </c>
      <c r="Z8" s="21" t="s">
        <v>513</v>
      </c>
      <c r="AA8" s="21" t="s">
        <v>495</v>
      </c>
      <c r="AB8" s="21">
        <v>9.1</v>
      </c>
      <c r="AC8" s="21" t="s">
        <v>498</v>
      </c>
      <c r="AD8" s="21">
        <v>52</v>
      </c>
    </row>
    <row r="9" spans="1:30" ht="15.75" customHeight="1" thickBot="1" x14ac:dyDescent="0.25">
      <c r="A9" s="21">
        <v>4</v>
      </c>
      <c r="B9" s="22">
        <v>5.287248322147651E-3</v>
      </c>
      <c r="C9" s="22">
        <v>3.5738255033557049E-3</v>
      </c>
      <c r="D9" s="22">
        <v>8.8000000000000005E-3</v>
      </c>
      <c r="E9" s="178"/>
      <c r="F9" s="21" t="s">
        <v>478</v>
      </c>
      <c r="G9" s="23">
        <v>29989</v>
      </c>
      <c r="H9" s="21">
        <v>1.01</v>
      </c>
      <c r="I9" s="178"/>
      <c r="J9" s="178"/>
      <c r="K9" s="136">
        <f>LARGE(B12:C12,1)/(B12+C12)</f>
        <v>0.51335038363171359</v>
      </c>
      <c r="L9" s="178"/>
      <c r="M9" s="178"/>
      <c r="N9" s="178"/>
      <c r="O9" s="52"/>
      <c r="P9" s="52"/>
      <c r="Q9" s="52"/>
      <c r="R9" s="52"/>
      <c r="S9" s="52"/>
      <c r="T9" s="52"/>
      <c r="U9" s="71"/>
      <c r="W9" s="21">
        <v>8</v>
      </c>
      <c r="X9" s="21">
        <v>2705</v>
      </c>
      <c r="Y9" s="24">
        <v>44323</v>
      </c>
      <c r="Z9" s="21" t="s">
        <v>514</v>
      </c>
      <c r="AA9" s="21" t="s">
        <v>496</v>
      </c>
      <c r="AB9" s="21">
        <v>9.1</v>
      </c>
      <c r="AC9" s="21" t="s">
        <v>498</v>
      </c>
      <c r="AD9" s="21">
        <v>54</v>
      </c>
    </row>
    <row r="10" spans="1:30" ht="15.75" customHeight="1" thickBot="1" x14ac:dyDescent="0.25">
      <c r="A10" s="21">
        <v>5</v>
      </c>
      <c r="B10" s="22">
        <v>1.1150335570469797E-2</v>
      </c>
      <c r="C10" s="22">
        <v>7.4812080536912741E-3</v>
      </c>
      <c r="D10" s="22">
        <v>1.8700000000000001E-2</v>
      </c>
      <c r="E10" s="178"/>
      <c r="F10" s="21" t="s">
        <v>479</v>
      </c>
      <c r="G10" s="23">
        <v>29433</v>
      </c>
      <c r="H10" s="21">
        <v>0.99</v>
      </c>
      <c r="I10" s="178"/>
      <c r="J10" s="178"/>
      <c r="K10" s="136">
        <f>LARGE(B20:C20,1)/(B20+C20)</f>
        <v>0.53469332192446806</v>
      </c>
      <c r="L10" s="178"/>
      <c r="M10" s="178"/>
      <c r="N10" s="178"/>
      <c r="O10" s="52"/>
      <c r="P10" s="52"/>
      <c r="Q10" s="52"/>
      <c r="R10" s="52"/>
      <c r="S10" s="52"/>
      <c r="T10" s="52"/>
      <c r="U10" s="71"/>
      <c r="W10" s="21">
        <v>9</v>
      </c>
      <c r="X10" s="21">
        <v>2701</v>
      </c>
      <c r="Y10" s="24">
        <v>44315</v>
      </c>
      <c r="Z10" s="21" t="s">
        <v>513</v>
      </c>
      <c r="AA10" s="21" t="s">
        <v>495</v>
      </c>
      <c r="AB10" s="21">
        <v>9.1</v>
      </c>
      <c r="AC10" s="21" t="s">
        <v>498</v>
      </c>
      <c r="AD10" s="21">
        <v>52</v>
      </c>
    </row>
    <row r="11" spans="1:30" ht="15.75" customHeight="1" thickBot="1" x14ac:dyDescent="0.25">
      <c r="A11" s="21">
        <v>6</v>
      </c>
      <c r="B11" s="22">
        <v>2.3818791946308725E-2</v>
      </c>
      <c r="C11" s="22">
        <v>1.9489261744966443E-2</v>
      </c>
      <c r="D11" s="22">
        <v>4.3299999999999998E-2</v>
      </c>
      <c r="E11" s="178"/>
      <c r="F11" s="21" t="s">
        <v>480</v>
      </c>
      <c r="G11" s="23">
        <v>26784</v>
      </c>
      <c r="H11" s="21"/>
      <c r="I11" s="178"/>
      <c r="J11" s="178"/>
      <c r="K11" s="136">
        <f>LARGE(B21:C21,1)/(B21+C21)</f>
        <v>0.56552884197094055</v>
      </c>
      <c r="L11" s="178"/>
      <c r="M11" s="178"/>
      <c r="N11" s="178"/>
      <c r="O11" s="52"/>
      <c r="P11" s="52"/>
      <c r="Q11" s="52"/>
      <c r="R11" s="52"/>
      <c r="S11" s="52"/>
      <c r="T11" s="52"/>
      <c r="U11" s="71"/>
      <c r="W11" s="21">
        <v>10</v>
      </c>
      <c r="X11" s="21">
        <v>2693</v>
      </c>
      <c r="Y11" s="24">
        <v>44277</v>
      </c>
      <c r="Z11" s="21" t="s">
        <v>514</v>
      </c>
      <c r="AA11" s="21" t="s">
        <v>492</v>
      </c>
      <c r="AB11" s="21">
        <v>9</v>
      </c>
      <c r="AC11" s="21" t="s">
        <v>498</v>
      </c>
      <c r="AD11" s="21">
        <v>52</v>
      </c>
    </row>
    <row r="12" spans="1:30" ht="15.75" customHeight="1" thickBot="1" x14ac:dyDescent="0.25">
      <c r="A12" s="21">
        <v>7</v>
      </c>
      <c r="B12" s="22">
        <v>3.031006711409396E-2</v>
      </c>
      <c r="C12" s="22">
        <v>2.8733557046979864E-2</v>
      </c>
      <c r="D12" s="22">
        <v>5.8999999999999997E-2</v>
      </c>
      <c r="E12" s="178"/>
      <c r="F12" s="21" t="s">
        <v>481</v>
      </c>
      <c r="G12" s="23">
        <v>26225</v>
      </c>
      <c r="H12" s="21"/>
      <c r="I12" s="178"/>
      <c r="J12" s="178"/>
      <c r="K12" s="178"/>
      <c r="L12" s="178"/>
      <c r="M12" s="178"/>
      <c r="N12" s="178"/>
      <c r="O12" s="52"/>
      <c r="P12" s="52"/>
      <c r="Q12" s="52"/>
      <c r="R12" s="52"/>
      <c r="S12" s="52"/>
      <c r="T12" s="52"/>
      <c r="U12" s="71"/>
      <c r="W12" s="21">
        <v>20</v>
      </c>
      <c r="X12" s="21">
        <v>2655</v>
      </c>
      <c r="Y12" s="24">
        <v>44307</v>
      </c>
      <c r="Z12" s="21" t="s">
        <v>513</v>
      </c>
      <c r="AA12" s="21" t="s">
        <v>494</v>
      </c>
      <c r="AB12" s="21">
        <v>8.9</v>
      </c>
      <c r="AC12" s="21" t="s">
        <v>498</v>
      </c>
      <c r="AD12" s="21">
        <v>50</v>
      </c>
    </row>
    <row r="13" spans="1:30" ht="15.75" customHeight="1" thickBot="1" x14ac:dyDescent="0.25">
      <c r="A13" s="21">
        <v>8</v>
      </c>
      <c r="B13" s="22">
        <v>2.9158389261744966E-2</v>
      </c>
      <c r="C13" s="22">
        <v>2.8781208053691276E-2</v>
      </c>
      <c r="D13" s="22">
        <v>5.79E-2</v>
      </c>
      <c r="E13" s="178"/>
      <c r="F13" s="21" t="s">
        <v>482</v>
      </c>
      <c r="G13" s="23">
        <v>27184</v>
      </c>
      <c r="H13" s="21"/>
      <c r="I13" s="178"/>
      <c r="J13" s="178"/>
      <c r="K13" s="178"/>
      <c r="L13" s="178"/>
      <c r="M13" s="178"/>
      <c r="N13" s="178"/>
      <c r="O13" s="52"/>
      <c r="P13" s="52"/>
      <c r="Q13" s="52"/>
      <c r="R13" s="52"/>
      <c r="S13" s="52"/>
      <c r="T13" s="52"/>
      <c r="U13" s="71"/>
      <c r="W13" s="21">
        <v>25</v>
      </c>
      <c r="X13" s="21">
        <v>2636</v>
      </c>
      <c r="Y13" s="24">
        <v>44302</v>
      </c>
      <c r="Z13" s="21" t="s">
        <v>515</v>
      </c>
      <c r="AA13" s="21" t="s">
        <v>496</v>
      </c>
      <c r="AB13" s="21">
        <v>8.8000000000000007</v>
      </c>
      <c r="AC13" s="21" t="s">
        <v>498</v>
      </c>
      <c r="AD13" s="21">
        <v>51</v>
      </c>
    </row>
    <row r="14" spans="1:30" ht="15.75" customHeight="1" thickBot="1" x14ac:dyDescent="0.25">
      <c r="A14" s="21">
        <v>9</v>
      </c>
      <c r="B14" s="22">
        <v>2.7169127516778524E-2</v>
      </c>
      <c r="C14" s="22">
        <v>2.654161073825503E-2</v>
      </c>
      <c r="D14" s="22">
        <v>5.3699999999999998E-2</v>
      </c>
      <c r="E14" s="178"/>
      <c r="F14" s="21" t="s">
        <v>483</v>
      </c>
      <c r="G14" s="23">
        <v>28165</v>
      </c>
      <c r="H14" s="21"/>
      <c r="I14" s="178"/>
      <c r="J14" s="178"/>
      <c r="K14" s="178"/>
      <c r="L14" s="178"/>
      <c r="M14" s="178"/>
      <c r="N14" s="178"/>
      <c r="O14" s="52"/>
      <c r="P14" s="52"/>
      <c r="Q14" s="52"/>
      <c r="R14" s="52"/>
      <c r="S14" s="52"/>
      <c r="T14" s="52"/>
      <c r="U14" s="71"/>
      <c r="W14" s="21">
        <v>30</v>
      </c>
      <c r="X14" s="21">
        <v>2619</v>
      </c>
      <c r="Y14" s="24">
        <v>44271</v>
      </c>
      <c r="Z14" s="21" t="s">
        <v>515</v>
      </c>
      <c r="AA14" s="21" t="s">
        <v>493</v>
      </c>
      <c r="AB14" s="21">
        <v>8.8000000000000007</v>
      </c>
      <c r="AC14" s="21" t="s">
        <v>499</v>
      </c>
      <c r="AD14" s="21">
        <v>51</v>
      </c>
    </row>
    <row r="15" spans="1:30" ht="15.75" customHeight="1" thickBot="1" x14ac:dyDescent="0.25">
      <c r="A15" s="21">
        <v>10</v>
      </c>
      <c r="B15" s="22">
        <v>2.8582550335570469E-2</v>
      </c>
      <c r="C15" s="22">
        <v>2.7685234899328857E-2</v>
      </c>
      <c r="D15" s="22">
        <v>5.62E-2</v>
      </c>
      <c r="E15" s="178"/>
      <c r="F15" s="21" t="s">
        <v>484</v>
      </c>
      <c r="G15" s="23">
        <v>26328</v>
      </c>
      <c r="H15" s="21"/>
      <c r="I15" s="178"/>
      <c r="J15" s="178"/>
      <c r="K15" s="178"/>
      <c r="L15" s="178"/>
      <c r="M15" s="178"/>
      <c r="N15" s="178"/>
      <c r="O15" s="52"/>
      <c r="P15" s="52"/>
      <c r="Q15" s="52"/>
      <c r="R15" s="52"/>
      <c r="S15" s="52"/>
      <c r="T15" s="52"/>
      <c r="U15" s="71"/>
      <c r="W15" s="21">
        <v>35</v>
      </c>
      <c r="X15" s="21">
        <v>2612</v>
      </c>
      <c r="Y15" s="24">
        <v>44309</v>
      </c>
      <c r="Z15" s="21" t="s">
        <v>524</v>
      </c>
      <c r="AA15" s="21" t="s">
        <v>496</v>
      </c>
      <c r="AB15" s="21">
        <v>8.8000000000000007</v>
      </c>
      <c r="AC15" s="21" t="s">
        <v>499</v>
      </c>
      <c r="AD15" s="21">
        <v>51</v>
      </c>
    </row>
    <row r="16" spans="1:30" ht="15.75" customHeight="1" thickBot="1" x14ac:dyDescent="0.25">
      <c r="A16" s="21">
        <v>11</v>
      </c>
      <c r="B16" s="22">
        <v>3.0100671140939596E-2</v>
      </c>
      <c r="C16" s="22">
        <v>2.9591275167785237E-2</v>
      </c>
      <c r="D16" s="22">
        <v>5.9700000000000003E-2</v>
      </c>
      <c r="E16" s="178"/>
      <c r="F16" s="21" t="s">
        <v>485</v>
      </c>
      <c r="G16" s="23">
        <v>26930</v>
      </c>
      <c r="H16" s="21"/>
      <c r="I16" s="178"/>
      <c r="J16" s="178"/>
      <c r="K16" s="178"/>
      <c r="L16" s="178"/>
      <c r="M16" s="178"/>
      <c r="N16" s="178"/>
      <c r="O16" s="52"/>
      <c r="P16" s="52"/>
      <c r="Q16" s="52"/>
      <c r="R16" s="52"/>
      <c r="S16" s="52"/>
      <c r="T16" s="52"/>
      <c r="U16" s="71"/>
      <c r="W16" s="21">
        <v>40</v>
      </c>
      <c r="X16" s="21">
        <v>2594</v>
      </c>
      <c r="Y16" s="24">
        <v>44265</v>
      </c>
      <c r="Z16" s="21" t="s">
        <v>524</v>
      </c>
      <c r="AA16" s="21" t="s">
        <v>494</v>
      </c>
      <c r="AB16" s="21">
        <v>8.6999999999999993</v>
      </c>
      <c r="AC16" s="21" t="s">
        <v>498</v>
      </c>
      <c r="AD16" s="21">
        <v>51</v>
      </c>
    </row>
    <row r="17" spans="1:30" ht="15.75" customHeight="1" thickBot="1" x14ac:dyDescent="0.25">
      <c r="A17" s="21">
        <v>12</v>
      </c>
      <c r="B17" s="22">
        <v>3.2089932885906038E-2</v>
      </c>
      <c r="C17" s="22">
        <v>3.1068456375838924E-2</v>
      </c>
      <c r="D17" s="22">
        <v>6.3100000000000003E-2</v>
      </c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52"/>
      <c r="P17" s="52"/>
      <c r="Q17" s="52"/>
      <c r="R17" s="52"/>
      <c r="S17" s="52"/>
      <c r="T17" s="52"/>
      <c r="U17" s="71"/>
      <c r="W17" s="21">
        <v>45</v>
      </c>
      <c r="X17" s="21">
        <v>2582</v>
      </c>
      <c r="Y17" s="24">
        <v>44263</v>
      </c>
      <c r="Z17" s="21" t="s">
        <v>513</v>
      </c>
      <c r="AA17" s="21" t="s">
        <v>492</v>
      </c>
      <c r="AB17" s="21">
        <v>8.6999999999999993</v>
      </c>
      <c r="AC17" s="21" t="s">
        <v>498</v>
      </c>
      <c r="AD17" s="21">
        <v>52</v>
      </c>
    </row>
    <row r="18" spans="1:30" ht="15.75" customHeight="1" thickBot="1" x14ac:dyDescent="0.25">
      <c r="A18" s="21">
        <v>13</v>
      </c>
      <c r="B18" s="22">
        <v>3.2404026845637583E-2</v>
      </c>
      <c r="C18" s="22">
        <v>3.1259060402684564E-2</v>
      </c>
      <c r="D18" s="22">
        <v>6.3700000000000007E-2</v>
      </c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52"/>
      <c r="P18" s="52"/>
      <c r="Q18" s="52"/>
      <c r="R18" s="52"/>
      <c r="S18" s="52"/>
      <c r="T18" s="52"/>
      <c r="U18" s="71"/>
      <c r="W18" s="21">
        <v>50</v>
      </c>
      <c r="X18" s="21">
        <v>2572</v>
      </c>
      <c r="Y18" s="24">
        <v>44243</v>
      </c>
      <c r="Z18" s="21" t="s">
        <v>513</v>
      </c>
      <c r="AA18" s="21" t="s">
        <v>493</v>
      </c>
      <c r="AB18" s="21">
        <v>8.6</v>
      </c>
      <c r="AC18" s="21" t="s">
        <v>498</v>
      </c>
      <c r="AD18" s="21">
        <v>51</v>
      </c>
    </row>
    <row r="19" spans="1:30" ht="15.75" customHeight="1" thickBot="1" x14ac:dyDescent="0.25">
      <c r="A19" s="21">
        <v>14</v>
      </c>
      <c r="B19" s="22">
        <v>3.4602684563758389E-2</v>
      </c>
      <c r="C19" s="22">
        <v>3.2355033557046983E-2</v>
      </c>
      <c r="D19" s="22">
        <v>6.7000000000000004E-2</v>
      </c>
      <c r="E19" s="178"/>
      <c r="F19" s="11" t="s">
        <v>486</v>
      </c>
      <c r="G19" s="11" t="s">
        <v>468</v>
      </c>
      <c r="H19" s="11" t="s">
        <v>469</v>
      </c>
      <c r="I19" s="178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2547</v>
      </c>
      <c r="Y19" s="24">
        <v>44295</v>
      </c>
      <c r="Z19" s="21" t="s">
        <v>513</v>
      </c>
      <c r="AA19" s="21" t="s">
        <v>496</v>
      </c>
      <c r="AB19" s="21">
        <v>8.5</v>
      </c>
      <c r="AC19" s="21" t="s">
        <v>498</v>
      </c>
      <c r="AD19" s="21">
        <v>52</v>
      </c>
    </row>
    <row r="20" spans="1:30" ht="15.75" customHeight="1" thickBot="1" x14ac:dyDescent="0.25">
      <c r="A20" s="21">
        <v>15</v>
      </c>
      <c r="B20" s="22">
        <v>3.6906040268456376E-2</v>
      </c>
      <c r="C20" s="22">
        <v>3.2116778523489938E-2</v>
      </c>
      <c r="D20" s="22">
        <v>6.9000000000000006E-2</v>
      </c>
      <c r="E20" s="178"/>
      <c r="F20" s="21" t="s">
        <v>488</v>
      </c>
      <c r="G20" s="23">
        <v>22172</v>
      </c>
      <c r="H20" s="21">
        <v>0.74</v>
      </c>
      <c r="I20" s="178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2501</v>
      </c>
      <c r="Y20" s="24">
        <v>44309</v>
      </c>
      <c r="Z20" s="21" t="s">
        <v>514</v>
      </c>
      <c r="AA20" s="21" t="s">
        <v>496</v>
      </c>
      <c r="AB20" s="21">
        <v>8.4</v>
      </c>
      <c r="AC20" s="21" t="s">
        <v>498</v>
      </c>
      <c r="AD20" s="21">
        <v>56</v>
      </c>
    </row>
    <row r="21" spans="1:30" ht="15.75" customHeight="1" thickBot="1" x14ac:dyDescent="0.25">
      <c r="A21" s="21">
        <v>16</v>
      </c>
      <c r="B21" s="22">
        <v>3.9261744966442955E-2</v>
      </c>
      <c r="C21" s="22">
        <v>3.0163087248322146E-2</v>
      </c>
      <c r="D21" s="22">
        <v>6.9500000000000006E-2</v>
      </c>
      <c r="E21" s="178"/>
      <c r="F21" s="21" t="s">
        <v>492</v>
      </c>
      <c r="G21" s="23">
        <v>30469</v>
      </c>
      <c r="H21" s="21">
        <v>1.02</v>
      </c>
      <c r="I21" s="178"/>
      <c r="J21" s="21">
        <v>5</v>
      </c>
      <c r="K21" s="21">
        <f>X6</f>
        <v>2726</v>
      </c>
      <c r="L21" s="24"/>
      <c r="M21" s="21"/>
      <c r="N21" s="64">
        <f>K21/$F$2</f>
        <v>9.1476510067114089E-2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2461</v>
      </c>
      <c r="Y21" s="24">
        <v>44299</v>
      </c>
      <c r="Z21" s="21" t="s">
        <v>514</v>
      </c>
      <c r="AA21" s="21" t="s">
        <v>493</v>
      </c>
      <c r="AB21" s="21">
        <v>8.3000000000000007</v>
      </c>
      <c r="AC21" s="21" t="s">
        <v>498</v>
      </c>
      <c r="AD21" s="21">
        <v>55</v>
      </c>
    </row>
    <row r="22" spans="1:30" ht="15.75" customHeight="1" thickBot="1" x14ac:dyDescent="0.25">
      <c r="A22" s="21">
        <v>17</v>
      </c>
      <c r="B22" s="22">
        <v>3.8738255033557045E-2</v>
      </c>
      <c r="C22" s="22">
        <v>2.9591275167785237E-2</v>
      </c>
      <c r="D22" s="22">
        <v>6.83E-2</v>
      </c>
      <c r="E22" s="178"/>
      <c r="F22" s="21" t="s">
        <v>493</v>
      </c>
      <c r="G22" s="23">
        <v>31506</v>
      </c>
      <c r="H22" s="21">
        <v>1.06</v>
      </c>
      <c r="I22" s="178"/>
      <c r="J22" s="21">
        <v>10</v>
      </c>
      <c r="K22" s="21">
        <f>X11</f>
        <v>2693</v>
      </c>
      <c r="L22" s="24"/>
      <c r="M22" s="21"/>
      <c r="N22" s="64">
        <f t="shared" ref="N22:N28" si="0">K22/$F$2</f>
        <v>9.036912751677853E-2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2423</v>
      </c>
      <c r="Y22" s="24">
        <v>44280</v>
      </c>
      <c r="Z22" s="21" t="s">
        <v>515</v>
      </c>
      <c r="AA22" s="21" t="s">
        <v>495</v>
      </c>
      <c r="AB22" s="21">
        <v>8.1</v>
      </c>
      <c r="AC22" s="21" t="s">
        <v>498</v>
      </c>
      <c r="AD22" s="21">
        <v>53</v>
      </c>
    </row>
    <row r="23" spans="1:30" ht="15.75" customHeight="1" thickBot="1" x14ac:dyDescent="0.25">
      <c r="A23" s="21">
        <v>18</v>
      </c>
      <c r="B23" s="22">
        <v>2.7902013422818794E-2</v>
      </c>
      <c r="C23" s="22">
        <v>2.7542281879194632E-2</v>
      </c>
      <c r="D23" s="22">
        <v>5.5399999999999998E-2</v>
      </c>
      <c r="E23" s="178"/>
      <c r="F23" s="21" t="s">
        <v>494</v>
      </c>
      <c r="G23" s="23">
        <v>31594</v>
      </c>
      <c r="H23" s="21">
        <v>1.06</v>
      </c>
      <c r="I23" s="178"/>
      <c r="J23" s="21">
        <v>20</v>
      </c>
      <c r="K23" s="21">
        <f>X12</f>
        <v>2655</v>
      </c>
      <c r="L23" s="24"/>
      <c r="M23" s="21"/>
      <c r="N23" s="64">
        <f t="shared" si="0"/>
        <v>8.9093959731543618E-2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2401</v>
      </c>
      <c r="Y23" s="24">
        <v>44375</v>
      </c>
      <c r="Z23" s="21" t="s">
        <v>524</v>
      </c>
      <c r="AA23" s="21" t="s">
        <v>492</v>
      </c>
      <c r="AB23" s="21">
        <v>8.1</v>
      </c>
      <c r="AC23" s="21" t="s">
        <v>499</v>
      </c>
      <c r="AD23" s="21">
        <v>52</v>
      </c>
    </row>
    <row r="24" spans="1:30" ht="15.75" customHeight="1" thickBot="1" x14ac:dyDescent="0.25">
      <c r="A24" s="21">
        <v>19</v>
      </c>
      <c r="B24" s="22">
        <v>2.2353020134228189E-2</v>
      </c>
      <c r="C24" s="22">
        <v>2.2062416107382552E-2</v>
      </c>
      <c r="D24" s="22">
        <v>4.4400000000000002E-2</v>
      </c>
      <c r="E24" s="178"/>
      <c r="F24" s="21" t="s">
        <v>495</v>
      </c>
      <c r="G24" s="23">
        <v>31935</v>
      </c>
      <c r="H24" s="21">
        <v>1.07</v>
      </c>
      <c r="I24" s="178"/>
      <c r="J24" s="21">
        <v>30</v>
      </c>
      <c r="K24" s="21">
        <f>X14</f>
        <v>2619</v>
      </c>
      <c r="L24" s="24"/>
      <c r="M24" s="21"/>
      <c r="N24" s="64">
        <f t="shared" si="0"/>
        <v>8.7885906040268455E-2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2375</v>
      </c>
      <c r="Y24" s="24">
        <v>44363</v>
      </c>
      <c r="Z24" s="21" t="s">
        <v>514</v>
      </c>
      <c r="AA24" s="21" t="s">
        <v>494</v>
      </c>
      <c r="AB24" s="21">
        <v>8</v>
      </c>
      <c r="AC24" s="21" t="s">
        <v>498</v>
      </c>
      <c r="AD24" s="21">
        <v>55</v>
      </c>
    </row>
    <row r="25" spans="1:30" ht="15.75" customHeight="1" thickBot="1" x14ac:dyDescent="0.25">
      <c r="A25" s="21">
        <v>20</v>
      </c>
      <c r="B25" s="22">
        <v>1.8688590604026847E-2</v>
      </c>
      <c r="C25" s="22">
        <v>1.8107382550335571E-2</v>
      </c>
      <c r="D25" s="22">
        <v>3.6799999999999999E-2</v>
      </c>
      <c r="E25" s="178"/>
      <c r="F25" s="21" t="s">
        <v>496</v>
      </c>
      <c r="G25" s="23">
        <v>33809</v>
      </c>
      <c r="H25" s="21">
        <v>1.1399999999999999</v>
      </c>
      <c r="I25" s="178"/>
      <c r="J25" s="21">
        <v>50</v>
      </c>
      <c r="K25" s="21">
        <f>X18</f>
        <v>2572</v>
      </c>
      <c r="L25" s="24"/>
      <c r="M25" s="21"/>
      <c r="N25" s="64">
        <f t="shared" si="0"/>
        <v>8.6308724832214759E-2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21">
        <v>21</v>
      </c>
      <c r="B26" s="22">
        <v>1.5861744966442954E-2</v>
      </c>
      <c r="C26" s="22">
        <v>1.4628859060402684E-2</v>
      </c>
      <c r="D26" s="22">
        <v>3.0499999999999999E-2</v>
      </c>
      <c r="E26" s="178"/>
      <c r="F26" s="21" t="s">
        <v>497</v>
      </c>
      <c r="G26" s="23">
        <v>27182</v>
      </c>
      <c r="H26" s="21">
        <v>0.91</v>
      </c>
      <c r="I26" s="178"/>
      <c r="J26" s="21">
        <v>100</v>
      </c>
      <c r="K26" s="21">
        <f>X20</f>
        <v>2501</v>
      </c>
      <c r="L26" s="24"/>
      <c r="M26" s="21"/>
      <c r="N26" s="64">
        <f t="shared" si="0"/>
        <v>8.3926174496644301E-2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21">
        <v>22</v>
      </c>
      <c r="B27" s="22">
        <v>1.2249664429530202E-2</v>
      </c>
      <c r="C27" s="22">
        <v>1.1769798657718121E-2</v>
      </c>
      <c r="D27" s="22">
        <v>2.4E-2</v>
      </c>
      <c r="E27" s="178"/>
      <c r="F27" s="178"/>
      <c r="G27" s="178"/>
      <c r="H27" s="178"/>
      <c r="I27" s="178"/>
      <c r="J27" s="21">
        <v>150</v>
      </c>
      <c r="K27" s="21">
        <f>X22</f>
        <v>2423</v>
      </c>
      <c r="L27" s="24"/>
      <c r="M27" s="21"/>
      <c r="N27" s="64">
        <f t="shared" si="0"/>
        <v>8.1308724832214768E-2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21">
        <v>23</v>
      </c>
      <c r="B28" s="22">
        <v>8.8469798657718115E-3</v>
      </c>
      <c r="C28" s="22">
        <v>8.7677852348993276E-3</v>
      </c>
      <c r="D28" s="22">
        <v>1.5599999999999999E-2</v>
      </c>
      <c r="E28" s="178"/>
      <c r="F28" s="178"/>
      <c r="G28" s="178"/>
      <c r="H28" s="178"/>
      <c r="I28" s="178"/>
      <c r="J28" s="21">
        <v>200</v>
      </c>
      <c r="K28" s="21">
        <f>X24</f>
        <v>2375</v>
      </c>
      <c r="L28" s="24"/>
      <c r="M28" s="21"/>
      <c r="N28" s="64">
        <f t="shared" si="0"/>
        <v>7.9697986577181204E-2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U29"/>
  <sheetViews>
    <sheetView workbookViewId="0">
      <selection activeCell="S32" sqref="S32"/>
    </sheetView>
  </sheetViews>
  <sheetFormatPr defaultRowHeight="14.25" x14ac:dyDescent="0.2"/>
  <cols>
    <col min="1" max="4" width="5.75" customWidth="1"/>
    <col min="5" max="5" width="1.5" customWidth="1"/>
    <col min="6" max="6" width="9.5" customWidth="1"/>
    <col min="7" max="7" width="8.75" hidden="1" customWidth="1"/>
    <col min="8" max="8" width="5.75" customWidth="1"/>
    <col min="9" max="9" width="3.875" customWidth="1"/>
    <col min="10" max="10" width="5.5" customWidth="1"/>
    <col min="11" max="11" width="6.375" customWidth="1"/>
    <col min="12" max="13" width="8.75" hidden="1" customWidth="1"/>
    <col min="14" max="14" width="5.875" customWidth="1"/>
  </cols>
  <sheetData>
    <row r="1" spans="1:21" ht="23.25" x14ac:dyDescent="0.35">
      <c r="A1" s="172" t="s">
        <v>581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4"/>
    </row>
    <row r="2" spans="1:21" ht="21" x14ac:dyDescent="0.35">
      <c r="A2" s="43"/>
      <c r="B2" s="29"/>
      <c r="C2" s="29"/>
      <c r="D2" s="44" t="s">
        <v>598</v>
      </c>
      <c r="E2" s="29"/>
      <c r="F2" s="45">
        <v>41500</v>
      </c>
      <c r="G2" s="29"/>
      <c r="H2" s="46" t="s">
        <v>462</v>
      </c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30"/>
    </row>
    <row r="3" spans="1:21" ht="15" thickBot="1" x14ac:dyDescent="0.25">
      <c r="A3" s="43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30"/>
    </row>
    <row r="4" spans="1:21" ht="23.25" thickBot="1" x14ac:dyDescent="0.25">
      <c r="A4" s="47" t="s">
        <v>463</v>
      </c>
      <c r="B4" s="36" t="s">
        <v>464</v>
      </c>
      <c r="C4" s="37" t="s">
        <v>465</v>
      </c>
      <c r="D4" s="10" t="s">
        <v>466</v>
      </c>
      <c r="E4" s="29"/>
      <c r="F4" s="11" t="s">
        <v>467</v>
      </c>
      <c r="G4" s="11" t="s">
        <v>468</v>
      </c>
      <c r="H4" s="11" t="s">
        <v>469</v>
      </c>
      <c r="I4" s="29"/>
      <c r="J4" s="163" t="s">
        <v>470</v>
      </c>
      <c r="K4" s="164"/>
      <c r="L4" s="164"/>
      <c r="M4" s="164"/>
      <c r="N4" s="165"/>
      <c r="O4" s="29"/>
      <c r="P4" s="29"/>
      <c r="Q4" s="29"/>
      <c r="R4" s="29"/>
      <c r="S4" s="29"/>
      <c r="T4" s="29"/>
      <c r="U4" s="30"/>
    </row>
    <row r="5" spans="1:21" ht="15.75" thickBot="1" x14ac:dyDescent="0.25">
      <c r="A5" s="50">
        <v>0</v>
      </c>
      <c r="B5" s="22">
        <v>2.2159036144578314E-3</v>
      </c>
      <c r="C5" s="22">
        <v>1.5387951807228916E-3</v>
      </c>
      <c r="D5" s="22">
        <v>3.7000000000000002E-3</v>
      </c>
      <c r="E5" s="29"/>
      <c r="F5" s="12" t="s">
        <v>471</v>
      </c>
      <c r="G5" s="27">
        <v>56921</v>
      </c>
      <c r="H5" s="12">
        <v>1.35</v>
      </c>
      <c r="I5" s="29"/>
      <c r="J5" s="166" t="s">
        <v>472</v>
      </c>
      <c r="K5" s="167"/>
      <c r="L5" s="167"/>
      <c r="M5" s="167"/>
      <c r="N5" s="168"/>
      <c r="O5" s="29"/>
      <c r="P5" s="29"/>
      <c r="Q5" s="29"/>
      <c r="R5" s="29"/>
      <c r="S5" s="29"/>
      <c r="T5" s="29"/>
      <c r="U5" s="30"/>
    </row>
    <row r="6" spans="1:21" ht="15" thickBot="1" x14ac:dyDescent="0.25">
      <c r="A6" s="50">
        <v>1</v>
      </c>
      <c r="B6" s="22">
        <v>1.3597590361445783E-3</v>
      </c>
      <c r="C6" s="22">
        <v>9.9277108433734954E-4</v>
      </c>
      <c r="D6" s="22">
        <v>2.3999999999999998E-3</v>
      </c>
      <c r="E6" s="29"/>
      <c r="F6" s="12" t="s">
        <v>473</v>
      </c>
      <c r="G6" s="27">
        <v>59020</v>
      </c>
      <c r="H6" s="12">
        <v>1.4</v>
      </c>
      <c r="I6" s="29"/>
      <c r="J6" s="13" t="s">
        <v>474</v>
      </c>
      <c r="K6" s="14">
        <v>0.69336384439359267</v>
      </c>
      <c r="L6" s="29"/>
      <c r="M6" s="29"/>
      <c r="N6" s="14" t="s">
        <v>465</v>
      </c>
      <c r="O6" s="29"/>
      <c r="P6" s="29"/>
      <c r="Q6" s="29"/>
      <c r="R6" s="29"/>
      <c r="S6" s="29"/>
      <c r="T6" s="29"/>
      <c r="U6" s="30"/>
    </row>
    <row r="7" spans="1:21" ht="15" thickBot="1" x14ac:dyDescent="0.25">
      <c r="A7" s="50">
        <v>2</v>
      </c>
      <c r="B7" s="22">
        <v>1.0072289156626507E-3</v>
      </c>
      <c r="C7" s="22">
        <v>7.4457831325301215E-4</v>
      </c>
      <c r="D7" s="22">
        <v>1.8E-3</v>
      </c>
      <c r="E7" s="29"/>
      <c r="F7" s="12" t="s">
        <v>475</v>
      </c>
      <c r="G7" s="27">
        <v>44255</v>
      </c>
      <c r="H7" s="12">
        <v>1.05</v>
      </c>
      <c r="I7" s="29"/>
      <c r="J7" s="15" t="s">
        <v>476</v>
      </c>
      <c r="K7" s="14">
        <v>0.57515527950310563</v>
      </c>
      <c r="L7" s="29"/>
      <c r="M7" s="29"/>
      <c r="N7" s="14" t="s">
        <v>464</v>
      </c>
      <c r="O7" s="29"/>
      <c r="P7" s="29"/>
      <c r="Q7" s="29"/>
      <c r="R7" s="29"/>
      <c r="S7" s="29"/>
      <c r="T7" s="29"/>
      <c r="U7" s="30"/>
    </row>
    <row r="8" spans="1:21" ht="15.75" thickBot="1" x14ac:dyDescent="0.3">
      <c r="A8" s="50">
        <v>3</v>
      </c>
      <c r="B8" s="22">
        <v>6.5469879518072281E-4</v>
      </c>
      <c r="C8" s="22">
        <v>7.942168674698795E-4</v>
      </c>
      <c r="D8" s="22">
        <v>1.5E-3</v>
      </c>
      <c r="E8" s="29"/>
      <c r="F8" s="12" t="s">
        <v>477</v>
      </c>
      <c r="G8" s="27">
        <v>26044</v>
      </c>
      <c r="H8" s="12">
        <v>0.62</v>
      </c>
      <c r="I8" s="29"/>
      <c r="J8" s="29"/>
      <c r="K8" s="49">
        <v>0.69336384439359267</v>
      </c>
      <c r="L8" s="29"/>
      <c r="M8" s="29"/>
      <c r="N8" s="29"/>
      <c r="O8" s="29"/>
      <c r="P8" s="29"/>
      <c r="Q8" s="29"/>
      <c r="R8" s="29"/>
      <c r="S8" s="29"/>
      <c r="T8" s="29"/>
      <c r="U8" s="30"/>
    </row>
    <row r="9" spans="1:21" ht="15.75" thickBot="1" x14ac:dyDescent="0.3">
      <c r="A9" s="50">
        <v>4</v>
      </c>
      <c r="B9" s="22">
        <v>8.0578313253012058E-4</v>
      </c>
      <c r="C9" s="22">
        <v>1.290602409638554E-3</v>
      </c>
      <c r="D9" s="22">
        <v>2.0999999999999999E-3</v>
      </c>
      <c r="E9" s="29"/>
      <c r="F9" s="12" t="s">
        <v>478</v>
      </c>
      <c r="G9" s="27">
        <v>35120</v>
      </c>
      <c r="H9" s="12">
        <v>0.83</v>
      </c>
      <c r="I9" s="29"/>
      <c r="J9" s="29"/>
      <c r="K9" s="49">
        <v>0.65884861407249473</v>
      </c>
      <c r="L9" s="29"/>
      <c r="M9" s="29"/>
      <c r="N9" s="29"/>
      <c r="O9" s="29"/>
      <c r="P9" s="29"/>
      <c r="Q9" s="29"/>
      <c r="R9" s="29"/>
      <c r="S9" s="29"/>
      <c r="T9" s="29"/>
      <c r="U9" s="30"/>
    </row>
    <row r="10" spans="1:21" ht="15.75" thickBot="1" x14ac:dyDescent="0.3">
      <c r="A10" s="50">
        <v>5</v>
      </c>
      <c r="B10" s="22">
        <v>2.2662650602409636E-3</v>
      </c>
      <c r="C10" s="22">
        <v>4.7156626506024094E-3</v>
      </c>
      <c r="D10" s="22">
        <v>7.0000000000000001E-3</v>
      </c>
      <c r="E10" s="29"/>
      <c r="F10" s="12" t="s">
        <v>479</v>
      </c>
      <c r="G10" s="27">
        <v>38194</v>
      </c>
      <c r="H10" s="12">
        <v>0.9</v>
      </c>
      <c r="I10" s="29"/>
      <c r="J10" s="29"/>
      <c r="K10" s="49">
        <v>0.5541205412054121</v>
      </c>
      <c r="L10" s="29"/>
      <c r="M10" s="29"/>
      <c r="N10" s="29"/>
      <c r="O10" s="29"/>
      <c r="P10" s="29"/>
      <c r="Q10" s="29"/>
      <c r="R10" s="29"/>
      <c r="S10" s="29"/>
      <c r="T10" s="29"/>
      <c r="U10" s="30"/>
    </row>
    <row r="11" spans="1:21" ht="15.75" thickBot="1" x14ac:dyDescent="0.3">
      <c r="A11" s="50">
        <v>6</v>
      </c>
      <c r="B11" s="22">
        <v>6.7484337349397591E-3</v>
      </c>
      <c r="C11" s="22">
        <v>1.5040481927710845E-2</v>
      </c>
      <c r="D11" s="22">
        <v>2.18E-2</v>
      </c>
      <c r="E11" s="29"/>
      <c r="F11" s="12" t="s">
        <v>480</v>
      </c>
      <c r="G11" s="27">
        <v>36305</v>
      </c>
      <c r="H11" s="12">
        <v>0.86</v>
      </c>
      <c r="I11" s="29"/>
      <c r="J11" s="29"/>
      <c r="K11" s="49">
        <v>0.57515527950310563</v>
      </c>
      <c r="L11" s="29"/>
      <c r="M11" s="29"/>
      <c r="N11" s="29"/>
      <c r="O11" s="29"/>
      <c r="P11" s="29"/>
      <c r="Q11" s="29"/>
      <c r="R11" s="29"/>
      <c r="S11" s="29"/>
      <c r="T11" s="29"/>
      <c r="U11" s="30"/>
    </row>
    <row r="12" spans="1:21" ht="15" thickBot="1" x14ac:dyDescent="0.25">
      <c r="A12" s="50">
        <v>7</v>
      </c>
      <c r="B12" s="22">
        <v>1.6115662650602412E-2</v>
      </c>
      <c r="C12" s="22">
        <v>3.0676626506024096E-2</v>
      </c>
      <c r="D12" s="22">
        <v>4.6800000000000001E-2</v>
      </c>
      <c r="E12" s="29"/>
      <c r="F12" s="12" t="s">
        <v>481</v>
      </c>
      <c r="G12" s="27">
        <v>33588</v>
      </c>
      <c r="H12" s="12">
        <v>0.8</v>
      </c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30"/>
    </row>
    <row r="13" spans="1:21" ht="15" thickBot="1" x14ac:dyDescent="0.25">
      <c r="A13" s="50">
        <v>8</v>
      </c>
      <c r="B13" s="22">
        <v>2.1806506024096384E-2</v>
      </c>
      <c r="C13" s="22">
        <v>3.3406746987951805E-2</v>
      </c>
      <c r="D13" s="22">
        <v>5.5199999999999999E-2</v>
      </c>
      <c r="E13" s="29"/>
      <c r="F13" s="12" t="s">
        <v>482</v>
      </c>
      <c r="G13" s="27">
        <v>50354</v>
      </c>
      <c r="H13" s="12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30"/>
    </row>
    <row r="14" spans="1:21" ht="15" thickBot="1" x14ac:dyDescent="0.25">
      <c r="A14" s="50">
        <v>9</v>
      </c>
      <c r="B14" s="22">
        <v>2.5130361445783133E-2</v>
      </c>
      <c r="C14" s="22">
        <v>3.4746987951807237E-2</v>
      </c>
      <c r="D14" s="22">
        <v>5.9900000000000002E-2</v>
      </c>
      <c r="E14" s="29"/>
      <c r="F14" s="12" t="s">
        <v>483</v>
      </c>
      <c r="G14" s="27">
        <v>50608</v>
      </c>
      <c r="H14" s="12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30"/>
    </row>
    <row r="15" spans="1:21" ht="15" thickBot="1" x14ac:dyDescent="0.25">
      <c r="A15" s="50">
        <v>10</v>
      </c>
      <c r="B15" s="22">
        <v>3.1929156626506021E-2</v>
      </c>
      <c r="C15" s="22">
        <v>3.6682891566265058E-2</v>
      </c>
      <c r="D15" s="22">
        <v>6.8599999999999994E-2</v>
      </c>
      <c r="E15" s="29"/>
      <c r="F15" s="12" t="s">
        <v>484</v>
      </c>
      <c r="G15" s="27">
        <v>50354</v>
      </c>
      <c r="H15" s="12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30"/>
    </row>
    <row r="16" spans="1:21" ht="15" thickBot="1" x14ac:dyDescent="0.25">
      <c r="A16" s="50">
        <v>11</v>
      </c>
      <c r="B16" s="22">
        <v>3.5806987951807229E-2</v>
      </c>
      <c r="C16" s="22">
        <v>3.9413012048192766E-2</v>
      </c>
      <c r="D16" s="22">
        <v>7.5200000000000003E-2</v>
      </c>
      <c r="E16" s="29"/>
      <c r="F16" s="12" t="s">
        <v>485</v>
      </c>
      <c r="G16" s="27">
        <v>50608</v>
      </c>
      <c r="H16" s="12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30"/>
    </row>
    <row r="17" spans="1:21" ht="15" thickBot="1" x14ac:dyDescent="0.25">
      <c r="A17" s="50">
        <v>12</v>
      </c>
      <c r="B17" s="22">
        <v>4.0742409638554217E-2</v>
      </c>
      <c r="C17" s="22">
        <v>4.1100722891566265E-2</v>
      </c>
      <c r="D17" s="22">
        <v>8.1900000000000001E-2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30"/>
    </row>
    <row r="18" spans="1:21" ht="15" thickBot="1" x14ac:dyDescent="0.25">
      <c r="A18" s="50">
        <v>13</v>
      </c>
      <c r="B18" s="22">
        <v>4.0440240963855421E-2</v>
      </c>
      <c r="C18" s="22">
        <v>3.8370602409638549E-2</v>
      </c>
      <c r="D18" s="22">
        <v>7.8799999999999995E-2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30"/>
    </row>
    <row r="19" spans="1:21" ht="23.25" thickBot="1" x14ac:dyDescent="0.25">
      <c r="A19" s="50">
        <v>14</v>
      </c>
      <c r="B19" s="22">
        <v>4.2051807228915668E-2</v>
      </c>
      <c r="C19" s="22">
        <v>3.7080000000000002E-2</v>
      </c>
      <c r="D19" s="22">
        <v>7.9100000000000004E-2</v>
      </c>
      <c r="E19" s="29"/>
      <c r="F19" s="11" t="s">
        <v>486</v>
      </c>
      <c r="G19" s="11" t="s">
        <v>468</v>
      </c>
      <c r="H19" s="11" t="s">
        <v>469</v>
      </c>
      <c r="I19" s="29"/>
      <c r="J19" s="169" t="s">
        <v>487</v>
      </c>
      <c r="K19" s="170"/>
      <c r="L19" s="170"/>
      <c r="M19" s="170"/>
      <c r="N19" s="171"/>
      <c r="O19" s="29"/>
      <c r="P19" s="29"/>
      <c r="Q19" s="29"/>
      <c r="R19" s="29"/>
      <c r="S19" s="29"/>
      <c r="T19" s="29"/>
      <c r="U19" s="30"/>
    </row>
    <row r="20" spans="1:21" ht="15" thickBot="1" x14ac:dyDescent="0.25">
      <c r="A20" s="50">
        <v>15</v>
      </c>
      <c r="B20" s="22">
        <v>4.5375662650602409E-2</v>
      </c>
      <c r="C20" s="22">
        <v>3.5987951807228913E-2</v>
      </c>
      <c r="D20" s="22">
        <v>8.1299999999999997E-2</v>
      </c>
      <c r="E20" s="29"/>
      <c r="F20" s="12" t="s">
        <v>488</v>
      </c>
      <c r="G20" s="27">
        <v>28746</v>
      </c>
      <c r="H20" s="12">
        <v>0.68</v>
      </c>
      <c r="I20" s="29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9"/>
      <c r="P20" s="29"/>
      <c r="Q20" s="29"/>
      <c r="R20" s="29"/>
      <c r="S20" s="29"/>
      <c r="T20" s="29"/>
      <c r="U20" s="30"/>
    </row>
    <row r="21" spans="1:21" ht="15" thickBot="1" x14ac:dyDescent="0.25">
      <c r="A21" s="50">
        <v>16</v>
      </c>
      <c r="B21" s="22">
        <v>4.6634698795180729E-2</v>
      </c>
      <c r="C21" s="22">
        <v>3.3952771084337349E-2</v>
      </c>
      <c r="D21" s="22">
        <v>8.0600000000000005E-2</v>
      </c>
      <c r="E21" s="29"/>
      <c r="F21" s="12" t="s">
        <v>492</v>
      </c>
      <c r="G21" s="27">
        <v>44400</v>
      </c>
      <c r="H21" s="12">
        <v>1.05</v>
      </c>
      <c r="I21" s="29"/>
      <c r="J21" s="12">
        <v>5</v>
      </c>
      <c r="K21" s="12">
        <v>0</v>
      </c>
      <c r="L21" s="18"/>
      <c r="M21" s="12"/>
      <c r="N21" s="20">
        <v>0</v>
      </c>
      <c r="O21" s="29"/>
      <c r="P21" s="29"/>
      <c r="Q21" s="29"/>
      <c r="R21" s="29"/>
      <c r="S21" s="29"/>
      <c r="T21" s="29"/>
      <c r="U21" s="30"/>
    </row>
    <row r="22" spans="1:21" ht="15" thickBot="1" x14ac:dyDescent="0.25">
      <c r="A22" s="50">
        <v>17</v>
      </c>
      <c r="B22" s="22">
        <v>4.3814457831325301E-2</v>
      </c>
      <c r="C22" s="22">
        <v>3.3704578313253013E-2</v>
      </c>
      <c r="D22" s="22">
        <v>7.7499999999999999E-2</v>
      </c>
      <c r="E22" s="29"/>
      <c r="F22" s="12" t="s">
        <v>493</v>
      </c>
      <c r="G22" s="27">
        <v>45994</v>
      </c>
      <c r="H22" s="12">
        <v>1.0900000000000001</v>
      </c>
      <c r="I22" s="29"/>
      <c r="J22" s="12">
        <v>10</v>
      </c>
      <c r="K22" s="12">
        <v>0</v>
      </c>
      <c r="L22" s="18"/>
      <c r="M22" s="12"/>
      <c r="N22" s="20">
        <v>0</v>
      </c>
      <c r="O22" s="29"/>
      <c r="P22" s="29"/>
      <c r="Q22" s="29"/>
      <c r="R22" s="29"/>
      <c r="S22" s="29"/>
      <c r="T22" s="29"/>
      <c r="U22" s="30"/>
    </row>
    <row r="23" spans="1:21" ht="15" thickBot="1" x14ac:dyDescent="0.25">
      <c r="A23" s="50">
        <v>18</v>
      </c>
      <c r="B23" s="22">
        <v>3.2180963855421685E-2</v>
      </c>
      <c r="C23" s="22">
        <v>2.5613493975903616E-2</v>
      </c>
      <c r="D23" s="22">
        <v>5.7799999999999997E-2</v>
      </c>
      <c r="E23" s="29"/>
      <c r="F23" s="12" t="s">
        <v>494</v>
      </c>
      <c r="G23" s="27">
        <v>45762</v>
      </c>
      <c r="H23" s="12">
        <v>1.08</v>
      </c>
      <c r="I23" s="29"/>
      <c r="J23" s="12">
        <v>20</v>
      </c>
      <c r="K23" s="12">
        <v>0</v>
      </c>
      <c r="L23" s="18"/>
      <c r="M23" s="12"/>
      <c r="N23" s="20">
        <v>0</v>
      </c>
      <c r="O23" s="29"/>
      <c r="P23" s="29"/>
      <c r="Q23" s="29"/>
      <c r="R23" s="29"/>
      <c r="S23" s="29"/>
      <c r="T23" s="29"/>
      <c r="U23" s="30"/>
    </row>
    <row r="24" spans="1:21" ht="15" thickBot="1" x14ac:dyDescent="0.25">
      <c r="A24" s="50">
        <v>19</v>
      </c>
      <c r="B24" s="22">
        <v>2.2914457831325299E-2</v>
      </c>
      <c r="C24" s="22">
        <v>1.8118072289156625E-2</v>
      </c>
      <c r="D24" s="22">
        <v>4.1000000000000002E-2</v>
      </c>
      <c r="E24" s="29"/>
      <c r="F24" s="12" t="s">
        <v>495</v>
      </c>
      <c r="G24" s="27">
        <v>46308</v>
      </c>
      <c r="H24" s="12">
        <v>1.1000000000000001</v>
      </c>
      <c r="I24" s="29"/>
      <c r="J24" s="12">
        <v>30</v>
      </c>
      <c r="K24" s="12">
        <v>0</v>
      </c>
      <c r="L24" s="18"/>
      <c r="M24" s="12"/>
      <c r="N24" s="20">
        <v>0</v>
      </c>
      <c r="O24" s="29"/>
      <c r="P24" s="29"/>
      <c r="Q24" s="29"/>
      <c r="R24" s="29"/>
      <c r="S24" s="29"/>
      <c r="T24" s="29"/>
      <c r="U24" s="30"/>
    </row>
    <row r="25" spans="1:21" ht="15" thickBot="1" x14ac:dyDescent="0.25">
      <c r="A25" s="50">
        <v>20</v>
      </c>
      <c r="B25" s="22">
        <v>1.8281204819277107E-2</v>
      </c>
      <c r="C25" s="22">
        <v>1.3104578313253012E-2</v>
      </c>
      <c r="D25" s="22">
        <v>3.1399999999999997E-2</v>
      </c>
      <c r="E25" s="29"/>
      <c r="F25" s="12" t="s">
        <v>496</v>
      </c>
      <c r="G25" s="27">
        <v>47562</v>
      </c>
      <c r="H25" s="12">
        <v>1.1299999999999999</v>
      </c>
      <c r="I25" s="29"/>
      <c r="J25" s="12">
        <v>50</v>
      </c>
      <c r="K25" s="12">
        <v>0</v>
      </c>
      <c r="L25" s="18"/>
      <c r="M25" s="12"/>
      <c r="N25" s="20">
        <v>0</v>
      </c>
      <c r="O25" s="29"/>
      <c r="P25" s="29"/>
      <c r="Q25" s="29"/>
      <c r="R25" s="29"/>
      <c r="S25" s="29"/>
      <c r="T25" s="29"/>
      <c r="U25" s="30"/>
    </row>
    <row r="26" spans="1:21" ht="15" thickBot="1" x14ac:dyDescent="0.25">
      <c r="A26" s="50">
        <v>21</v>
      </c>
      <c r="B26" s="22">
        <v>1.2942891566265061E-2</v>
      </c>
      <c r="C26" s="22">
        <v>1.0175903614457832E-2</v>
      </c>
      <c r="D26" s="22">
        <v>2.3099999999999999E-2</v>
      </c>
      <c r="E26" s="29"/>
      <c r="F26" s="12" t="s">
        <v>497</v>
      </c>
      <c r="G26" s="27">
        <v>37326</v>
      </c>
      <c r="H26" s="12">
        <v>0.88</v>
      </c>
      <c r="I26" s="29"/>
      <c r="J26" s="12">
        <v>100</v>
      </c>
      <c r="K26" s="12">
        <v>0</v>
      </c>
      <c r="L26" s="18"/>
      <c r="M26" s="12"/>
      <c r="N26" s="20">
        <v>0</v>
      </c>
      <c r="O26" s="29"/>
      <c r="P26" s="29"/>
      <c r="Q26" s="29"/>
      <c r="R26" s="29"/>
      <c r="S26" s="29"/>
      <c r="T26" s="29"/>
      <c r="U26" s="30"/>
    </row>
    <row r="27" spans="1:21" ht="15" thickBot="1" x14ac:dyDescent="0.25">
      <c r="A27" s="50">
        <v>22</v>
      </c>
      <c r="B27" s="22">
        <v>7.9067469879518064E-3</v>
      </c>
      <c r="C27" s="22">
        <v>6.2544578313253009E-3</v>
      </c>
      <c r="D27" s="22">
        <v>1.41E-2</v>
      </c>
      <c r="E27" s="29"/>
      <c r="F27" s="29"/>
      <c r="G27" s="29"/>
      <c r="H27" s="29"/>
      <c r="I27" s="29"/>
      <c r="J27" s="12">
        <v>150</v>
      </c>
      <c r="K27" s="12">
        <v>0</v>
      </c>
      <c r="L27" s="18"/>
      <c r="M27" s="12"/>
      <c r="N27" s="20">
        <v>0</v>
      </c>
      <c r="O27" s="29"/>
      <c r="P27" s="29"/>
      <c r="Q27" s="29"/>
      <c r="R27" s="29"/>
      <c r="S27" s="29"/>
      <c r="T27" s="29"/>
      <c r="U27" s="30"/>
    </row>
    <row r="28" spans="1:21" ht="15" thickBot="1" x14ac:dyDescent="0.25">
      <c r="A28" s="50">
        <v>23</v>
      </c>
      <c r="B28" s="22">
        <v>4.482168674698795E-3</v>
      </c>
      <c r="C28" s="22">
        <v>2.9286746987951806E-3</v>
      </c>
      <c r="D28" s="22">
        <v>7.4000000000000003E-3</v>
      </c>
      <c r="E28" s="29"/>
      <c r="F28" s="29"/>
      <c r="G28" s="29"/>
      <c r="H28" s="29"/>
      <c r="I28" s="29"/>
      <c r="J28" s="12">
        <v>200</v>
      </c>
      <c r="K28" s="12">
        <v>0</v>
      </c>
      <c r="L28" s="18"/>
      <c r="M28" s="12"/>
      <c r="N28" s="20">
        <v>0</v>
      </c>
      <c r="O28" s="29"/>
      <c r="P28" s="29"/>
      <c r="Q28" s="29"/>
      <c r="R28" s="29"/>
      <c r="S28" s="29"/>
      <c r="T28" s="29"/>
      <c r="U28" s="30"/>
    </row>
    <row r="29" spans="1:21" ht="15" thickBot="1" x14ac:dyDescent="0.25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3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2" max="22" width="8.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552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51600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5761</v>
      </c>
      <c r="Y2" s="24">
        <v>44553</v>
      </c>
      <c r="Z2" s="21" t="s">
        <v>515</v>
      </c>
      <c r="AA2" s="21" t="s">
        <v>495</v>
      </c>
      <c r="AB2" s="21">
        <v>11.2</v>
      </c>
      <c r="AC2" s="21" t="s">
        <v>464</v>
      </c>
      <c r="AD2" s="21">
        <v>51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5665</v>
      </c>
      <c r="Y3" s="24">
        <v>44553</v>
      </c>
      <c r="Z3" s="21" t="s">
        <v>514</v>
      </c>
      <c r="AA3" s="21" t="s">
        <v>495</v>
      </c>
      <c r="AB3" s="21">
        <v>11</v>
      </c>
      <c r="AC3" s="21" t="s">
        <v>464</v>
      </c>
      <c r="AD3" s="21">
        <v>54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5517</v>
      </c>
      <c r="Y4" s="24">
        <v>44559</v>
      </c>
      <c r="Z4" s="21" t="s">
        <v>514</v>
      </c>
      <c r="AA4" s="21" t="s">
        <v>494</v>
      </c>
      <c r="AB4" s="21">
        <v>10.7</v>
      </c>
      <c r="AC4" s="21" t="s">
        <v>464</v>
      </c>
      <c r="AD4" s="21">
        <v>52</v>
      </c>
    </row>
    <row r="5" spans="1:30" ht="15.75" customHeight="1" thickBot="1" x14ac:dyDescent="0.25">
      <c r="A5" s="48">
        <v>0</v>
      </c>
      <c r="B5" s="22">
        <v>2.8662790697674416E-3</v>
      </c>
      <c r="C5" s="22">
        <v>1.8209302325581393E-3</v>
      </c>
      <c r="D5" s="22">
        <v>4.7000000000000002E-3</v>
      </c>
      <c r="E5" s="60"/>
      <c r="F5" s="21" t="s">
        <v>471</v>
      </c>
      <c r="G5" s="23">
        <v>52246</v>
      </c>
      <c r="H5" s="21">
        <v>1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5464</v>
      </c>
      <c r="Y5" s="24">
        <v>44560</v>
      </c>
      <c r="Z5" s="21" t="s">
        <v>515</v>
      </c>
      <c r="AA5" s="21" t="s">
        <v>495</v>
      </c>
      <c r="AB5" s="21">
        <v>10.6</v>
      </c>
      <c r="AC5" s="21" t="s">
        <v>464</v>
      </c>
      <c r="AD5" s="21">
        <v>51</v>
      </c>
    </row>
    <row r="6" spans="1:30" ht="15.75" customHeight="1" thickBot="1" x14ac:dyDescent="0.25">
      <c r="A6" s="48">
        <v>1</v>
      </c>
      <c r="B6" s="22">
        <v>1.6308139534883723E-3</v>
      </c>
      <c r="C6" s="22">
        <v>1.2139534883720928E-3</v>
      </c>
      <c r="D6" s="22">
        <v>2.8E-3</v>
      </c>
      <c r="E6" s="60"/>
      <c r="F6" s="21" t="s">
        <v>473</v>
      </c>
      <c r="G6" s="23">
        <v>56836</v>
      </c>
      <c r="H6" s="21">
        <v>1.0900000000000001</v>
      </c>
      <c r="I6" s="60"/>
      <c r="J6" s="61" t="s">
        <v>474</v>
      </c>
      <c r="K6" s="62">
        <f>LARGE((K8,K9),1)</f>
        <v>0.72021127684703201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5446</v>
      </c>
      <c r="Y6" s="24">
        <v>44560</v>
      </c>
      <c r="Z6" s="21" t="s">
        <v>514</v>
      </c>
      <c r="AA6" s="21" t="s">
        <v>495</v>
      </c>
      <c r="AB6" s="21">
        <v>10.6</v>
      </c>
      <c r="AC6" s="21" t="s">
        <v>464</v>
      </c>
      <c r="AD6" s="21">
        <v>54</v>
      </c>
    </row>
    <row r="7" spans="1:30" ht="15.75" customHeight="1" thickBot="1" x14ac:dyDescent="0.25">
      <c r="A7" s="48">
        <v>2</v>
      </c>
      <c r="B7" s="22">
        <v>1.2848837209302325E-3</v>
      </c>
      <c r="C7" s="22">
        <v>9.1046511627906966E-4</v>
      </c>
      <c r="D7" s="22">
        <v>2.2000000000000001E-3</v>
      </c>
      <c r="E7" s="60"/>
      <c r="F7" s="21" t="s">
        <v>475</v>
      </c>
      <c r="G7" s="23">
        <v>60048</v>
      </c>
      <c r="H7" s="21">
        <v>1.1499999999999999</v>
      </c>
      <c r="I7" s="60"/>
      <c r="J7" s="21" t="s">
        <v>476</v>
      </c>
      <c r="K7" s="62">
        <f>LARGE((K10,K11),1)</f>
        <v>0.58417076103252241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5327</v>
      </c>
      <c r="Y7" s="24">
        <v>44559</v>
      </c>
      <c r="Z7" s="21" t="s">
        <v>513</v>
      </c>
      <c r="AA7" s="21" t="s">
        <v>494</v>
      </c>
      <c r="AB7" s="21">
        <v>10.3</v>
      </c>
      <c r="AC7" s="21" t="s">
        <v>464</v>
      </c>
      <c r="AD7" s="21">
        <v>57</v>
      </c>
    </row>
    <row r="8" spans="1:30" ht="15.75" customHeight="1" thickBot="1" x14ac:dyDescent="0.25">
      <c r="A8" s="48">
        <v>3</v>
      </c>
      <c r="B8" s="22">
        <v>8.4011627906976731E-4</v>
      </c>
      <c r="C8" s="22">
        <v>9.6104651162790705E-4</v>
      </c>
      <c r="D8" s="22">
        <v>1.8E-3</v>
      </c>
      <c r="E8" s="60"/>
      <c r="F8" s="21" t="s">
        <v>477</v>
      </c>
      <c r="G8" s="23">
        <v>56891</v>
      </c>
      <c r="H8" s="21">
        <v>1.0900000000000001</v>
      </c>
      <c r="I8" s="60"/>
      <c r="J8" s="60"/>
      <c r="K8" s="67">
        <f>LARGE(B11:C11,1)/(B11+C11)</f>
        <v>0.71997856675067973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5321</v>
      </c>
      <c r="Y8" s="24">
        <v>44559</v>
      </c>
      <c r="Z8" s="21" t="s">
        <v>515</v>
      </c>
      <c r="AA8" s="21" t="s">
        <v>494</v>
      </c>
      <c r="AB8" s="21">
        <v>10.3</v>
      </c>
      <c r="AC8" s="21" t="s">
        <v>464</v>
      </c>
      <c r="AD8" s="21">
        <v>52</v>
      </c>
    </row>
    <row r="9" spans="1:30" ht="15.75" customHeight="1" thickBot="1" x14ac:dyDescent="0.25">
      <c r="A9" s="48">
        <v>4</v>
      </c>
      <c r="B9" s="22">
        <v>1.2848837209302325E-3</v>
      </c>
      <c r="C9" s="22">
        <v>1.7703488372093025E-3</v>
      </c>
      <c r="D9" s="22">
        <v>3.0000000000000001E-3</v>
      </c>
      <c r="E9" s="60"/>
      <c r="F9" s="21" t="s">
        <v>478</v>
      </c>
      <c r="G9" s="23">
        <v>50091</v>
      </c>
      <c r="H9" s="21">
        <v>0.96</v>
      </c>
      <c r="I9" s="60"/>
      <c r="J9" s="60"/>
      <c r="K9" s="67">
        <f>LARGE(B12:C12,1)/(B12+C12)</f>
        <v>0.72021127684703201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5315</v>
      </c>
      <c r="Y9" s="24">
        <v>44553</v>
      </c>
      <c r="Z9" s="21" t="s">
        <v>517</v>
      </c>
      <c r="AA9" s="21" t="s">
        <v>495</v>
      </c>
      <c r="AB9" s="21">
        <v>10.3</v>
      </c>
      <c r="AC9" s="21" t="s">
        <v>465</v>
      </c>
      <c r="AD9" s="21">
        <v>51</v>
      </c>
    </row>
    <row r="10" spans="1:30" ht="15.75" customHeight="1" thickBot="1" x14ac:dyDescent="0.25">
      <c r="A10" s="48">
        <v>5</v>
      </c>
      <c r="B10" s="22">
        <v>3.1133720930232559E-3</v>
      </c>
      <c r="C10" s="22">
        <v>7.1319767441860461E-3</v>
      </c>
      <c r="D10" s="22">
        <v>1.0200000000000001E-2</v>
      </c>
      <c r="E10" s="60"/>
      <c r="F10" s="21" t="s">
        <v>479</v>
      </c>
      <c r="G10" s="23">
        <v>47512</v>
      </c>
      <c r="H10" s="21">
        <v>0.91</v>
      </c>
      <c r="I10" s="60"/>
      <c r="J10" s="60"/>
      <c r="K10" s="67">
        <f>LARGE(B20:C20,1)/(B20+C20)</f>
        <v>0.5576149715800589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5273</v>
      </c>
      <c r="Y10" s="24">
        <v>44519</v>
      </c>
      <c r="Z10" s="21" t="s">
        <v>515</v>
      </c>
      <c r="AA10" s="21" t="s">
        <v>496</v>
      </c>
      <c r="AB10" s="21">
        <v>10.199999999999999</v>
      </c>
      <c r="AC10" s="21" t="s">
        <v>464</v>
      </c>
      <c r="AD10" s="21">
        <v>53</v>
      </c>
    </row>
    <row r="11" spans="1:30" ht="15.75" customHeight="1" thickBot="1" x14ac:dyDescent="0.25">
      <c r="A11" s="48">
        <v>6</v>
      </c>
      <c r="B11" s="22">
        <v>8.2034883720930232E-3</v>
      </c>
      <c r="C11" s="22">
        <v>2.1092441860465119E-2</v>
      </c>
      <c r="D11" s="22">
        <v>2.93E-2</v>
      </c>
      <c r="E11" s="60"/>
      <c r="F11" s="21" t="s">
        <v>480</v>
      </c>
      <c r="G11" s="23">
        <v>45542</v>
      </c>
      <c r="H11" s="21">
        <v>0.87</v>
      </c>
      <c r="I11" s="60"/>
      <c r="J11" s="60"/>
      <c r="K11" s="67">
        <f>LARGE(B21:C21,1)/(B21+C21)</f>
        <v>0.58417076103252241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5239</v>
      </c>
      <c r="Y11" s="24">
        <v>44559</v>
      </c>
      <c r="Z11" s="21" t="s">
        <v>518</v>
      </c>
      <c r="AA11" s="21" t="s">
        <v>494</v>
      </c>
      <c r="AB11" s="21">
        <v>10.199999999999999</v>
      </c>
      <c r="AC11" s="21" t="s">
        <v>465</v>
      </c>
      <c r="AD11" s="21">
        <v>55</v>
      </c>
    </row>
    <row r="12" spans="1:30" ht="15.75" customHeight="1" thickBot="1" x14ac:dyDescent="0.25">
      <c r="A12" s="48">
        <v>7</v>
      </c>
      <c r="B12" s="22">
        <v>1.4874999999999999E-2</v>
      </c>
      <c r="C12" s="22">
        <v>3.8290116279069766E-2</v>
      </c>
      <c r="D12" s="22">
        <v>5.3199999999999997E-2</v>
      </c>
      <c r="E12" s="60"/>
      <c r="F12" s="21" t="s">
        <v>481</v>
      </c>
      <c r="G12" s="23">
        <v>45401</v>
      </c>
      <c r="H12" s="21">
        <v>0.87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5117</v>
      </c>
      <c r="Y12" s="24">
        <v>44299</v>
      </c>
      <c r="Z12" s="21" t="s">
        <v>513</v>
      </c>
      <c r="AA12" s="21" t="s">
        <v>493</v>
      </c>
      <c r="AB12" s="21">
        <v>9.9</v>
      </c>
      <c r="AC12" s="21" t="s">
        <v>464</v>
      </c>
      <c r="AD12" s="21">
        <v>63</v>
      </c>
    </row>
    <row r="13" spans="1:30" ht="15.75" customHeight="1" thickBot="1" x14ac:dyDescent="0.25">
      <c r="A13" s="48">
        <v>8</v>
      </c>
      <c r="B13" s="22">
        <v>1.9372093023255814E-2</v>
      </c>
      <c r="C13" s="22">
        <v>4.1780232558139535E-2</v>
      </c>
      <c r="D13" s="22">
        <v>6.1199999999999997E-2</v>
      </c>
      <c r="E13" s="60"/>
      <c r="F13" s="21" t="s">
        <v>482</v>
      </c>
      <c r="G13" s="23">
        <v>44243</v>
      </c>
      <c r="H13" s="21">
        <v>0.85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5076</v>
      </c>
      <c r="Y13" s="24">
        <v>44277</v>
      </c>
      <c r="Z13" s="21" t="s">
        <v>514</v>
      </c>
      <c r="AA13" s="21" t="s">
        <v>492</v>
      </c>
      <c r="AB13" s="21">
        <v>9.8000000000000007</v>
      </c>
      <c r="AC13" s="21" t="s">
        <v>464</v>
      </c>
      <c r="AD13" s="21">
        <v>57</v>
      </c>
    </row>
    <row r="14" spans="1:30" ht="15.75" customHeight="1" thickBot="1" x14ac:dyDescent="0.25">
      <c r="A14" s="48">
        <v>9</v>
      </c>
      <c r="B14" s="22">
        <v>2.3029069767441859E-2</v>
      </c>
      <c r="C14" s="22">
        <v>3.6266860465116277E-2</v>
      </c>
      <c r="D14" s="22">
        <v>5.9299999999999999E-2</v>
      </c>
      <c r="E14" s="60"/>
      <c r="F14" s="21" t="s">
        <v>483</v>
      </c>
      <c r="G14" s="23">
        <v>51925</v>
      </c>
      <c r="H14" s="21">
        <v>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5052</v>
      </c>
      <c r="Y14" s="24">
        <v>44239</v>
      </c>
      <c r="Z14" s="21" t="s">
        <v>515</v>
      </c>
      <c r="AA14" s="21" t="s">
        <v>496</v>
      </c>
      <c r="AB14" s="21">
        <v>9.8000000000000007</v>
      </c>
      <c r="AC14" s="21" t="s">
        <v>464</v>
      </c>
      <c r="AD14" s="21">
        <v>54</v>
      </c>
    </row>
    <row r="15" spans="1:30" ht="15.75" customHeight="1" thickBot="1" x14ac:dyDescent="0.25">
      <c r="A15" s="48">
        <v>10</v>
      </c>
      <c r="B15" s="22">
        <v>2.8811046511627903E-2</v>
      </c>
      <c r="C15" s="22">
        <v>3.5052906976744187E-2</v>
      </c>
      <c r="D15" s="22">
        <v>6.3899999999999998E-2</v>
      </c>
      <c r="E15" s="60"/>
      <c r="F15" s="21" t="s">
        <v>484</v>
      </c>
      <c r="G15" s="23">
        <v>53588</v>
      </c>
      <c r="H15" s="21">
        <v>1.03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5032</v>
      </c>
      <c r="Y15" s="24">
        <v>44558</v>
      </c>
      <c r="Z15" s="21" t="s">
        <v>517</v>
      </c>
      <c r="AA15" s="21" t="s">
        <v>493</v>
      </c>
      <c r="AB15" s="21">
        <v>9.8000000000000007</v>
      </c>
      <c r="AC15" s="21" t="s">
        <v>465</v>
      </c>
      <c r="AD15" s="21">
        <v>51</v>
      </c>
    </row>
    <row r="16" spans="1:30" ht="15.75" customHeight="1" thickBot="1" x14ac:dyDescent="0.25">
      <c r="A16" s="48">
        <v>11</v>
      </c>
      <c r="B16" s="22">
        <v>3.3308139534883721E-2</v>
      </c>
      <c r="C16" s="22">
        <v>3.6064534883720932E-2</v>
      </c>
      <c r="D16" s="22">
        <v>6.9400000000000003E-2</v>
      </c>
      <c r="E16" s="60"/>
      <c r="F16" s="21" t="s">
        <v>485</v>
      </c>
      <c r="G16" s="23">
        <v>56166</v>
      </c>
      <c r="H16" s="21">
        <v>1.08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5014</v>
      </c>
      <c r="Y16" s="24">
        <v>44267</v>
      </c>
      <c r="Z16" s="21" t="s">
        <v>516</v>
      </c>
      <c r="AA16" s="21" t="s">
        <v>496</v>
      </c>
      <c r="AB16" s="21">
        <v>9.6999999999999993</v>
      </c>
      <c r="AC16" s="21" t="s">
        <v>464</v>
      </c>
      <c r="AD16" s="21">
        <v>51</v>
      </c>
    </row>
    <row r="17" spans="1:30" ht="15.75" customHeight="1" thickBot="1" x14ac:dyDescent="0.25">
      <c r="A17" s="48">
        <v>12</v>
      </c>
      <c r="B17" s="22">
        <v>3.6470930232558138E-2</v>
      </c>
      <c r="C17" s="22">
        <v>3.7227906976744184E-2</v>
      </c>
      <c r="D17" s="22">
        <v>7.3700000000000002E-2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5009</v>
      </c>
      <c r="Y17" s="24">
        <v>44497</v>
      </c>
      <c r="Z17" s="21" t="s">
        <v>514</v>
      </c>
      <c r="AA17" s="21" t="s">
        <v>495</v>
      </c>
      <c r="AB17" s="21">
        <v>9.6999999999999993</v>
      </c>
      <c r="AC17" s="21" t="s">
        <v>464</v>
      </c>
      <c r="AD17" s="21">
        <v>64</v>
      </c>
    </row>
    <row r="18" spans="1:30" ht="15.75" customHeight="1" thickBot="1" x14ac:dyDescent="0.25">
      <c r="A18" s="48">
        <v>13</v>
      </c>
      <c r="B18" s="22">
        <v>3.6816860465116279E-2</v>
      </c>
      <c r="C18" s="22">
        <v>3.6519767441860466E-2</v>
      </c>
      <c r="D18" s="22">
        <v>7.3300000000000004E-2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5005</v>
      </c>
      <c r="Y18" s="24">
        <v>44491</v>
      </c>
      <c r="Z18" s="21" t="s">
        <v>514</v>
      </c>
      <c r="AA18" s="21" t="s">
        <v>496</v>
      </c>
      <c r="AB18" s="21">
        <v>9.6999999999999993</v>
      </c>
      <c r="AC18" s="21" t="s">
        <v>464</v>
      </c>
      <c r="AD18" s="21">
        <v>63</v>
      </c>
    </row>
    <row r="19" spans="1:30" ht="15.75" customHeight="1" thickBot="1" x14ac:dyDescent="0.25">
      <c r="A19" s="48">
        <v>14</v>
      </c>
      <c r="B19" s="22">
        <v>3.8843023255813958E-2</v>
      </c>
      <c r="C19" s="22">
        <v>3.5761046511627904E-2</v>
      </c>
      <c r="D19" s="22">
        <v>7.46E-2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4954</v>
      </c>
      <c r="Y19" s="24">
        <v>44284</v>
      </c>
      <c r="Z19" s="21" t="s">
        <v>513</v>
      </c>
      <c r="AA19" s="21" t="s">
        <v>492</v>
      </c>
      <c r="AB19" s="21">
        <v>9.6</v>
      </c>
      <c r="AC19" s="21" t="s">
        <v>464</v>
      </c>
      <c r="AD19" s="21">
        <v>60</v>
      </c>
    </row>
    <row r="20" spans="1:30" ht="15.75" customHeight="1" thickBot="1" x14ac:dyDescent="0.25">
      <c r="A20" s="48">
        <v>15</v>
      </c>
      <c r="B20" s="22">
        <v>4.32906976744186E-2</v>
      </c>
      <c r="C20" s="22">
        <v>3.4344767441860463E-2</v>
      </c>
      <c r="D20" s="22">
        <v>7.7600000000000002E-2</v>
      </c>
      <c r="E20" s="60"/>
      <c r="F20" s="21" t="s">
        <v>488</v>
      </c>
      <c r="G20" s="23">
        <v>36030</v>
      </c>
      <c r="H20" s="21">
        <v>0.69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4909</v>
      </c>
      <c r="Y20" s="24">
        <v>44264</v>
      </c>
      <c r="Z20" s="21" t="s">
        <v>513</v>
      </c>
      <c r="AA20" s="21" t="s">
        <v>493</v>
      </c>
      <c r="AB20" s="21">
        <v>9.5</v>
      </c>
      <c r="AC20" s="21" t="s">
        <v>464</v>
      </c>
      <c r="AD20" s="21">
        <v>60</v>
      </c>
    </row>
    <row r="21" spans="1:30" ht="15.75" customHeight="1" thickBot="1" x14ac:dyDescent="0.25">
      <c r="A21" s="48">
        <v>16</v>
      </c>
      <c r="B21" s="22">
        <v>4.576162790697675E-2</v>
      </c>
      <c r="C21" s="22">
        <v>3.2574418604651163E-2</v>
      </c>
      <c r="D21" s="22">
        <v>7.8299999999999995E-2</v>
      </c>
      <c r="E21" s="60"/>
      <c r="F21" s="21" t="s">
        <v>492</v>
      </c>
      <c r="G21" s="23">
        <v>53808</v>
      </c>
      <c r="H21" s="21">
        <v>1.03</v>
      </c>
      <c r="I21" s="60"/>
      <c r="J21" s="21">
        <v>5</v>
      </c>
      <c r="K21" s="21">
        <f>X6</f>
        <v>5446</v>
      </c>
      <c r="L21" s="24"/>
      <c r="M21" s="21"/>
      <c r="N21" s="64">
        <f>K21/$F$2</f>
        <v>0.10554263565891472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4881</v>
      </c>
      <c r="Y21" s="24">
        <v>44481</v>
      </c>
      <c r="Z21" s="21" t="s">
        <v>513</v>
      </c>
      <c r="AA21" s="21" t="s">
        <v>493</v>
      </c>
      <c r="AB21" s="21">
        <v>9.5</v>
      </c>
      <c r="AC21" s="21" t="s">
        <v>464</v>
      </c>
      <c r="AD21" s="21">
        <v>64</v>
      </c>
    </row>
    <row r="22" spans="1:30" ht="15.75" customHeight="1" thickBot="1" x14ac:dyDescent="0.25">
      <c r="A22" s="48">
        <v>17</v>
      </c>
      <c r="B22" s="22">
        <v>4.5811046511627908E-2</v>
      </c>
      <c r="C22" s="22">
        <v>3.1208720930232556E-2</v>
      </c>
      <c r="D22" s="22">
        <v>7.6999999999999999E-2</v>
      </c>
      <c r="E22" s="60"/>
      <c r="F22" s="21" t="s">
        <v>493</v>
      </c>
      <c r="G22" s="23">
        <v>55683</v>
      </c>
      <c r="H22" s="21">
        <v>1.07</v>
      </c>
      <c r="I22" s="60"/>
      <c r="J22" s="21">
        <v>10</v>
      </c>
      <c r="K22" s="21">
        <f>X11</f>
        <v>5239</v>
      </c>
      <c r="L22" s="24"/>
      <c r="M22" s="21"/>
      <c r="N22" s="64">
        <f t="shared" ref="N22:N28" si="0">K22/$F$2</f>
        <v>0.10153100775193799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4859</v>
      </c>
      <c r="Y22" s="24">
        <v>44284</v>
      </c>
      <c r="Z22" s="21" t="s">
        <v>514</v>
      </c>
      <c r="AA22" s="21" t="s">
        <v>492</v>
      </c>
      <c r="AB22" s="21">
        <v>9.4</v>
      </c>
      <c r="AC22" s="21" t="s">
        <v>464</v>
      </c>
      <c r="AD22" s="21">
        <v>59</v>
      </c>
    </row>
    <row r="23" spans="1:30" ht="15.75" customHeight="1" thickBot="1" x14ac:dyDescent="0.25">
      <c r="A23" s="48">
        <v>18</v>
      </c>
      <c r="B23" s="22">
        <v>3.4098837209302332E-2</v>
      </c>
      <c r="C23" s="22">
        <v>2.5391860465116281E-2</v>
      </c>
      <c r="D23" s="22">
        <v>5.9499999999999997E-2</v>
      </c>
      <c r="E23" s="60"/>
      <c r="F23" s="21" t="s">
        <v>494</v>
      </c>
      <c r="G23" s="23">
        <v>57187</v>
      </c>
      <c r="H23" s="21">
        <v>1.1000000000000001</v>
      </c>
      <c r="I23" s="60"/>
      <c r="J23" s="21">
        <v>20</v>
      </c>
      <c r="K23" s="21">
        <f>X12</f>
        <v>5117</v>
      </c>
      <c r="L23" s="24"/>
      <c r="M23" s="21"/>
      <c r="N23" s="64">
        <f t="shared" si="0"/>
        <v>9.9166666666666667E-2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4830</v>
      </c>
      <c r="Y23" s="24">
        <v>44278</v>
      </c>
      <c r="Z23" s="21" t="s">
        <v>513</v>
      </c>
      <c r="AA23" s="21" t="s">
        <v>493</v>
      </c>
      <c r="AB23" s="21">
        <v>9.4</v>
      </c>
      <c r="AC23" s="21" t="s">
        <v>464</v>
      </c>
      <c r="AD23" s="21">
        <v>59</v>
      </c>
    </row>
    <row r="24" spans="1:30" ht="15.75" customHeight="1" thickBot="1" x14ac:dyDescent="0.25">
      <c r="A24" s="48">
        <v>19</v>
      </c>
      <c r="B24" s="22">
        <v>2.3375000000000003E-2</v>
      </c>
      <c r="C24" s="22">
        <v>1.8310465116279071E-2</v>
      </c>
      <c r="D24" s="22">
        <v>4.1700000000000001E-2</v>
      </c>
      <c r="E24" s="60"/>
      <c r="F24" s="21" t="s">
        <v>495</v>
      </c>
      <c r="G24" s="23">
        <v>57092</v>
      </c>
      <c r="H24" s="21">
        <v>1.1000000000000001</v>
      </c>
      <c r="I24" s="60"/>
      <c r="J24" s="21">
        <v>30</v>
      </c>
      <c r="K24" s="21">
        <f>X14</f>
        <v>5052</v>
      </c>
      <c r="L24" s="24"/>
      <c r="M24" s="21"/>
      <c r="N24" s="64">
        <f t="shared" si="0"/>
        <v>9.7906976744186053E-2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4796</v>
      </c>
      <c r="Y24" s="24">
        <v>44270</v>
      </c>
      <c r="Z24" s="21" t="s">
        <v>514</v>
      </c>
      <c r="AA24" s="21" t="s">
        <v>492</v>
      </c>
      <c r="AB24" s="21">
        <v>9.3000000000000007</v>
      </c>
      <c r="AC24" s="21" t="s">
        <v>464</v>
      </c>
      <c r="AD24" s="21">
        <v>57</v>
      </c>
    </row>
    <row r="25" spans="1:30" ht="15.75" customHeight="1" thickBot="1" x14ac:dyDescent="0.25">
      <c r="A25" s="48">
        <v>20</v>
      </c>
      <c r="B25" s="22">
        <v>1.9223837209302323E-2</v>
      </c>
      <c r="C25" s="22">
        <v>1.2999418604651163E-2</v>
      </c>
      <c r="D25" s="22">
        <v>3.2199999999999999E-2</v>
      </c>
      <c r="E25" s="60"/>
      <c r="F25" s="21" t="s">
        <v>496</v>
      </c>
      <c r="G25" s="23">
        <v>58376</v>
      </c>
      <c r="H25" s="21">
        <v>1.1200000000000001</v>
      </c>
      <c r="I25" s="60"/>
      <c r="J25" s="21">
        <v>50</v>
      </c>
      <c r="K25" s="21">
        <f>X18</f>
        <v>5005</v>
      </c>
      <c r="L25" s="24"/>
      <c r="M25" s="21"/>
      <c r="N25" s="64">
        <f t="shared" si="0"/>
        <v>9.6996124031007755E-2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1.5715116279069768E-2</v>
      </c>
      <c r="C26" s="22">
        <v>9.5598837209302321E-3</v>
      </c>
      <c r="D26" s="22">
        <v>2.53E-2</v>
      </c>
      <c r="E26" s="60"/>
      <c r="F26" s="21" t="s">
        <v>497</v>
      </c>
      <c r="G26" s="23">
        <v>45986</v>
      </c>
      <c r="H26" s="21">
        <v>0.88</v>
      </c>
      <c r="I26" s="60"/>
      <c r="J26" s="21">
        <v>100</v>
      </c>
      <c r="K26" s="21">
        <f>X20</f>
        <v>4909</v>
      </c>
      <c r="L26" s="24"/>
      <c r="M26" s="21"/>
      <c r="N26" s="64">
        <f t="shared" si="0"/>
        <v>9.513565891472868E-2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1.0476744186046513E-2</v>
      </c>
      <c r="C27" s="22">
        <v>6.2720930232558134E-3</v>
      </c>
      <c r="D27" s="22">
        <v>1.6799999999999999E-2</v>
      </c>
      <c r="E27" s="60"/>
      <c r="F27" s="60"/>
      <c r="G27" s="60"/>
      <c r="H27" s="60"/>
      <c r="I27" s="60"/>
      <c r="J27" s="21">
        <v>150</v>
      </c>
      <c r="K27" s="21">
        <f>X22</f>
        <v>4859</v>
      </c>
      <c r="L27" s="24"/>
      <c r="M27" s="21"/>
      <c r="N27" s="64">
        <f t="shared" si="0"/>
        <v>9.4166666666666662E-2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5.6831395348837209E-3</v>
      </c>
      <c r="C28" s="22">
        <v>3.2877906976744187E-3</v>
      </c>
      <c r="D28" s="22">
        <v>8.9999999999999993E-3</v>
      </c>
      <c r="E28" s="60"/>
      <c r="F28" s="60"/>
      <c r="G28" s="60"/>
      <c r="H28" s="60"/>
      <c r="I28" s="60"/>
      <c r="J28" s="21">
        <v>200</v>
      </c>
      <c r="K28" s="21">
        <f>X24</f>
        <v>4796</v>
      </c>
      <c r="L28" s="24"/>
      <c r="M28" s="21"/>
      <c r="N28" s="64">
        <f t="shared" si="0"/>
        <v>9.2945736434108528E-2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611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42800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5046</v>
      </c>
      <c r="Y2" s="24">
        <v>44456</v>
      </c>
      <c r="Z2" s="21" t="s">
        <v>518</v>
      </c>
      <c r="AA2" s="21" t="s">
        <v>496</v>
      </c>
      <c r="AB2" s="21">
        <v>11.8</v>
      </c>
      <c r="AC2" s="21" t="s">
        <v>464</v>
      </c>
      <c r="AD2" s="21">
        <v>73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4785</v>
      </c>
      <c r="Y3" s="24">
        <v>44519</v>
      </c>
      <c r="Z3" s="21" t="s">
        <v>515</v>
      </c>
      <c r="AA3" s="21" t="s">
        <v>496</v>
      </c>
      <c r="AB3" s="21">
        <v>11.2</v>
      </c>
      <c r="AC3" s="21" t="s">
        <v>464</v>
      </c>
      <c r="AD3" s="21">
        <v>52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4674</v>
      </c>
      <c r="Y4" s="24">
        <v>44279</v>
      </c>
      <c r="Z4" s="21" t="s">
        <v>513</v>
      </c>
      <c r="AA4" s="21" t="s">
        <v>494</v>
      </c>
      <c r="AB4" s="21">
        <v>10.9</v>
      </c>
      <c r="AC4" s="21" t="s">
        <v>464</v>
      </c>
      <c r="AD4" s="21">
        <v>53</v>
      </c>
    </row>
    <row r="5" spans="1:30" ht="15.75" customHeight="1" thickBot="1" x14ac:dyDescent="0.25">
      <c r="A5" s="48">
        <v>0</v>
      </c>
      <c r="B5" s="22">
        <v>4.2081775700934581E-3</v>
      </c>
      <c r="C5" s="22">
        <v>2.9579439252336451E-3</v>
      </c>
      <c r="D5" s="22">
        <v>7.1999999999999998E-3</v>
      </c>
      <c r="E5" s="60"/>
      <c r="F5" s="21" t="s">
        <v>471</v>
      </c>
      <c r="G5" s="23">
        <v>45494</v>
      </c>
      <c r="H5" s="26">
        <v>1.07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4668</v>
      </c>
      <c r="Y5" s="24">
        <v>44245</v>
      </c>
      <c r="Z5" s="21" t="s">
        <v>513</v>
      </c>
      <c r="AA5" s="21" t="s">
        <v>495</v>
      </c>
      <c r="AB5" s="21">
        <v>10.9</v>
      </c>
      <c r="AC5" s="21" t="s">
        <v>464</v>
      </c>
      <c r="AD5" s="21">
        <v>55</v>
      </c>
    </row>
    <row r="6" spans="1:30" ht="15.75" customHeight="1" thickBot="1" x14ac:dyDescent="0.25">
      <c r="A6" s="48">
        <v>1</v>
      </c>
      <c r="B6" s="22">
        <v>3.1434579439252337E-3</v>
      </c>
      <c r="C6" s="22">
        <v>2.0212616822429907E-3</v>
      </c>
      <c r="D6" s="22">
        <v>5.1000000000000004E-3</v>
      </c>
      <c r="E6" s="60"/>
      <c r="F6" s="21" t="s">
        <v>473</v>
      </c>
      <c r="G6" s="23">
        <v>48177</v>
      </c>
      <c r="H6" s="26">
        <v>1.1299999999999999</v>
      </c>
      <c r="I6" s="60"/>
      <c r="J6" s="61" t="s">
        <v>474</v>
      </c>
      <c r="K6" s="62">
        <f>LARGE((K8,K9),1)</f>
        <v>0.57622463587700734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4658</v>
      </c>
      <c r="Y6" s="24">
        <v>44510</v>
      </c>
      <c r="Z6" s="21" t="s">
        <v>513</v>
      </c>
      <c r="AA6" s="21" t="s">
        <v>494</v>
      </c>
      <c r="AB6" s="21">
        <v>10.9</v>
      </c>
      <c r="AC6" s="21" t="s">
        <v>464</v>
      </c>
      <c r="AD6" s="21">
        <v>54</v>
      </c>
    </row>
    <row r="7" spans="1:30" ht="15.75" customHeight="1" thickBot="1" x14ac:dyDescent="0.25">
      <c r="A7" s="48">
        <v>2</v>
      </c>
      <c r="B7" s="22">
        <v>2.4843457943925233E-3</v>
      </c>
      <c r="C7" s="22">
        <v>1.5775700934579442E-3</v>
      </c>
      <c r="D7" s="22">
        <v>4.1000000000000003E-3</v>
      </c>
      <c r="E7" s="60"/>
      <c r="F7" s="21" t="s">
        <v>475</v>
      </c>
      <c r="G7" s="23">
        <v>50268</v>
      </c>
      <c r="H7" s="26">
        <v>1.18</v>
      </c>
      <c r="I7" s="60"/>
      <c r="J7" s="21" t="s">
        <v>476</v>
      </c>
      <c r="K7" s="62">
        <f>LARGE((K10,K11),1)</f>
        <v>0.53411517718174251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4617</v>
      </c>
      <c r="Y7" s="24">
        <v>44257</v>
      </c>
      <c r="Z7" s="21" t="s">
        <v>513</v>
      </c>
      <c r="AA7" s="21" t="s">
        <v>493</v>
      </c>
      <c r="AB7" s="21">
        <v>10.8</v>
      </c>
      <c r="AC7" s="21" t="s">
        <v>464</v>
      </c>
      <c r="AD7" s="21">
        <v>51</v>
      </c>
    </row>
    <row r="8" spans="1:30" ht="15.75" customHeight="1" thickBot="1" x14ac:dyDescent="0.25">
      <c r="A8" s="48">
        <v>3</v>
      </c>
      <c r="B8" s="22">
        <v>2.0787383177570096E-3</v>
      </c>
      <c r="C8" s="22">
        <v>1.3803738317757009E-3</v>
      </c>
      <c r="D8" s="22">
        <v>3.3999999999999998E-3</v>
      </c>
      <c r="E8" s="60"/>
      <c r="F8" s="21" t="s">
        <v>477</v>
      </c>
      <c r="G8" s="23">
        <v>47504</v>
      </c>
      <c r="H8" s="26">
        <v>1.1200000000000001</v>
      </c>
      <c r="I8" s="60"/>
      <c r="J8" s="60"/>
      <c r="K8" s="67">
        <f>LARGE(B11:C11,1)/(B11+C11)</f>
        <v>0.56902403868507934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4613</v>
      </c>
      <c r="Y8" s="24">
        <v>44537</v>
      </c>
      <c r="Z8" s="21" t="s">
        <v>513</v>
      </c>
      <c r="AA8" s="21" t="s">
        <v>493</v>
      </c>
      <c r="AB8" s="21">
        <v>10.8</v>
      </c>
      <c r="AC8" s="21" t="s">
        <v>464</v>
      </c>
      <c r="AD8" s="21">
        <v>55</v>
      </c>
    </row>
    <row r="9" spans="1:30" ht="15.75" customHeight="1" thickBot="1" x14ac:dyDescent="0.25">
      <c r="A9" s="48">
        <v>4</v>
      </c>
      <c r="B9" s="22">
        <v>2.6871495327102806E-3</v>
      </c>
      <c r="C9" s="22">
        <v>2.2184579439252332E-3</v>
      </c>
      <c r="D9" s="22">
        <v>4.8999999999999998E-3</v>
      </c>
      <c r="E9" s="60"/>
      <c r="F9" s="21" t="s">
        <v>478</v>
      </c>
      <c r="G9" s="23">
        <v>43238</v>
      </c>
      <c r="H9" s="26">
        <v>1.02</v>
      </c>
      <c r="I9" s="60"/>
      <c r="J9" s="60"/>
      <c r="K9" s="67">
        <f>LARGE(B12:C12,1)/(B12+C12)</f>
        <v>0.57622463587700734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4610</v>
      </c>
      <c r="Y9" s="24">
        <v>44517</v>
      </c>
      <c r="Z9" s="21" t="s">
        <v>513</v>
      </c>
      <c r="AA9" s="21" t="s">
        <v>494</v>
      </c>
      <c r="AB9" s="21">
        <v>10.8</v>
      </c>
      <c r="AC9" s="21" t="s">
        <v>464</v>
      </c>
      <c r="AD9" s="21">
        <v>54</v>
      </c>
    </row>
    <row r="10" spans="1:30" ht="15.75" customHeight="1" thickBot="1" x14ac:dyDescent="0.25">
      <c r="A10" s="48">
        <v>5</v>
      </c>
      <c r="B10" s="22">
        <v>5.0700934579439253E-3</v>
      </c>
      <c r="C10" s="22">
        <v>7.2962616822429913E-3</v>
      </c>
      <c r="D10" s="22">
        <v>1.24E-2</v>
      </c>
      <c r="E10" s="60"/>
      <c r="F10" s="21" t="s">
        <v>479</v>
      </c>
      <c r="G10" s="23">
        <v>43545</v>
      </c>
      <c r="H10" s="26">
        <v>1.02</v>
      </c>
      <c r="I10" s="60"/>
      <c r="J10" s="60"/>
      <c r="K10" s="67">
        <f>LARGE(B20:C20,1)/(B20+C20)</f>
        <v>0.52354130332627935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4595</v>
      </c>
      <c r="Y10" s="24">
        <v>44286</v>
      </c>
      <c r="Z10" s="21" t="s">
        <v>513</v>
      </c>
      <c r="AA10" s="21" t="s">
        <v>494</v>
      </c>
      <c r="AB10" s="21">
        <v>10.7</v>
      </c>
      <c r="AC10" s="21" t="s">
        <v>464</v>
      </c>
      <c r="AD10" s="21">
        <v>54</v>
      </c>
    </row>
    <row r="11" spans="1:30" ht="15.75" customHeight="1" thickBot="1" x14ac:dyDescent="0.25">
      <c r="A11" s="48">
        <v>6</v>
      </c>
      <c r="B11" s="22">
        <v>1.5159579439252337E-2</v>
      </c>
      <c r="C11" s="22">
        <v>2.0015420560747663E-2</v>
      </c>
      <c r="D11" s="22">
        <v>3.5200000000000002E-2</v>
      </c>
      <c r="E11" s="60"/>
      <c r="F11" s="21" t="s">
        <v>480</v>
      </c>
      <c r="G11" s="23">
        <v>40319</v>
      </c>
      <c r="H11" s="26">
        <v>0.95</v>
      </c>
      <c r="I11" s="60"/>
      <c r="J11" s="60"/>
      <c r="K11" s="67">
        <f>LARGE(B21:C21,1)/(B21+C21)</f>
        <v>0.53411517718174251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4592</v>
      </c>
      <c r="Y11" s="24">
        <v>44277</v>
      </c>
      <c r="Z11" s="21" t="s">
        <v>513</v>
      </c>
      <c r="AA11" s="21" t="s">
        <v>492</v>
      </c>
      <c r="AB11" s="21">
        <v>10.7</v>
      </c>
      <c r="AC11" s="21" t="s">
        <v>464</v>
      </c>
      <c r="AD11" s="21">
        <v>54</v>
      </c>
    </row>
    <row r="12" spans="1:30" ht="15.75" customHeight="1" thickBot="1" x14ac:dyDescent="0.25">
      <c r="A12" s="48">
        <v>7</v>
      </c>
      <c r="B12" s="22">
        <v>2.545186915887851E-2</v>
      </c>
      <c r="C12" s="22">
        <v>3.4607943925233649E-2</v>
      </c>
      <c r="D12" s="22">
        <v>6.0100000000000001E-2</v>
      </c>
      <c r="E12" s="60"/>
      <c r="F12" s="21" t="s">
        <v>481</v>
      </c>
      <c r="G12" s="23">
        <v>38418</v>
      </c>
      <c r="H12" s="26">
        <v>0.9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4516</v>
      </c>
      <c r="Y12" s="24">
        <v>44266</v>
      </c>
      <c r="Z12" s="21" t="s">
        <v>513</v>
      </c>
      <c r="AA12" s="21" t="s">
        <v>495</v>
      </c>
      <c r="AB12" s="21">
        <v>10.6</v>
      </c>
      <c r="AC12" s="21" t="s">
        <v>464</v>
      </c>
      <c r="AD12" s="21">
        <v>53</v>
      </c>
    </row>
    <row r="13" spans="1:30" ht="15.75" customHeight="1" thickBot="1" x14ac:dyDescent="0.25">
      <c r="A13" s="48">
        <v>8</v>
      </c>
      <c r="B13" s="22">
        <v>2.7327803738317759E-2</v>
      </c>
      <c r="C13" s="22">
        <v>3.7220794392523363E-2</v>
      </c>
      <c r="D13" s="22">
        <v>6.4500000000000002E-2</v>
      </c>
      <c r="E13" s="60"/>
      <c r="F13" s="21" t="s">
        <v>482</v>
      </c>
      <c r="G13" s="23">
        <v>37591</v>
      </c>
      <c r="H13" s="26">
        <v>0.88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4501</v>
      </c>
      <c r="Y13" s="24">
        <v>44519</v>
      </c>
      <c r="Z13" s="21" t="s">
        <v>513</v>
      </c>
      <c r="AA13" s="21" t="s">
        <v>496</v>
      </c>
      <c r="AB13" s="21">
        <v>10.5</v>
      </c>
      <c r="AC13" s="21" t="s">
        <v>464</v>
      </c>
      <c r="AD13" s="21">
        <v>52</v>
      </c>
    </row>
    <row r="14" spans="1:30" ht="15.75" customHeight="1" thickBot="1" x14ac:dyDescent="0.25">
      <c r="A14" s="48">
        <v>9</v>
      </c>
      <c r="B14" s="22">
        <v>2.6770093457943924E-2</v>
      </c>
      <c r="C14" s="22">
        <v>3.1009112149532711E-2</v>
      </c>
      <c r="D14" s="22">
        <v>5.7799999999999997E-2</v>
      </c>
      <c r="E14" s="60"/>
      <c r="F14" s="21" t="s">
        <v>483</v>
      </c>
      <c r="G14" s="23">
        <v>42140</v>
      </c>
      <c r="H14" s="26">
        <v>0.99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4488</v>
      </c>
      <c r="Y14" s="24">
        <v>44281</v>
      </c>
      <c r="Z14" s="21" t="s">
        <v>513</v>
      </c>
      <c r="AA14" s="21" t="s">
        <v>496</v>
      </c>
      <c r="AB14" s="21">
        <v>10.5</v>
      </c>
      <c r="AC14" s="21" t="s">
        <v>464</v>
      </c>
      <c r="AD14" s="21">
        <v>54</v>
      </c>
    </row>
    <row r="15" spans="1:30" ht="15.75" customHeight="1" thickBot="1" x14ac:dyDescent="0.25">
      <c r="A15" s="48">
        <v>10</v>
      </c>
      <c r="B15" s="22">
        <v>2.9000934579439253E-2</v>
      </c>
      <c r="C15" s="22">
        <v>3.0861214953271029E-2</v>
      </c>
      <c r="D15" s="22">
        <v>5.9900000000000002E-2</v>
      </c>
      <c r="E15" s="60"/>
      <c r="F15" s="21" t="s">
        <v>484</v>
      </c>
      <c r="G15" s="23">
        <v>43425</v>
      </c>
      <c r="H15" s="21">
        <v>1.02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4471</v>
      </c>
      <c r="Y15" s="24">
        <v>44540</v>
      </c>
      <c r="Z15" s="21" t="s">
        <v>514</v>
      </c>
      <c r="AA15" s="21" t="s">
        <v>496</v>
      </c>
      <c r="AB15" s="21">
        <v>10.4</v>
      </c>
      <c r="AC15" s="21" t="s">
        <v>464</v>
      </c>
      <c r="AD15" s="21">
        <v>54</v>
      </c>
    </row>
    <row r="16" spans="1:30" ht="15.75" customHeight="1" thickBot="1" x14ac:dyDescent="0.25">
      <c r="A16" s="48">
        <v>11</v>
      </c>
      <c r="B16" s="22">
        <v>3.1637383177570089E-2</v>
      </c>
      <c r="C16" s="22">
        <v>3.2537383177570094E-2</v>
      </c>
      <c r="D16" s="22">
        <v>6.4199999999999993E-2</v>
      </c>
      <c r="E16" s="60"/>
      <c r="F16" s="21" t="s">
        <v>485</v>
      </c>
      <c r="G16" s="23">
        <v>33037</v>
      </c>
      <c r="H16" s="21">
        <v>0.78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4456</v>
      </c>
      <c r="Y16" s="24">
        <v>44258</v>
      </c>
      <c r="Z16" s="21" t="s">
        <v>514</v>
      </c>
      <c r="AA16" s="21" t="s">
        <v>494</v>
      </c>
      <c r="AB16" s="21">
        <v>10.4</v>
      </c>
      <c r="AC16" s="21" t="s">
        <v>464</v>
      </c>
      <c r="AD16" s="21">
        <v>52</v>
      </c>
    </row>
    <row r="17" spans="1:30" ht="15.75" customHeight="1" thickBot="1" x14ac:dyDescent="0.25">
      <c r="A17" s="48">
        <v>12</v>
      </c>
      <c r="B17" s="22">
        <v>3.3918925233644863E-2</v>
      </c>
      <c r="C17" s="22">
        <v>3.3769859813084113E-2</v>
      </c>
      <c r="D17" s="22">
        <v>6.7699999999999996E-2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4440</v>
      </c>
      <c r="Y17" s="24">
        <v>44258</v>
      </c>
      <c r="Z17" s="21" t="s">
        <v>513</v>
      </c>
      <c r="AA17" s="21" t="s">
        <v>494</v>
      </c>
      <c r="AB17" s="21">
        <v>10.4</v>
      </c>
      <c r="AC17" s="21" t="s">
        <v>464</v>
      </c>
      <c r="AD17" s="21">
        <v>54</v>
      </c>
    </row>
    <row r="18" spans="1:30" ht="15.75" customHeight="1" thickBot="1" x14ac:dyDescent="0.25">
      <c r="A18" s="48">
        <v>13</v>
      </c>
      <c r="B18" s="22">
        <v>3.4932943925233648E-2</v>
      </c>
      <c r="C18" s="22">
        <v>3.347406542056075E-2</v>
      </c>
      <c r="D18" s="22">
        <v>6.8400000000000002E-2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4432</v>
      </c>
      <c r="Y18" s="24">
        <v>44515</v>
      </c>
      <c r="Z18" s="21" t="s">
        <v>513</v>
      </c>
      <c r="AA18" s="21" t="s">
        <v>492</v>
      </c>
      <c r="AB18" s="21">
        <v>10.4</v>
      </c>
      <c r="AC18" s="21" t="s">
        <v>464</v>
      </c>
      <c r="AD18" s="21">
        <v>55</v>
      </c>
    </row>
    <row r="19" spans="1:30" ht="15.75" customHeight="1" thickBot="1" x14ac:dyDescent="0.25">
      <c r="A19" s="48">
        <v>14</v>
      </c>
      <c r="B19" s="22">
        <v>3.6910280373831775E-2</v>
      </c>
      <c r="C19" s="22">
        <v>3.3276869158878501E-2</v>
      </c>
      <c r="D19" s="22">
        <v>7.0199999999999999E-2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4360</v>
      </c>
      <c r="Y19" s="24">
        <v>44540</v>
      </c>
      <c r="Z19" s="21" t="s">
        <v>513</v>
      </c>
      <c r="AA19" s="21" t="s">
        <v>496</v>
      </c>
      <c r="AB19" s="21">
        <v>10.199999999999999</v>
      </c>
      <c r="AC19" s="21" t="s">
        <v>464</v>
      </c>
      <c r="AD19" s="21">
        <v>56</v>
      </c>
    </row>
    <row r="20" spans="1:30" ht="15.75" customHeight="1" thickBot="1" x14ac:dyDescent="0.25">
      <c r="A20" s="48">
        <v>15</v>
      </c>
      <c r="B20" s="22">
        <v>3.8786214953271024E-2</v>
      </c>
      <c r="C20" s="22">
        <v>3.5298130841121496E-2</v>
      </c>
      <c r="D20" s="22">
        <v>7.4099999999999999E-2</v>
      </c>
      <c r="E20" s="60"/>
      <c r="F20" s="21" t="s">
        <v>488</v>
      </c>
      <c r="G20" s="23">
        <v>29096</v>
      </c>
      <c r="H20" s="21">
        <v>0.68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4284</v>
      </c>
      <c r="Y20" s="24">
        <v>44481</v>
      </c>
      <c r="Z20" s="21" t="s">
        <v>513</v>
      </c>
      <c r="AA20" s="21" t="s">
        <v>493</v>
      </c>
      <c r="AB20" s="21">
        <v>10</v>
      </c>
      <c r="AC20" s="21" t="s">
        <v>464</v>
      </c>
      <c r="AD20" s="21">
        <v>53</v>
      </c>
    </row>
    <row r="21" spans="1:30" ht="15.75" customHeight="1" thickBot="1" x14ac:dyDescent="0.25">
      <c r="A21" s="48">
        <v>16</v>
      </c>
      <c r="B21" s="22">
        <v>4.1371962616822432E-2</v>
      </c>
      <c r="C21" s="22">
        <v>3.6086915887850464E-2</v>
      </c>
      <c r="D21" s="22">
        <v>7.7399999999999997E-2</v>
      </c>
      <c r="E21" s="60"/>
      <c r="F21" s="21" t="s">
        <v>492</v>
      </c>
      <c r="G21" s="23">
        <v>44311</v>
      </c>
      <c r="H21" s="21">
        <v>1.04</v>
      </c>
      <c r="I21" s="60"/>
      <c r="J21" s="21">
        <v>5</v>
      </c>
      <c r="K21" s="21">
        <f>X6</f>
        <v>4658</v>
      </c>
      <c r="L21" s="24"/>
      <c r="M21" s="21"/>
      <c r="N21" s="64">
        <f>K21/$F$2</f>
        <v>0.10883177570093458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4239</v>
      </c>
      <c r="Y21" s="24">
        <v>44536</v>
      </c>
      <c r="Z21" s="21" t="s">
        <v>513</v>
      </c>
      <c r="AA21" s="21" t="s">
        <v>492</v>
      </c>
      <c r="AB21" s="21">
        <v>9.9</v>
      </c>
      <c r="AC21" s="21" t="s">
        <v>464</v>
      </c>
      <c r="AD21" s="21">
        <v>53</v>
      </c>
    </row>
    <row r="22" spans="1:30" ht="15.75" customHeight="1" thickBot="1" x14ac:dyDescent="0.25">
      <c r="A22" s="48">
        <v>17</v>
      </c>
      <c r="B22" s="22">
        <v>4.1980373831775698E-2</v>
      </c>
      <c r="C22" s="22">
        <v>3.5791121495327101E-2</v>
      </c>
      <c r="D22" s="22">
        <v>7.7799999999999994E-2</v>
      </c>
      <c r="E22" s="60"/>
      <c r="F22" s="21" t="s">
        <v>493</v>
      </c>
      <c r="G22" s="23">
        <v>46457</v>
      </c>
      <c r="H22" s="21">
        <v>1.0900000000000001</v>
      </c>
      <c r="I22" s="60"/>
      <c r="J22" s="21">
        <v>10</v>
      </c>
      <c r="K22" s="21">
        <f>X11</f>
        <v>4592</v>
      </c>
      <c r="L22" s="24"/>
      <c r="M22" s="21"/>
      <c r="N22" s="64">
        <f t="shared" ref="N22:N28" si="0">K22/$F$2</f>
        <v>0.10728971962616822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4210</v>
      </c>
      <c r="Y22" s="24">
        <v>44277</v>
      </c>
      <c r="Z22" s="21" t="s">
        <v>514</v>
      </c>
      <c r="AA22" s="21" t="s">
        <v>492</v>
      </c>
      <c r="AB22" s="21">
        <v>9.8000000000000007</v>
      </c>
      <c r="AC22" s="21" t="s">
        <v>464</v>
      </c>
      <c r="AD22" s="21">
        <v>52</v>
      </c>
    </row>
    <row r="23" spans="1:30" ht="15.75" customHeight="1" thickBot="1" x14ac:dyDescent="0.25">
      <c r="A23" s="48">
        <v>18</v>
      </c>
      <c r="B23" s="22">
        <v>3.3057009345794391E-2</v>
      </c>
      <c r="C23" s="22">
        <v>2.5043925233644859E-2</v>
      </c>
      <c r="D23" s="22">
        <v>5.8099999999999999E-2</v>
      </c>
      <c r="E23" s="60"/>
      <c r="F23" s="21" t="s">
        <v>494</v>
      </c>
      <c r="G23" s="23">
        <v>45894</v>
      </c>
      <c r="H23" s="21">
        <v>1.08</v>
      </c>
      <c r="I23" s="60"/>
      <c r="J23" s="21">
        <v>20</v>
      </c>
      <c r="K23" s="21">
        <f>X12</f>
        <v>4516</v>
      </c>
      <c r="L23" s="24"/>
      <c r="M23" s="21"/>
      <c r="N23" s="64">
        <f t="shared" si="0"/>
        <v>0.10551401869158879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4168</v>
      </c>
      <c r="Y23" s="24">
        <v>44392</v>
      </c>
      <c r="Z23" s="21" t="s">
        <v>513</v>
      </c>
      <c r="AA23" s="21" t="s">
        <v>495</v>
      </c>
      <c r="AB23" s="21">
        <v>9.6999999999999993</v>
      </c>
      <c r="AC23" s="21" t="s">
        <v>464</v>
      </c>
      <c r="AD23" s="21">
        <v>55</v>
      </c>
    </row>
    <row r="24" spans="1:30" ht="15.75" customHeight="1" thickBot="1" x14ac:dyDescent="0.25">
      <c r="A24" s="48">
        <v>19</v>
      </c>
      <c r="B24" s="22">
        <v>2.1852102803738317E-2</v>
      </c>
      <c r="C24" s="22">
        <v>1.8437850467289723E-2</v>
      </c>
      <c r="D24" s="22">
        <v>4.0300000000000002E-2</v>
      </c>
      <c r="E24" s="60"/>
      <c r="F24" s="21" t="s">
        <v>495</v>
      </c>
      <c r="G24" s="23">
        <v>46999</v>
      </c>
      <c r="H24" s="21">
        <v>1.1100000000000001</v>
      </c>
      <c r="I24" s="60"/>
      <c r="J24" s="21">
        <v>30</v>
      </c>
      <c r="K24" s="21">
        <f>X14</f>
        <v>4488</v>
      </c>
      <c r="L24" s="24"/>
      <c r="M24" s="21"/>
      <c r="N24" s="64">
        <f t="shared" si="0"/>
        <v>0.10485981308411214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4143</v>
      </c>
      <c r="Y24" s="24">
        <v>44348</v>
      </c>
      <c r="Z24" s="21" t="s">
        <v>513</v>
      </c>
      <c r="AA24" s="21" t="s">
        <v>493</v>
      </c>
      <c r="AB24" s="21">
        <v>9.6999999999999993</v>
      </c>
      <c r="AC24" s="21" t="s">
        <v>464</v>
      </c>
      <c r="AD24" s="21">
        <v>55</v>
      </c>
    </row>
    <row r="25" spans="1:30" ht="15.75" customHeight="1" thickBot="1" x14ac:dyDescent="0.25">
      <c r="A25" s="48">
        <v>20</v>
      </c>
      <c r="B25" s="22">
        <v>1.7390420560747664E-2</v>
      </c>
      <c r="C25" s="22">
        <v>1.390233644859813E-2</v>
      </c>
      <c r="D25" s="22">
        <v>3.1300000000000001E-2</v>
      </c>
      <c r="E25" s="60"/>
      <c r="F25" s="21" t="s">
        <v>496</v>
      </c>
      <c r="G25" s="23">
        <v>47932</v>
      </c>
      <c r="H25" s="21">
        <v>1.1299999999999999</v>
      </c>
      <c r="I25" s="60"/>
      <c r="J25" s="21">
        <v>50</v>
      </c>
      <c r="K25" s="21">
        <f>X18</f>
        <v>4432</v>
      </c>
      <c r="L25" s="24"/>
      <c r="M25" s="21"/>
      <c r="N25" s="64">
        <f t="shared" si="0"/>
        <v>0.10355140186915889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1.3841355140186917E-2</v>
      </c>
      <c r="C26" s="22">
        <v>1.1240186915887851E-2</v>
      </c>
      <c r="D26" s="22">
        <v>2.5100000000000001E-2</v>
      </c>
      <c r="E26" s="60"/>
      <c r="F26" s="21" t="s">
        <v>497</v>
      </c>
      <c r="G26" s="23">
        <v>36852</v>
      </c>
      <c r="H26" s="21">
        <v>0.87</v>
      </c>
      <c r="I26" s="60"/>
      <c r="J26" s="21">
        <v>100</v>
      </c>
      <c r="K26" s="21">
        <f>X20</f>
        <v>4284</v>
      </c>
      <c r="L26" s="24"/>
      <c r="M26" s="21"/>
      <c r="N26" s="64">
        <f t="shared" si="0"/>
        <v>0.10009345794392524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1.0900700934579437E-2</v>
      </c>
      <c r="C27" s="22">
        <v>7.9371495327102796E-3</v>
      </c>
      <c r="D27" s="22">
        <v>1.89E-2</v>
      </c>
      <c r="E27" s="60"/>
      <c r="F27" s="60"/>
      <c r="G27" s="60"/>
      <c r="H27" s="60"/>
      <c r="I27" s="60"/>
      <c r="J27" s="21">
        <v>150</v>
      </c>
      <c r="K27" s="21">
        <f>X22</f>
        <v>4210</v>
      </c>
      <c r="L27" s="24"/>
      <c r="M27" s="21"/>
      <c r="N27" s="64">
        <f t="shared" si="0"/>
        <v>9.8364485981308411E-2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6.9967289719626161E-3</v>
      </c>
      <c r="C28" s="22">
        <v>5.0285046728971968E-3</v>
      </c>
      <c r="D28" s="22">
        <v>1.2E-2</v>
      </c>
      <c r="E28" s="60"/>
      <c r="F28" s="60"/>
      <c r="G28" s="60"/>
      <c r="H28" s="60"/>
      <c r="I28" s="60"/>
      <c r="J28" s="21">
        <v>200</v>
      </c>
      <c r="K28" s="21">
        <f>X24</f>
        <v>4143</v>
      </c>
      <c r="L28" s="24"/>
      <c r="M28" s="21"/>
      <c r="N28" s="64">
        <f t="shared" si="0"/>
        <v>9.6799065420560743E-2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572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44800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4458</v>
      </c>
      <c r="Y2" s="24">
        <v>44515</v>
      </c>
      <c r="Z2" s="21" t="s">
        <v>513</v>
      </c>
      <c r="AA2" s="21" t="s">
        <v>492</v>
      </c>
      <c r="AB2" s="21">
        <v>10</v>
      </c>
      <c r="AC2" s="21" t="s">
        <v>464</v>
      </c>
      <c r="AD2" s="21">
        <v>62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4379</v>
      </c>
      <c r="Y3" s="24">
        <v>44231</v>
      </c>
      <c r="Z3" s="21" t="s">
        <v>514</v>
      </c>
      <c r="AA3" s="21" t="s">
        <v>495</v>
      </c>
      <c r="AB3" s="21">
        <v>9.8000000000000007</v>
      </c>
      <c r="AC3" s="21" t="s">
        <v>464</v>
      </c>
      <c r="AD3" s="21">
        <v>59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4349</v>
      </c>
      <c r="Y4" s="24">
        <v>44204</v>
      </c>
      <c r="Z4" s="21" t="s">
        <v>513</v>
      </c>
      <c r="AA4" s="21" t="s">
        <v>496</v>
      </c>
      <c r="AB4" s="21">
        <v>9.6999999999999993</v>
      </c>
      <c r="AC4" s="21" t="s">
        <v>464</v>
      </c>
      <c r="AD4" s="21">
        <v>62</v>
      </c>
    </row>
    <row r="5" spans="1:30" ht="15.75" customHeight="1" thickBot="1" x14ac:dyDescent="0.25">
      <c r="A5" s="48">
        <v>0</v>
      </c>
      <c r="B5" s="40">
        <v>3.346875E-3</v>
      </c>
      <c r="C5" s="40">
        <v>2.8124999999999999E-3</v>
      </c>
      <c r="D5" s="40">
        <v>6.1000000000000004E-3</v>
      </c>
      <c r="E5" s="60"/>
      <c r="F5" s="21" t="s">
        <v>471</v>
      </c>
      <c r="G5" s="23">
        <v>44636</v>
      </c>
      <c r="H5" s="26">
        <v>1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4341</v>
      </c>
      <c r="Y5" s="24">
        <v>44531</v>
      </c>
      <c r="Z5" s="21" t="s">
        <v>514</v>
      </c>
      <c r="AA5" s="21" t="s">
        <v>494</v>
      </c>
      <c r="AB5" s="21">
        <v>9.6999999999999993</v>
      </c>
      <c r="AC5" s="21" t="s">
        <v>464</v>
      </c>
      <c r="AD5" s="21">
        <v>59</v>
      </c>
    </row>
    <row r="6" spans="1:30" ht="15.75" customHeight="1" thickBot="1" x14ac:dyDescent="0.25">
      <c r="A6" s="48">
        <v>1</v>
      </c>
      <c r="B6" s="40">
        <v>2.496875E-3</v>
      </c>
      <c r="C6" s="40">
        <v>1.8749999999999999E-3</v>
      </c>
      <c r="D6" s="40">
        <v>4.4000000000000003E-3</v>
      </c>
      <c r="E6" s="60"/>
      <c r="F6" s="21" t="s">
        <v>473</v>
      </c>
      <c r="G6" s="23">
        <v>47183</v>
      </c>
      <c r="H6" s="26">
        <v>1.05</v>
      </c>
      <c r="I6" s="60"/>
      <c r="J6" s="61" t="s">
        <v>474</v>
      </c>
      <c r="K6" s="62">
        <f>LARGE((K8,K9),1)</f>
        <v>0.68679821214433667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4340</v>
      </c>
      <c r="Y6" s="24">
        <v>44210</v>
      </c>
      <c r="Z6" s="21" t="s">
        <v>513</v>
      </c>
      <c r="AA6" s="21" t="s">
        <v>495</v>
      </c>
      <c r="AB6" s="21">
        <v>9.6999999999999993</v>
      </c>
      <c r="AC6" s="21" t="s">
        <v>464</v>
      </c>
      <c r="AD6" s="21">
        <v>60</v>
      </c>
    </row>
    <row r="7" spans="1:30" ht="15.75" customHeight="1" thickBot="1" x14ac:dyDescent="0.25">
      <c r="A7" s="48">
        <v>2</v>
      </c>
      <c r="B7" s="40">
        <v>1.8593749999999999E-3</v>
      </c>
      <c r="C7" s="40">
        <v>1.6875E-3</v>
      </c>
      <c r="D7" s="40">
        <v>3.5999999999999999E-3</v>
      </c>
      <c r="E7" s="60"/>
      <c r="F7" s="21" t="s">
        <v>475</v>
      </c>
      <c r="G7" s="23">
        <v>48320</v>
      </c>
      <c r="H7" s="26">
        <v>1.08</v>
      </c>
      <c r="I7" s="60"/>
      <c r="J7" s="21" t="s">
        <v>476</v>
      </c>
      <c r="K7" s="62">
        <f>LARGE((K10,K11),1)</f>
        <v>0.58282665829835634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4337</v>
      </c>
      <c r="Y7" s="24">
        <v>44552</v>
      </c>
      <c r="Z7" s="21" t="s">
        <v>514</v>
      </c>
      <c r="AA7" s="21" t="s">
        <v>494</v>
      </c>
      <c r="AB7" s="21">
        <v>9.6999999999999993</v>
      </c>
      <c r="AC7" s="21" t="s">
        <v>464</v>
      </c>
      <c r="AD7" s="21">
        <v>58</v>
      </c>
    </row>
    <row r="8" spans="1:30" ht="15.75" customHeight="1" thickBot="1" x14ac:dyDescent="0.25">
      <c r="A8" s="48">
        <v>3</v>
      </c>
      <c r="B8" s="40">
        <v>1.2749999999999999E-3</v>
      </c>
      <c r="C8" s="40">
        <v>1.5468749999999999E-3</v>
      </c>
      <c r="D8" s="40">
        <v>2.8E-3</v>
      </c>
      <c r="E8" s="60"/>
      <c r="F8" s="21" t="s">
        <v>477</v>
      </c>
      <c r="G8" s="23">
        <v>47107</v>
      </c>
      <c r="H8" s="26">
        <v>1.05</v>
      </c>
      <c r="I8" s="60"/>
      <c r="J8" s="60"/>
      <c r="K8" s="67">
        <f>LARGE(B11:C11,1)/(B11+C11)</f>
        <v>0.68679821214433667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4336</v>
      </c>
      <c r="Y8" s="24">
        <v>44551</v>
      </c>
      <c r="Z8" s="21" t="s">
        <v>515</v>
      </c>
      <c r="AA8" s="21" t="s">
        <v>493</v>
      </c>
      <c r="AB8" s="21">
        <v>9.6999999999999993</v>
      </c>
      <c r="AC8" s="21" t="s">
        <v>464</v>
      </c>
      <c r="AD8" s="21">
        <v>55</v>
      </c>
    </row>
    <row r="9" spans="1:30" ht="15.75" customHeight="1" thickBot="1" x14ac:dyDescent="0.25">
      <c r="A9" s="48">
        <v>4</v>
      </c>
      <c r="B9" s="40">
        <v>1.3281250000000001E-3</v>
      </c>
      <c r="C9" s="40">
        <v>2.5312500000000001E-3</v>
      </c>
      <c r="D9" s="40">
        <v>3.8999999999999998E-3</v>
      </c>
      <c r="E9" s="60"/>
      <c r="F9" s="21" t="s">
        <v>478</v>
      </c>
      <c r="G9" s="23">
        <v>44571</v>
      </c>
      <c r="H9" s="26">
        <v>1</v>
      </c>
      <c r="I9" s="60"/>
      <c r="J9" s="60"/>
      <c r="K9" s="67">
        <f>LARGE(B12:C12,1)/(B12+C12)</f>
        <v>0.57452288185960509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4335</v>
      </c>
      <c r="Y9" s="24">
        <v>44531</v>
      </c>
      <c r="Z9" s="21" t="s">
        <v>513</v>
      </c>
      <c r="AA9" s="21" t="s">
        <v>494</v>
      </c>
      <c r="AB9" s="21">
        <v>9.6999999999999993</v>
      </c>
      <c r="AC9" s="21" t="s">
        <v>464</v>
      </c>
      <c r="AD9" s="21">
        <v>61</v>
      </c>
    </row>
    <row r="10" spans="1:30" ht="15.75" customHeight="1" thickBot="1" x14ac:dyDescent="0.25">
      <c r="A10" s="48">
        <v>5</v>
      </c>
      <c r="B10" s="40">
        <v>2.7093750000000004E-3</v>
      </c>
      <c r="C10" s="40">
        <v>7.7812500000000008E-3</v>
      </c>
      <c r="D10" s="40">
        <v>1.0500000000000001E-2</v>
      </c>
      <c r="E10" s="60"/>
      <c r="F10" s="21" t="s">
        <v>479</v>
      </c>
      <c r="G10" s="23">
        <v>43719</v>
      </c>
      <c r="H10" s="26">
        <v>0.98</v>
      </c>
      <c r="I10" s="60"/>
      <c r="J10" s="60"/>
      <c r="K10" s="67">
        <f>LARGE(B20:C20,1)/(B20+C20)</f>
        <v>0.56047679795885819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4314</v>
      </c>
      <c r="Y10" s="24">
        <v>44517</v>
      </c>
      <c r="Z10" s="21" t="s">
        <v>513</v>
      </c>
      <c r="AA10" s="21" t="s">
        <v>494</v>
      </c>
      <c r="AB10" s="21">
        <v>9.6</v>
      </c>
      <c r="AC10" s="21" t="s">
        <v>464</v>
      </c>
      <c r="AD10" s="21">
        <v>60</v>
      </c>
    </row>
    <row r="11" spans="1:30" ht="15.75" customHeight="1" thickBot="1" x14ac:dyDescent="0.25">
      <c r="A11" s="48">
        <v>6</v>
      </c>
      <c r="B11" s="40">
        <v>8.978125E-3</v>
      </c>
      <c r="C11" s="40">
        <v>1.96875E-2</v>
      </c>
      <c r="D11" s="40">
        <v>2.87E-2</v>
      </c>
      <c r="E11" s="60"/>
      <c r="F11" s="21" t="s">
        <v>480</v>
      </c>
      <c r="G11" s="23">
        <v>41662</v>
      </c>
      <c r="H11" s="26">
        <v>0.93</v>
      </c>
      <c r="I11" s="60"/>
      <c r="J11" s="60"/>
      <c r="K11" s="67">
        <f>LARGE(B21:C21,1)/(B21+C21)</f>
        <v>0.58282665829835634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4306</v>
      </c>
      <c r="Y11" s="24">
        <v>44498</v>
      </c>
      <c r="Z11" s="21" t="s">
        <v>514</v>
      </c>
      <c r="AA11" s="21" t="s">
        <v>496</v>
      </c>
      <c r="AB11" s="21">
        <v>9.6</v>
      </c>
      <c r="AC11" s="21" t="s">
        <v>464</v>
      </c>
      <c r="AD11" s="21">
        <v>59</v>
      </c>
    </row>
    <row r="12" spans="1:30" ht="15.75" customHeight="1" thickBot="1" x14ac:dyDescent="0.25">
      <c r="A12" s="48">
        <v>7</v>
      </c>
      <c r="B12" s="40">
        <v>2.0134375000000003E-2</v>
      </c>
      <c r="C12" s="40">
        <v>2.71875E-2</v>
      </c>
      <c r="D12" s="40">
        <v>4.7300000000000002E-2</v>
      </c>
      <c r="E12" s="60"/>
      <c r="F12" s="21" t="s">
        <v>481</v>
      </c>
      <c r="G12" s="23">
        <v>41656</v>
      </c>
      <c r="H12" s="26">
        <v>0.93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4280</v>
      </c>
      <c r="Y12" s="24">
        <v>44539</v>
      </c>
      <c r="Z12" s="21" t="s">
        <v>514</v>
      </c>
      <c r="AA12" s="21" t="s">
        <v>495</v>
      </c>
      <c r="AB12" s="21">
        <v>9.6</v>
      </c>
      <c r="AC12" s="21" t="s">
        <v>464</v>
      </c>
      <c r="AD12" s="21">
        <v>58</v>
      </c>
    </row>
    <row r="13" spans="1:30" ht="15.75" customHeight="1" thickBot="1" x14ac:dyDescent="0.25">
      <c r="A13" s="48">
        <v>8</v>
      </c>
      <c r="B13" s="40">
        <v>2.454375E-2</v>
      </c>
      <c r="C13" s="40">
        <v>2.728125E-2</v>
      </c>
      <c r="D13" s="40">
        <v>5.1799999999999999E-2</v>
      </c>
      <c r="E13" s="60"/>
      <c r="F13" s="21" t="s">
        <v>482</v>
      </c>
      <c r="G13" s="23">
        <v>43007</v>
      </c>
      <c r="H13" s="26">
        <v>0.96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4271</v>
      </c>
      <c r="Y13" s="24">
        <v>44208</v>
      </c>
      <c r="Z13" s="21" t="s">
        <v>514</v>
      </c>
      <c r="AA13" s="21" t="s">
        <v>493</v>
      </c>
      <c r="AB13" s="21">
        <v>9.5</v>
      </c>
      <c r="AC13" s="21" t="s">
        <v>464</v>
      </c>
      <c r="AD13" s="21">
        <v>59</v>
      </c>
    </row>
    <row r="14" spans="1:30" ht="15.75" customHeight="1" thickBot="1" x14ac:dyDescent="0.25">
      <c r="A14" s="48">
        <v>9</v>
      </c>
      <c r="B14" s="40">
        <v>2.6509374999999998E-2</v>
      </c>
      <c r="C14" s="40">
        <v>2.6249999999999999E-2</v>
      </c>
      <c r="D14" s="40">
        <v>5.2699999999999997E-2</v>
      </c>
      <c r="E14" s="60"/>
      <c r="F14" s="21" t="s">
        <v>483</v>
      </c>
      <c r="G14" s="23">
        <v>45160</v>
      </c>
      <c r="H14" s="26">
        <v>1.01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4263</v>
      </c>
      <c r="Y14" s="24">
        <v>44495</v>
      </c>
      <c r="Z14" s="21" t="s">
        <v>513</v>
      </c>
      <c r="AA14" s="21" t="s">
        <v>493</v>
      </c>
      <c r="AB14" s="21">
        <v>9.5</v>
      </c>
      <c r="AC14" s="21" t="s">
        <v>464</v>
      </c>
      <c r="AD14" s="21">
        <v>61</v>
      </c>
    </row>
    <row r="15" spans="1:30" ht="15.75" customHeight="1" thickBot="1" x14ac:dyDescent="0.25">
      <c r="A15" s="48">
        <v>10</v>
      </c>
      <c r="B15" s="40">
        <v>3.1556250000000001E-2</v>
      </c>
      <c r="C15" s="40">
        <v>2.9249999999999998E-2</v>
      </c>
      <c r="D15" s="40">
        <v>6.08E-2</v>
      </c>
      <c r="E15" s="60"/>
      <c r="F15" s="21" t="s">
        <v>484</v>
      </c>
      <c r="G15" s="23">
        <v>44128</v>
      </c>
      <c r="H15" s="26">
        <v>0.99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4260</v>
      </c>
      <c r="Y15" s="24">
        <v>44537</v>
      </c>
      <c r="Z15" s="21" t="s">
        <v>514</v>
      </c>
      <c r="AA15" s="21" t="s">
        <v>493</v>
      </c>
      <c r="AB15" s="21">
        <v>9.5</v>
      </c>
      <c r="AC15" s="21" t="s">
        <v>464</v>
      </c>
      <c r="AD15" s="21">
        <v>58</v>
      </c>
    </row>
    <row r="16" spans="1:30" ht="15.75" customHeight="1" thickBot="1" x14ac:dyDescent="0.25">
      <c r="A16" s="48">
        <v>11</v>
      </c>
      <c r="B16" s="40">
        <v>3.6656250000000001E-2</v>
      </c>
      <c r="C16" s="40">
        <v>3.2343750000000004E-2</v>
      </c>
      <c r="D16" s="40">
        <v>6.9000000000000006E-2</v>
      </c>
      <c r="E16" s="60"/>
      <c r="F16" s="21" t="s">
        <v>485</v>
      </c>
      <c r="G16" s="23">
        <v>46427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4246</v>
      </c>
      <c r="Y16" s="24">
        <v>44252</v>
      </c>
      <c r="Z16" s="21" t="s">
        <v>514</v>
      </c>
      <c r="AA16" s="21" t="s">
        <v>495</v>
      </c>
      <c r="AB16" s="21">
        <v>9.5</v>
      </c>
      <c r="AC16" s="21" t="s">
        <v>464</v>
      </c>
      <c r="AD16" s="21">
        <v>58</v>
      </c>
    </row>
    <row r="17" spans="1:30" ht="15.75" customHeight="1" thickBot="1" x14ac:dyDescent="0.25">
      <c r="A17" s="48">
        <v>12</v>
      </c>
      <c r="B17" s="40">
        <v>4.0215625000000005E-2</v>
      </c>
      <c r="C17" s="40">
        <v>3.4640624999999994E-2</v>
      </c>
      <c r="D17" s="40">
        <v>7.4899999999999994E-2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4240</v>
      </c>
      <c r="Y17" s="24">
        <v>44307</v>
      </c>
      <c r="Z17" s="21" t="s">
        <v>513</v>
      </c>
      <c r="AA17" s="21" t="s">
        <v>494</v>
      </c>
      <c r="AB17" s="21">
        <v>9.5</v>
      </c>
      <c r="AC17" s="21" t="s">
        <v>464</v>
      </c>
      <c r="AD17" s="21">
        <v>61</v>
      </c>
    </row>
    <row r="18" spans="1:30" ht="15.75" customHeight="1" thickBot="1" x14ac:dyDescent="0.25">
      <c r="A18" s="48">
        <v>13</v>
      </c>
      <c r="B18" s="40">
        <v>4.0640625E-2</v>
      </c>
      <c r="C18" s="40">
        <v>3.4593750000000006E-2</v>
      </c>
      <c r="D18" s="40">
        <v>7.5300000000000006E-2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4235</v>
      </c>
      <c r="Y18" s="24">
        <v>44274</v>
      </c>
      <c r="Z18" s="21" t="s">
        <v>514</v>
      </c>
      <c r="AA18" s="21" t="s">
        <v>496</v>
      </c>
      <c r="AB18" s="21">
        <v>9.5</v>
      </c>
      <c r="AC18" s="21" t="s">
        <v>464</v>
      </c>
      <c r="AD18" s="21">
        <v>58</v>
      </c>
    </row>
    <row r="19" spans="1:30" ht="15.75" customHeight="1" thickBot="1" x14ac:dyDescent="0.25">
      <c r="A19" s="48">
        <v>14</v>
      </c>
      <c r="B19" s="40">
        <v>4.165E-2</v>
      </c>
      <c r="C19" s="40">
        <v>3.4125000000000003E-2</v>
      </c>
      <c r="D19" s="40">
        <v>7.5800000000000006E-2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4203</v>
      </c>
      <c r="Y19" s="24">
        <v>44225</v>
      </c>
      <c r="Z19" s="21" t="s">
        <v>515</v>
      </c>
      <c r="AA19" s="21" t="s">
        <v>496</v>
      </c>
      <c r="AB19" s="21">
        <v>9.4</v>
      </c>
      <c r="AC19" s="21" t="s">
        <v>464</v>
      </c>
      <c r="AD19" s="21">
        <v>55</v>
      </c>
    </row>
    <row r="20" spans="1:30" ht="15.75" customHeight="1" thickBot="1" x14ac:dyDescent="0.25">
      <c r="A20" s="48">
        <v>15</v>
      </c>
      <c r="B20" s="40">
        <v>4.3934374999999998E-2</v>
      </c>
      <c r="C20" s="40">
        <v>3.4453125000000001E-2</v>
      </c>
      <c r="D20" s="40">
        <v>7.8399999999999997E-2</v>
      </c>
      <c r="E20" s="60"/>
      <c r="F20" s="21" t="s">
        <v>488</v>
      </c>
      <c r="G20" s="23">
        <v>31671</v>
      </c>
      <c r="H20" s="21">
        <v>0.71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4186</v>
      </c>
      <c r="Y20" s="24">
        <v>44540</v>
      </c>
      <c r="Z20" s="21" t="s">
        <v>514</v>
      </c>
      <c r="AA20" s="21" t="s">
        <v>496</v>
      </c>
      <c r="AB20" s="21">
        <v>9.3000000000000007</v>
      </c>
      <c r="AC20" s="21" t="s">
        <v>464</v>
      </c>
      <c r="AD20" s="21">
        <v>59</v>
      </c>
    </row>
    <row r="21" spans="1:30" ht="15.75" customHeight="1" thickBot="1" x14ac:dyDescent="0.25">
      <c r="A21" s="48">
        <v>16</v>
      </c>
      <c r="B21" s="40">
        <v>4.6431250000000007E-2</v>
      </c>
      <c r="C21" s="40">
        <v>3.3234375000000003E-2</v>
      </c>
      <c r="D21" s="40">
        <v>7.9699999999999993E-2</v>
      </c>
      <c r="E21" s="60"/>
      <c r="F21" s="21" t="s">
        <v>492</v>
      </c>
      <c r="G21" s="23">
        <v>46035</v>
      </c>
      <c r="H21" s="21">
        <v>1.03</v>
      </c>
      <c r="I21" s="60"/>
      <c r="J21" s="21">
        <v>5</v>
      </c>
      <c r="K21" s="21">
        <f>X6</f>
        <v>4340</v>
      </c>
      <c r="L21" s="24"/>
      <c r="M21" s="21"/>
      <c r="N21" s="64">
        <f>K21/$F$2</f>
        <v>9.6875000000000003E-2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4160</v>
      </c>
      <c r="Y21" s="24">
        <v>44211</v>
      </c>
      <c r="Z21" s="21" t="s">
        <v>515</v>
      </c>
      <c r="AA21" s="21" t="s">
        <v>496</v>
      </c>
      <c r="AB21" s="21">
        <v>9.3000000000000007</v>
      </c>
      <c r="AC21" s="21" t="s">
        <v>464</v>
      </c>
      <c r="AD21" s="21">
        <v>56</v>
      </c>
    </row>
    <row r="22" spans="1:30" ht="15.75" customHeight="1" thickBot="1" x14ac:dyDescent="0.25">
      <c r="A22" s="48">
        <v>17</v>
      </c>
      <c r="B22" s="40">
        <v>4.6218749999999996E-2</v>
      </c>
      <c r="C22" s="40">
        <v>3.2250000000000001E-2</v>
      </c>
      <c r="D22" s="40">
        <v>7.85E-2</v>
      </c>
      <c r="E22" s="60"/>
      <c r="F22" s="21" t="s">
        <v>493</v>
      </c>
      <c r="G22" s="23">
        <v>47573</v>
      </c>
      <c r="H22" s="21">
        <v>1.06</v>
      </c>
      <c r="I22" s="60"/>
      <c r="J22" s="21">
        <v>10</v>
      </c>
      <c r="K22" s="21">
        <f>X11</f>
        <v>4306</v>
      </c>
      <c r="L22" s="24"/>
      <c r="M22" s="21"/>
      <c r="N22" s="64">
        <f t="shared" ref="N22:N28" si="0">K22/$F$2</f>
        <v>9.6116071428571426E-2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4140</v>
      </c>
      <c r="Y22" s="24">
        <v>44295</v>
      </c>
      <c r="Z22" s="21" t="s">
        <v>514</v>
      </c>
      <c r="AA22" s="21" t="s">
        <v>496</v>
      </c>
      <c r="AB22" s="21">
        <v>9.1999999999999993</v>
      </c>
      <c r="AC22" s="21" t="s">
        <v>464</v>
      </c>
      <c r="AD22" s="21">
        <v>60</v>
      </c>
    </row>
    <row r="23" spans="1:30" ht="15.75" customHeight="1" thickBot="1" x14ac:dyDescent="0.25">
      <c r="A23" s="48">
        <v>18</v>
      </c>
      <c r="B23" s="40">
        <v>3.5753125000000004E-2</v>
      </c>
      <c r="C23" s="40">
        <v>2.5265625000000003E-2</v>
      </c>
      <c r="D23" s="40">
        <v>6.1100000000000002E-2</v>
      </c>
      <c r="E23" s="60"/>
      <c r="F23" s="21" t="s">
        <v>494</v>
      </c>
      <c r="G23" s="23">
        <v>48950</v>
      </c>
      <c r="H23" s="21">
        <v>1.0900000000000001</v>
      </c>
      <c r="I23" s="60"/>
      <c r="J23" s="21">
        <v>20</v>
      </c>
      <c r="K23" s="21">
        <f>X12</f>
        <v>4280</v>
      </c>
      <c r="L23" s="24"/>
      <c r="M23" s="21"/>
      <c r="N23" s="64">
        <f t="shared" si="0"/>
        <v>9.5535714285714279E-2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4116</v>
      </c>
      <c r="Y23" s="24">
        <v>44336</v>
      </c>
      <c r="Z23" s="21" t="s">
        <v>513</v>
      </c>
      <c r="AA23" s="21" t="s">
        <v>495</v>
      </c>
      <c r="AB23" s="21">
        <v>9.1999999999999993</v>
      </c>
      <c r="AC23" s="21" t="s">
        <v>464</v>
      </c>
      <c r="AD23" s="21">
        <v>62</v>
      </c>
    </row>
    <row r="24" spans="1:30" ht="15.75" customHeight="1" thickBot="1" x14ac:dyDescent="0.25">
      <c r="A24" s="48">
        <v>19</v>
      </c>
      <c r="B24" s="40">
        <v>2.4809375000000002E-2</v>
      </c>
      <c r="C24" s="40">
        <v>2.0296874999999999E-2</v>
      </c>
      <c r="D24" s="40">
        <v>4.5100000000000001E-2</v>
      </c>
      <c r="E24" s="60"/>
      <c r="F24" s="21" t="s">
        <v>495</v>
      </c>
      <c r="G24" s="23">
        <v>48378</v>
      </c>
      <c r="H24" s="21">
        <v>1.08</v>
      </c>
      <c r="I24" s="60"/>
      <c r="J24" s="21">
        <v>30</v>
      </c>
      <c r="K24" s="21">
        <f>X14</f>
        <v>4263</v>
      </c>
      <c r="L24" s="24"/>
      <c r="M24" s="21"/>
      <c r="N24" s="64">
        <f t="shared" si="0"/>
        <v>9.5156249999999998E-2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4093</v>
      </c>
      <c r="Y24" s="24">
        <v>44529</v>
      </c>
      <c r="Z24" s="21" t="s">
        <v>514</v>
      </c>
      <c r="AA24" s="21" t="s">
        <v>492</v>
      </c>
      <c r="AB24" s="21">
        <v>9.1</v>
      </c>
      <c r="AC24" s="21" t="s">
        <v>464</v>
      </c>
      <c r="AD24" s="21">
        <v>58</v>
      </c>
    </row>
    <row r="25" spans="1:30" ht="15.75" customHeight="1" thickBot="1" x14ac:dyDescent="0.25">
      <c r="A25" s="48">
        <v>20</v>
      </c>
      <c r="B25" s="40">
        <v>1.9018749999999997E-2</v>
      </c>
      <c r="C25" s="40">
        <v>1.565625E-2</v>
      </c>
      <c r="D25" s="40">
        <v>3.4599999999999999E-2</v>
      </c>
      <c r="E25" s="60"/>
      <c r="F25" s="21" t="s">
        <v>496</v>
      </c>
      <c r="G25" s="23">
        <v>49912</v>
      </c>
      <c r="H25" s="21">
        <v>1.1100000000000001</v>
      </c>
      <c r="I25" s="60"/>
      <c r="J25" s="21">
        <v>50</v>
      </c>
      <c r="K25" s="21">
        <f>X18</f>
        <v>4235</v>
      </c>
      <c r="L25" s="24"/>
      <c r="M25" s="21"/>
      <c r="N25" s="64">
        <f t="shared" si="0"/>
        <v>9.4531249999999997E-2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40">
        <v>1.42375E-2</v>
      </c>
      <c r="C26" s="40">
        <v>1.1859374999999998E-2</v>
      </c>
      <c r="D26" s="40">
        <v>2.6100000000000002E-2</v>
      </c>
      <c r="E26" s="60"/>
      <c r="F26" s="21" t="s">
        <v>497</v>
      </c>
      <c r="G26" s="23">
        <v>40885</v>
      </c>
      <c r="H26" s="21">
        <v>0.91</v>
      </c>
      <c r="I26" s="60"/>
      <c r="J26" s="21">
        <v>100</v>
      </c>
      <c r="K26" s="21">
        <f>X20</f>
        <v>4186</v>
      </c>
      <c r="L26" s="24"/>
      <c r="M26" s="21"/>
      <c r="N26" s="64">
        <f t="shared" si="0"/>
        <v>9.3437500000000007E-2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40">
        <v>1.0571875E-2</v>
      </c>
      <c r="C27" s="40">
        <v>7.4999999999999997E-3</v>
      </c>
      <c r="D27" s="40">
        <v>1.8100000000000002E-2</v>
      </c>
      <c r="E27" s="60"/>
      <c r="F27" s="60"/>
      <c r="G27" s="60"/>
      <c r="H27" s="60"/>
      <c r="I27" s="60"/>
      <c r="J27" s="21">
        <v>150</v>
      </c>
      <c r="K27" s="21">
        <f>X22</f>
        <v>4140</v>
      </c>
      <c r="L27" s="24"/>
      <c r="M27" s="21"/>
      <c r="N27" s="64">
        <f t="shared" si="0"/>
        <v>9.241071428571429E-2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40">
        <v>6.2687499999999991E-3</v>
      </c>
      <c r="C28" s="40">
        <v>4.6406249999999998E-3</v>
      </c>
      <c r="D28" s="40">
        <v>1.09E-2</v>
      </c>
      <c r="E28" s="60"/>
      <c r="F28" s="60"/>
      <c r="G28" s="60"/>
      <c r="H28" s="60"/>
      <c r="I28" s="60"/>
      <c r="J28" s="21">
        <v>200</v>
      </c>
      <c r="K28" s="21">
        <f>X24</f>
        <v>4093</v>
      </c>
      <c r="L28" s="24"/>
      <c r="M28" s="21"/>
      <c r="N28" s="64">
        <f t="shared" si="0"/>
        <v>9.136160714285714E-2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D50"/>
  <sheetViews>
    <sheetView zoomScaleNormal="100" zoomScaleSheetLayoutView="100" workbookViewId="0">
      <selection activeCell="N34" sqref="N34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507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39900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4335</v>
      </c>
      <c r="Y2" s="24">
        <v>44552</v>
      </c>
      <c r="Z2" s="21" t="s">
        <v>517</v>
      </c>
      <c r="AA2" s="21" t="s">
        <v>494</v>
      </c>
      <c r="AB2" s="21">
        <v>10.9</v>
      </c>
      <c r="AC2" s="21" t="s">
        <v>465</v>
      </c>
      <c r="AD2" s="21">
        <v>51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4071</v>
      </c>
      <c r="Y3" s="24">
        <v>44552</v>
      </c>
      <c r="Z3" s="21" t="s">
        <v>513</v>
      </c>
      <c r="AA3" s="21" t="s">
        <v>494</v>
      </c>
      <c r="AB3" s="21">
        <v>10.199999999999999</v>
      </c>
      <c r="AC3" s="21" t="s">
        <v>464</v>
      </c>
      <c r="AD3" s="21">
        <v>54</v>
      </c>
    </row>
    <row r="4" spans="1:30" ht="15.75" customHeight="1" thickBot="1" x14ac:dyDescent="0.25">
      <c r="A4" s="8" t="s">
        <v>463</v>
      </c>
      <c r="B4" s="126" t="s">
        <v>464</v>
      </c>
      <c r="C4" s="138" t="s">
        <v>465</v>
      </c>
      <c r="D4" s="10" t="s">
        <v>466</v>
      </c>
      <c r="E4" s="135"/>
      <c r="F4" s="11" t="s">
        <v>467</v>
      </c>
      <c r="G4" s="11" t="s">
        <v>468</v>
      </c>
      <c r="H4" s="11" t="s">
        <v>469</v>
      </c>
      <c r="I4" s="135"/>
      <c r="J4" s="153" t="s">
        <v>470</v>
      </c>
      <c r="K4" s="154"/>
      <c r="L4" s="154"/>
      <c r="M4" s="154"/>
      <c r="N4" s="155"/>
      <c r="O4" s="52"/>
      <c r="P4" s="52"/>
      <c r="Q4" s="52"/>
      <c r="R4" s="52"/>
      <c r="S4" s="52"/>
      <c r="T4" s="52"/>
      <c r="U4" s="71"/>
      <c r="W4" s="21">
        <v>3</v>
      </c>
      <c r="X4" s="21">
        <v>3993</v>
      </c>
      <c r="Y4" s="24">
        <v>44553</v>
      </c>
      <c r="Z4" s="21" t="s">
        <v>516</v>
      </c>
      <c r="AA4" s="21" t="s">
        <v>495</v>
      </c>
      <c r="AB4" s="21">
        <v>10</v>
      </c>
      <c r="AC4" s="21" t="s">
        <v>464</v>
      </c>
      <c r="AD4" s="21">
        <v>51</v>
      </c>
    </row>
    <row r="5" spans="1:30" ht="15.75" customHeight="1" thickBot="1" x14ac:dyDescent="0.25">
      <c r="A5" s="21">
        <v>0</v>
      </c>
      <c r="B5" s="22">
        <v>3.7814536340852137E-3</v>
      </c>
      <c r="C5" s="22">
        <v>3.5025062656641602E-3</v>
      </c>
      <c r="D5" s="22">
        <v>7.3000000000000001E-3</v>
      </c>
      <c r="E5" s="135"/>
      <c r="F5" s="21" t="s">
        <v>471</v>
      </c>
      <c r="G5" s="23">
        <v>39282</v>
      </c>
      <c r="H5" s="21">
        <v>0.98</v>
      </c>
      <c r="I5" s="135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3990</v>
      </c>
      <c r="Y5" s="24">
        <v>44552</v>
      </c>
      <c r="Z5" s="21" t="s">
        <v>514</v>
      </c>
      <c r="AA5" s="21" t="s">
        <v>494</v>
      </c>
      <c r="AB5" s="21">
        <v>10</v>
      </c>
      <c r="AC5" s="21" t="s">
        <v>464</v>
      </c>
      <c r="AD5" s="21">
        <v>53</v>
      </c>
    </row>
    <row r="6" spans="1:30" ht="15.75" customHeight="1" thickBot="1" x14ac:dyDescent="0.25">
      <c r="A6" s="21">
        <v>1</v>
      </c>
      <c r="B6" s="22">
        <v>2.5363408521303257E-3</v>
      </c>
      <c r="C6" s="22">
        <v>2.6403508771929824E-3</v>
      </c>
      <c r="D6" s="22">
        <v>5.1999999999999998E-3</v>
      </c>
      <c r="E6" s="135"/>
      <c r="F6" s="21" t="s">
        <v>473</v>
      </c>
      <c r="G6" s="23">
        <v>40501</v>
      </c>
      <c r="H6" s="21">
        <v>1.01</v>
      </c>
      <c r="I6" s="135"/>
      <c r="J6" s="61" t="s">
        <v>474</v>
      </c>
      <c r="K6" s="62">
        <f>LARGE((K8,K9),1)</f>
        <v>0.67371924113974779</v>
      </c>
      <c r="L6" s="135"/>
      <c r="M6" s="135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3971</v>
      </c>
      <c r="Y6" s="24">
        <v>44550</v>
      </c>
      <c r="Z6" s="21" t="s">
        <v>513</v>
      </c>
      <c r="AA6" s="21" t="s">
        <v>492</v>
      </c>
      <c r="AB6" s="21">
        <v>10</v>
      </c>
      <c r="AC6" s="21" t="s">
        <v>464</v>
      </c>
      <c r="AD6" s="21">
        <v>53</v>
      </c>
    </row>
    <row r="7" spans="1:30" ht="15.75" customHeight="1" thickBot="1" x14ac:dyDescent="0.25">
      <c r="A7" s="21">
        <v>2</v>
      </c>
      <c r="B7" s="22">
        <v>1.9829573934837092E-3</v>
      </c>
      <c r="C7" s="22">
        <v>2.5325814536340851E-3</v>
      </c>
      <c r="D7" s="22">
        <v>4.4999999999999997E-3</v>
      </c>
      <c r="E7" s="135"/>
      <c r="F7" s="21" t="s">
        <v>475</v>
      </c>
      <c r="G7" s="23">
        <v>42750</v>
      </c>
      <c r="H7" s="21">
        <v>1.07</v>
      </c>
      <c r="I7" s="135"/>
      <c r="J7" s="21" t="s">
        <v>476</v>
      </c>
      <c r="K7" s="62">
        <f>LARGE((K10,K11),1)</f>
        <v>0.51929176757405171</v>
      </c>
      <c r="L7" s="135"/>
      <c r="M7" s="135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3968</v>
      </c>
      <c r="Y7" s="24">
        <v>44547</v>
      </c>
      <c r="Z7" s="21" t="s">
        <v>516</v>
      </c>
      <c r="AA7" s="21" t="s">
        <v>496</v>
      </c>
      <c r="AB7" s="21">
        <v>9.9</v>
      </c>
      <c r="AC7" s="21" t="s">
        <v>465</v>
      </c>
      <c r="AD7" s="21">
        <v>53</v>
      </c>
    </row>
    <row r="8" spans="1:30" ht="15.75" customHeight="1" thickBot="1" x14ac:dyDescent="0.25">
      <c r="A8" s="21">
        <v>3</v>
      </c>
      <c r="B8" s="22">
        <v>1.4295739348370927E-3</v>
      </c>
      <c r="C8" s="22">
        <v>1.832080200501253E-3</v>
      </c>
      <c r="D8" s="22">
        <v>3.3E-3</v>
      </c>
      <c r="E8" s="135"/>
      <c r="F8" s="21" t="s">
        <v>477</v>
      </c>
      <c r="G8" s="23">
        <v>41741</v>
      </c>
      <c r="H8" s="21">
        <v>1.04</v>
      </c>
      <c r="I8" s="135"/>
      <c r="J8" s="135"/>
      <c r="K8" s="136">
        <f>LARGE(B11:C11,1)/(B11+C11)</f>
        <v>0.67371924113974779</v>
      </c>
      <c r="L8" s="135"/>
      <c r="M8" s="135"/>
      <c r="N8" s="135"/>
      <c r="O8" s="52"/>
      <c r="P8" s="52"/>
      <c r="Q8" s="52"/>
      <c r="R8" s="52"/>
      <c r="S8" s="52"/>
      <c r="T8" s="52"/>
      <c r="U8" s="71"/>
      <c r="W8" s="21">
        <v>7</v>
      </c>
      <c r="X8" s="21">
        <v>3951</v>
      </c>
      <c r="Y8" s="24">
        <v>44551</v>
      </c>
      <c r="Z8" s="21" t="s">
        <v>517</v>
      </c>
      <c r="AA8" s="21" t="s">
        <v>493</v>
      </c>
      <c r="AB8" s="21">
        <v>9.9</v>
      </c>
      <c r="AC8" s="21" t="s">
        <v>465</v>
      </c>
      <c r="AD8" s="21">
        <v>51</v>
      </c>
    </row>
    <row r="9" spans="1:30" ht="15.75" customHeight="1" thickBot="1" x14ac:dyDescent="0.25">
      <c r="A9" s="21">
        <v>4</v>
      </c>
      <c r="B9" s="22">
        <v>1.4295739348370927E-3</v>
      </c>
      <c r="C9" s="22">
        <v>2.7481203007518797E-3</v>
      </c>
      <c r="D9" s="22">
        <v>4.1999999999999997E-3</v>
      </c>
      <c r="E9" s="135"/>
      <c r="F9" s="21" t="s">
        <v>478</v>
      </c>
      <c r="G9" s="23">
        <v>39767</v>
      </c>
      <c r="H9" s="21">
        <v>0.99</v>
      </c>
      <c r="I9" s="135"/>
      <c r="J9" s="135"/>
      <c r="K9" s="136">
        <f>LARGE(B12:C12,1)/(B12+C12)</f>
        <v>0.63430972252972162</v>
      </c>
      <c r="L9" s="135"/>
      <c r="M9" s="135"/>
      <c r="N9" s="135"/>
      <c r="O9" s="52"/>
      <c r="P9" s="52"/>
      <c r="Q9" s="52"/>
      <c r="R9" s="52"/>
      <c r="S9" s="52"/>
      <c r="T9" s="52"/>
      <c r="U9" s="71"/>
      <c r="W9" s="21">
        <v>8</v>
      </c>
      <c r="X9" s="21">
        <v>3950</v>
      </c>
      <c r="Y9" s="24">
        <v>44551</v>
      </c>
      <c r="Z9" s="21" t="s">
        <v>513</v>
      </c>
      <c r="AA9" s="21" t="s">
        <v>493</v>
      </c>
      <c r="AB9" s="21">
        <v>9.9</v>
      </c>
      <c r="AC9" s="21" t="s">
        <v>464</v>
      </c>
      <c r="AD9" s="21">
        <v>51</v>
      </c>
    </row>
    <row r="10" spans="1:30" ht="15.75" customHeight="1" thickBot="1" x14ac:dyDescent="0.25">
      <c r="A10" s="21">
        <v>5</v>
      </c>
      <c r="B10" s="22">
        <v>2.9974937343358395E-3</v>
      </c>
      <c r="C10" s="22">
        <v>7.8132832080200498E-3</v>
      </c>
      <c r="D10" s="22">
        <v>1.0800000000000001E-2</v>
      </c>
      <c r="E10" s="135"/>
      <c r="F10" s="21" t="s">
        <v>479</v>
      </c>
      <c r="G10" s="23">
        <v>38959</v>
      </c>
      <c r="H10" s="21">
        <v>0.97</v>
      </c>
      <c r="I10" s="135"/>
      <c r="J10" s="135"/>
      <c r="K10" s="136">
        <f>LARGE(B20:C20,1)/(B20+C20)</f>
        <v>0.51929176757405171</v>
      </c>
      <c r="L10" s="135"/>
      <c r="M10" s="135"/>
      <c r="N10" s="135"/>
      <c r="O10" s="52"/>
      <c r="P10" s="52"/>
      <c r="Q10" s="52"/>
      <c r="R10" s="52"/>
      <c r="S10" s="52"/>
      <c r="T10" s="52"/>
      <c r="U10" s="71"/>
      <c r="W10" s="21">
        <v>9</v>
      </c>
      <c r="X10" s="21">
        <v>3944</v>
      </c>
      <c r="Y10" s="24">
        <v>44539</v>
      </c>
      <c r="Z10" s="21" t="s">
        <v>513</v>
      </c>
      <c r="AA10" s="21" t="s">
        <v>495</v>
      </c>
      <c r="AB10" s="21">
        <v>9.9</v>
      </c>
      <c r="AC10" s="21" t="s">
        <v>464</v>
      </c>
      <c r="AD10" s="21">
        <v>51</v>
      </c>
    </row>
    <row r="11" spans="1:30" ht="15.75" customHeight="1" thickBot="1" x14ac:dyDescent="0.25">
      <c r="A11" s="21">
        <v>6</v>
      </c>
      <c r="B11" s="22">
        <v>1.0099248120300752E-2</v>
      </c>
      <c r="C11" s="22">
        <v>2.0853383458646617E-2</v>
      </c>
      <c r="D11" s="22">
        <v>3.09E-2</v>
      </c>
      <c r="E11" s="135"/>
      <c r="F11" s="21" t="s">
        <v>480</v>
      </c>
      <c r="G11" s="23">
        <v>37801</v>
      </c>
      <c r="H11" s="21">
        <v>0.94</v>
      </c>
      <c r="I11" s="135"/>
      <c r="J11" s="135"/>
      <c r="K11" s="136">
        <f>LARGE(B21:C21,1)/(B21+C21)</f>
        <v>0.50189301057339586</v>
      </c>
      <c r="L11" s="135"/>
      <c r="M11" s="135"/>
      <c r="N11" s="135"/>
      <c r="O11" s="52"/>
      <c r="P11" s="52"/>
      <c r="Q11" s="52"/>
      <c r="R11" s="52"/>
      <c r="S11" s="52"/>
      <c r="T11" s="52"/>
      <c r="U11" s="71"/>
      <c r="W11" s="21">
        <v>10</v>
      </c>
      <c r="X11" s="21">
        <v>3922</v>
      </c>
      <c r="Y11" s="24">
        <v>44288</v>
      </c>
      <c r="Z11" s="21" t="s">
        <v>514</v>
      </c>
      <c r="AA11" s="21" t="s">
        <v>496</v>
      </c>
      <c r="AB11" s="21">
        <v>9.8000000000000007</v>
      </c>
      <c r="AC11" s="21" t="s">
        <v>464</v>
      </c>
      <c r="AD11" s="21">
        <v>53</v>
      </c>
    </row>
    <row r="12" spans="1:30" ht="15.75" customHeight="1" thickBot="1" x14ac:dyDescent="0.25">
      <c r="A12" s="21">
        <v>7</v>
      </c>
      <c r="B12" s="22">
        <v>1.7800501253132834E-2</v>
      </c>
      <c r="C12" s="22">
        <v>3.0875939849624057E-2</v>
      </c>
      <c r="D12" s="22">
        <v>4.87E-2</v>
      </c>
      <c r="E12" s="135"/>
      <c r="F12" s="21" t="s">
        <v>481</v>
      </c>
      <c r="G12" s="23">
        <v>37348</v>
      </c>
      <c r="H12" s="21">
        <v>0.93</v>
      </c>
      <c r="I12" s="135"/>
      <c r="J12" s="135"/>
      <c r="K12" s="135"/>
      <c r="L12" s="135"/>
      <c r="M12" s="135"/>
      <c r="N12" s="135"/>
      <c r="O12" s="52"/>
      <c r="P12" s="52"/>
      <c r="Q12" s="52"/>
      <c r="R12" s="52"/>
      <c r="S12" s="52"/>
      <c r="T12" s="52"/>
      <c r="U12" s="71"/>
      <c r="W12" s="21">
        <v>20</v>
      </c>
      <c r="X12" s="21">
        <v>3857</v>
      </c>
      <c r="Y12" s="24">
        <v>44533</v>
      </c>
      <c r="Z12" s="21" t="s">
        <v>517</v>
      </c>
      <c r="AA12" s="21" t="s">
        <v>496</v>
      </c>
      <c r="AB12" s="21">
        <v>9.6999999999999993</v>
      </c>
      <c r="AC12" s="21" t="s">
        <v>465</v>
      </c>
      <c r="AD12" s="21">
        <v>53</v>
      </c>
    </row>
    <row r="13" spans="1:30" ht="15.75" customHeight="1" thickBot="1" x14ac:dyDescent="0.25">
      <c r="A13" s="21">
        <v>8</v>
      </c>
      <c r="B13" s="22">
        <v>1.9460651629072682E-2</v>
      </c>
      <c r="C13" s="22">
        <v>2.9906015037593985E-2</v>
      </c>
      <c r="D13" s="22">
        <v>4.9399999999999999E-2</v>
      </c>
      <c r="E13" s="135"/>
      <c r="F13" s="21" t="s">
        <v>482</v>
      </c>
      <c r="G13" s="23">
        <v>37348</v>
      </c>
      <c r="H13" s="21">
        <v>0.93</v>
      </c>
      <c r="I13" s="135"/>
      <c r="J13" s="135"/>
      <c r="K13" s="135"/>
      <c r="L13" s="135"/>
      <c r="M13" s="135"/>
      <c r="N13" s="135"/>
      <c r="O13" s="52"/>
      <c r="P13" s="52"/>
      <c r="Q13" s="52"/>
      <c r="R13" s="52"/>
      <c r="S13" s="52"/>
      <c r="T13" s="52"/>
      <c r="U13" s="71"/>
      <c r="W13" s="21">
        <v>25</v>
      </c>
      <c r="X13" s="21">
        <v>3830</v>
      </c>
      <c r="Y13" s="24">
        <v>44509</v>
      </c>
      <c r="Z13" s="21" t="s">
        <v>513</v>
      </c>
      <c r="AA13" s="21" t="s">
        <v>493</v>
      </c>
      <c r="AB13" s="21">
        <v>9.6</v>
      </c>
      <c r="AC13" s="21" t="s">
        <v>464</v>
      </c>
      <c r="AD13" s="21">
        <v>52</v>
      </c>
    </row>
    <row r="14" spans="1:30" ht="15.75" customHeight="1" thickBot="1" x14ac:dyDescent="0.25">
      <c r="A14" s="21">
        <v>9</v>
      </c>
      <c r="B14" s="22">
        <v>2.1166917293233084E-2</v>
      </c>
      <c r="C14" s="22">
        <v>2.8020050125313282E-2</v>
      </c>
      <c r="D14" s="22">
        <v>4.9200000000000001E-2</v>
      </c>
      <c r="E14" s="135"/>
      <c r="F14" s="21" t="s">
        <v>483</v>
      </c>
      <c r="G14" s="23">
        <v>40257</v>
      </c>
      <c r="H14" s="21">
        <v>1.01</v>
      </c>
      <c r="I14" s="135"/>
      <c r="J14" s="135"/>
      <c r="K14" s="135"/>
      <c r="L14" s="135"/>
      <c r="M14" s="135"/>
      <c r="N14" s="135"/>
      <c r="O14" s="52"/>
      <c r="P14" s="52"/>
      <c r="Q14" s="52"/>
      <c r="R14" s="52"/>
      <c r="S14" s="52"/>
      <c r="T14" s="52"/>
      <c r="U14" s="71"/>
      <c r="W14" s="21">
        <v>30</v>
      </c>
      <c r="X14" s="21">
        <v>3808</v>
      </c>
      <c r="Y14" s="24">
        <v>44552</v>
      </c>
      <c r="Z14" s="21" t="s">
        <v>515</v>
      </c>
      <c r="AA14" s="21" t="s">
        <v>494</v>
      </c>
      <c r="AB14" s="21">
        <v>9.5</v>
      </c>
      <c r="AC14" s="21" t="s">
        <v>465</v>
      </c>
      <c r="AD14" s="21">
        <v>50</v>
      </c>
    </row>
    <row r="15" spans="1:30" ht="15.75" customHeight="1" thickBot="1" x14ac:dyDescent="0.25">
      <c r="A15" s="21">
        <v>10</v>
      </c>
      <c r="B15" s="22">
        <v>2.739248120300752E-2</v>
      </c>
      <c r="C15" s="22">
        <v>3.1414786967418548E-2</v>
      </c>
      <c r="D15" s="22">
        <v>5.8799999999999998E-2</v>
      </c>
      <c r="E15" s="135"/>
      <c r="F15" s="21" t="s">
        <v>484</v>
      </c>
      <c r="G15" s="23">
        <v>41552</v>
      </c>
      <c r="H15" s="21">
        <v>1.04</v>
      </c>
      <c r="I15" s="135"/>
      <c r="J15" s="135"/>
      <c r="K15" s="135"/>
      <c r="L15" s="135"/>
      <c r="M15" s="135"/>
      <c r="N15" s="135"/>
      <c r="O15" s="52"/>
      <c r="P15" s="52"/>
      <c r="Q15" s="52"/>
      <c r="R15" s="52"/>
      <c r="S15" s="52"/>
      <c r="T15" s="52"/>
      <c r="U15" s="71"/>
      <c r="W15" s="21">
        <v>35</v>
      </c>
      <c r="X15" s="21">
        <v>3783</v>
      </c>
      <c r="Y15" s="24">
        <v>44512</v>
      </c>
      <c r="Z15" s="21" t="s">
        <v>516</v>
      </c>
      <c r="AA15" s="21" t="s">
        <v>496</v>
      </c>
      <c r="AB15" s="21">
        <v>9.5</v>
      </c>
      <c r="AC15" s="21" t="s">
        <v>465</v>
      </c>
      <c r="AD15" s="21">
        <v>53</v>
      </c>
    </row>
    <row r="16" spans="1:30" ht="15.75" customHeight="1" thickBot="1" x14ac:dyDescent="0.25">
      <c r="A16" s="21">
        <v>11</v>
      </c>
      <c r="B16" s="22">
        <v>3.264962406015038E-2</v>
      </c>
      <c r="C16" s="22">
        <v>3.6210526315789471E-2</v>
      </c>
      <c r="D16" s="22">
        <v>6.8900000000000003E-2</v>
      </c>
      <c r="E16" s="135"/>
      <c r="F16" s="21" t="s">
        <v>485</v>
      </c>
      <c r="G16" s="23">
        <v>42848</v>
      </c>
      <c r="H16" s="21">
        <v>1.07</v>
      </c>
      <c r="I16" s="135"/>
      <c r="J16" s="135"/>
      <c r="K16" s="135"/>
      <c r="L16" s="135"/>
      <c r="M16" s="135"/>
      <c r="N16" s="135"/>
      <c r="O16" s="52"/>
      <c r="P16" s="52"/>
      <c r="Q16" s="52"/>
      <c r="R16" s="52"/>
      <c r="S16" s="52"/>
      <c r="T16" s="52"/>
      <c r="U16" s="71"/>
      <c r="W16" s="21">
        <v>40</v>
      </c>
      <c r="X16" s="21">
        <v>3773</v>
      </c>
      <c r="Y16" s="24">
        <v>44531</v>
      </c>
      <c r="Z16" s="21" t="s">
        <v>514</v>
      </c>
      <c r="AA16" s="21" t="s">
        <v>494</v>
      </c>
      <c r="AB16" s="21">
        <v>9.5</v>
      </c>
      <c r="AC16" s="21" t="s">
        <v>464</v>
      </c>
      <c r="AD16" s="21">
        <v>52</v>
      </c>
    </row>
    <row r="17" spans="1:30" ht="15.75" customHeight="1" thickBot="1" x14ac:dyDescent="0.25">
      <c r="A17" s="21">
        <v>12</v>
      </c>
      <c r="B17" s="22">
        <v>3.6108270676691721E-2</v>
      </c>
      <c r="C17" s="22">
        <v>4.0467418546365916E-2</v>
      </c>
      <c r="D17" s="22">
        <v>7.6600000000000001E-2</v>
      </c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52"/>
      <c r="P17" s="52"/>
      <c r="Q17" s="52"/>
      <c r="R17" s="52"/>
      <c r="S17" s="52"/>
      <c r="T17" s="52"/>
      <c r="U17" s="71"/>
      <c r="W17" s="21">
        <v>45</v>
      </c>
      <c r="X17" s="21">
        <v>3764</v>
      </c>
      <c r="Y17" s="24">
        <v>44530</v>
      </c>
      <c r="Z17" s="21" t="s">
        <v>515</v>
      </c>
      <c r="AA17" s="21" t="s">
        <v>493</v>
      </c>
      <c r="AB17" s="21">
        <v>9.4</v>
      </c>
      <c r="AC17" s="21" t="s">
        <v>465</v>
      </c>
      <c r="AD17" s="21">
        <v>51</v>
      </c>
    </row>
    <row r="18" spans="1:30" ht="15.75" customHeight="1" thickBot="1" x14ac:dyDescent="0.25">
      <c r="A18" s="21">
        <v>13</v>
      </c>
      <c r="B18" s="22">
        <v>3.6154385964912279E-2</v>
      </c>
      <c r="C18" s="22">
        <v>4.068295739348371E-2</v>
      </c>
      <c r="D18" s="22">
        <v>7.6899999999999996E-2</v>
      </c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52"/>
      <c r="P18" s="52"/>
      <c r="Q18" s="52"/>
      <c r="R18" s="52"/>
      <c r="S18" s="52"/>
      <c r="T18" s="52"/>
      <c r="U18" s="71"/>
      <c r="W18" s="21">
        <v>50</v>
      </c>
      <c r="X18" s="21">
        <v>3747</v>
      </c>
      <c r="Y18" s="24">
        <v>44468</v>
      </c>
      <c r="Z18" s="21" t="s">
        <v>513</v>
      </c>
      <c r="AA18" s="21" t="s">
        <v>494</v>
      </c>
      <c r="AB18" s="21">
        <v>9.4</v>
      </c>
      <c r="AC18" s="21" t="s">
        <v>465</v>
      </c>
      <c r="AD18" s="21">
        <v>56</v>
      </c>
    </row>
    <row r="19" spans="1:30" ht="15.75" customHeight="1" thickBot="1" x14ac:dyDescent="0.25">
      <c r="A19" s="21">
        <v>14</v>
      </c>
      <c r="B19" s="22">
        <v>3.6384962406015034E-2</v>
      </c>
      <c r="C19" s="22">
        <v>4.1706766917293234E-2</v>
      </c>
      <c r="D19" s="22">
        <v>7.8100000000000003E-2</v>
      </c>
      <c r="E19" s="135"/>
      <c r="F19" s="11" t="s">
        <v>486</v>
      </c>
      <c r="G19" s="11" t="s">
        <v>468</v>
      </c>
      <c r="H19" s="11" t="s">
        <v>469</v>
      </c>
      <c r="I19" s="135"/>
      <c r="J19" s="156" t="s">
        <v>487</v>
      </c>
      <c r="K19" s="157"/>
      <c r="L19" s="157"/>
      <c r="M19" s="157"/>
      <c r="N19" s="158"/>
      <c r="O19" s="52"/>
      <c r="P19" s="52"/>
      <c r="Q19" s="52"/>
      <c r="R19" s="52"/>
      <c r="S19" s="52"/>
      <c r="T19" s="52"/>
      <c r="U19" s="71"/>
      <c r="W19" s="21">
        <v>75</v>
      </c>
      <c r="X19" s="21">
        <v>3678</v>
      </c>
      <c r="Y19" s="24">
        <v>44532</v>
      </c>
      <c r="Z19" s="21" t="s">
        <v>515</v>
      </c>
      <c r="AA19" s="21" t="s">
        <v>495</v>
      </c>
      <c r="AB19" s="21">
        <v>9.1999999999999993</v>
      </c>
      <c r="AC19" s="21" t="s">
        <v>465</v>
      </c>
      <c r="AD19" s="21">
        <v>52</v>
      </c>
    </row>
    <row r="20" spans="1:30" ht="15.75" customHeight="1" thickBot="1" x14ac:dyDescent="0.25">
      <c r="A20" s="21">
        <v>15</v>
      </c>
      <c r="B20" s="22">
        <v>3.7261152882205516E-2</v>
      </c>
      <c r="C20" s="22">
        <v>4.0251879699248122E-2</v>
      </c>
      <c r="D20" s="22">
        <v>7.7499999999999999E-2</v>
      </c>
      <c r="E20" s="135"/>
      <c r="F20" s="21" t="s">
        <v>488</v>
      </c>
      <c r="G20" s="23">
        <v>29936</v>
      </c>
      <c r="H20" s="21">
        <v>0.75</v>
      </c>
      <c r="I20" s="135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3645</v>
      </c>
      <c r="Y20" s="24">
        <v>44545</v>
      </c>
      <c r="Z20" s="21" t="s">
        <v>514</v>
      </c>
      <c r="AA20" s="21" t="s">
        <v>494</v>
      </c>
      <c r="AB20" s="21">
        <v>9.1</v>
      </c>
      <c r="AC20" s="21" t="s">
        <v>465</v>
      </c>
      <c r="AD20" s="21">
        <v>53</v>
      </c>
    </row>
    <row r="21" spans="1:30" ht="15.75" customHeight="1" thickBot="1" x14ac:dyDescent="0.25">
      <c r="A21" s="21">
        <v>16</v>
      </c>
      <c r="B21" s="22">
        <v>3.8183458646616542E-2</v>
      </c>
      <c r="C21" s="22">
        <v>3.847368421052632E-2</v>
      </c>
      <c r="D21" s="22">
        <v>7.6600000000000001E-2</v>
      </c>
      <c r="E21" s="135"/>
      <c r="F21" s="21" t="s">
        <v>492</v>
      </c>
      <c r="G21" s="23">
        <v>40804</v>
      </c>
      <c r="H21" s="21">
        <v>1.02</v>
      </c>
      <c r="I21" s="135"/>
      <c r="J21" s="21">
        <v>5</v>
      </c>
      <c r="K21" s="21">
        <f>X6</f>
        <v>3971</v>
      </c>
      <c r="L21" s="24"/>
      <c r="M21" s="21"/>
      <c r="N21" s="64">
        <f>K21/$F$2</f>
        <v>9.9523809523809528E-2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3604</v>
      </c>
      <c r="Y21" s="24">
        <v>44516</v>
      </c>
      <c r="Z21" s="21" t="s">
        <v>514</v>
      </c>
      <c r="AA21" s="21" t="s">
        <v>493</v>
      </c>
      <c r="AB21" s="21">
        <v>9</v>
      </c>
      <c r="AC21" s="21" t="s">
        <v>464</v>
      </c>
      <c r="AD21" s="21">
        <v>51</v>
      </c>
    </row>
    <row r="22" spans="1:30" ht="15.75" customHeight="1" thickBot="1" x14ac:dyDescent="0.25">
      <c r="A22" s="21">
        <v>17</v>
      </c>
      <c r="B22" s="22">
        <v>3.7353383458646618E-2</v>
      </c>
      <c r="C22" s="22">
        <v>3.8150375939849622E-2</v>
      </c>
      <c r="D22" s="22">
        <v>7.5499999999999998E-2</v>
      </c>
      <c r="E22" s="135"/>
      <c r="F22" s="21" t="s">
        <v>493</v>
      </c>
      <c r="G22" s="23">
        <v>41471</v>
      </c>
      <c r="H22" s="21">
        <v>1.04</v>
      </c>
      <c r="I22" s="135"/>
      <c r="J22" s="21">
        <v>10</v>
      </c>
      <c r="K22" s="21">
        <f>X11</f>
        <v>3922</v>
      </c>
      <c r="L22" s="24"/>
      <c r="M22" s="21"/>
      <c r="N22" s="64">
        <f t="shared" ref="N22:N28" si="0">K22/$F$2</f>
        <v>9.8295739348370922E-2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3585</v>
      </c>
      <c r="Y22" s="24">
        <v>44264</v>
      </c>
      <c r="Z22" s="21" t="s">
        <v>513</v>
      </c>
      <c r="AA22" s="21" t="s">
        <v>493</v>
      </c>
      <c r="AB22" s="21">
        <v>9</v>
      </c>
      <c r="AC22" s="21" t="s">
        <v>464</v>
      </c>
      <c r="AD22" s="21">
        <v>53</v>
      </c>
    </row>
    <row r="23" spans="1:30" ht="15.75" customHeight="1" thickBot="1" x14ac:dyDescent="0.25">
      <c r="A23" s="21">
        <v>18</v>
      </c>
      <c r="B23" s="22">
        <v>2.9190977443609017E-2</v>
      </c>
      <c r="C23" s="22">
        <v>3.0498746867167918E-2</v>
      </c>
      <c r="D23" s="22">
        <v>5.9700000000000003E-2</v>
      </c>
      <c r="E23" s="135"/>
      <c r="F23" s="21" t="s">
        <v>494</v>
      </c>
      <c r="G23" s="23">
        <v>42575</v>
      </c>
      <c r="H23" s="21">
        <v>1.06</v>
      </c>
      <c r="I23" s="135"/>
      <c r="J23" s="21">
        <v>20</v>
      </c>
      <c r="K23" s="21">
        <f>X12</f>
        <v>3857</v>
      </c>
      <c r="L23" s="24"/>
      <c r="M23" s="21"/>
      <c r="N23" s="64">
        <f t="shared" si="0"/>
        <v>9.6666666666666665E-2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3559</v>
      </c>
      <c r="Y23" s="24">
        <v>44508</v>
      </c>
      <c r="Z23" s="21" t="s">
        <v>515</v>
      </c>
      <c r="AA23" s="21" t="s">
        <v>492</v>
      </c>
      <c r="AB23" s="21">
        <v>8.9</v>
      </c>
      <c r="AC23" s="21" t="s">
        <v>465</v>
      </c>
      <c r="AD23" s="21">
        <v>51</v>
      </c>
    </row>
    <row r="24" spans="1:30" ht="15.75" customHeight="1" thickBot="1" x14ac:dyDescent="0.25">
      <c r="A24" s="21">
        <v>19</v>
      </c>
      <c r="B24" s="22">
        <v>2.1950877192982457E-2</v>
      </c>
      <c r="C24" s="22">
        <v>2.4679197994987471E-2</v>
      </c>
      <c r="D24" s="22">
        <v>4.6600000000000003E-2</v>
      </c>
      <c r="E24" s="135"/>
      <c r="F24" s="21" t="s">
        <v>495</v>
      </c>
      <c r="G24" s="23">
        <v>42572</v>
      </c>
      <c r="H24" s="21">
        <v>1.06</v>
      </c>
      <c r="I24" s="135"/>
      <c r="J24" s="21">
        <v>30</v>
      </c>
      <c r="K24" s="21">
        <f>X14</f>
        <v>3808</v>
      </c>
      <c r="L24" s="24"/>
      <c r="M24" s="21"/>
      <c r="N24" s="64">
        <f t="shared" si="0"/>
        <v>9.5438596491228073E-2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3535</v>
      </c>
      <c r="Y24" s="24">
        <v>44543</v>
      </c>
      <c r="Z24" s="21" t="s">
        <v>513</v>
      </c>
      <c r="AA24" s="21" t="s">
        <v>492</v>
      </c>
      <c r="AB24" s="21">
        <v>8.9</v>
      </c>
      <c r="AC24" s="21" t="s">
        <v>464</v>
      </c>
      <c r="AD24" s="21">
        <v>54</v>
      </c>
    </row>
    <row r="25" spans="1:30" ht="15.75" customHeight="1" thickBot="1" x14ac:dyDescent="0.25">
      <c r="A25" s="21">
        <v>20</v>
      </c>
      <c r="B25" s="22">
        <v>1.6785964912280703E-2</v>
      </c>
      <c r="C25" s="22">
        <v>1.8159147869674187E-2</v>
      </c>
      <c r="D25" s="22">
        <v>3.49E-2</v>
      </c>
      <c r="E25" s="135"/>
      <c r="F25" s="21" t="s">
        <v>496</v>
      </c>
      <c r="G25" s="23">
        <v>44725</v>
      </c>
      <c r="H25" s="21">
        <v>1.1200000000000001</v>
      </c>
      <c r="I25" s="135"/>
      <c r="J25" s="21">
        <v>50</v>
      </c>
      <c r="K25" s="21">
        <f>X18</f>
        <v>3747</v>
      </c>
      <c r="L25" s="24"/>
      <c r="M25" s="21"/>
      <c r="N25" s="64">
        <f t="shared" si="0"/>
        <v>9.3909774436090221E-2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21">
        <v>21</v>
      </c>
      <c r="B26" s="22">
        <v>1.2866165413533834E-2</v>
      </c>
      <c r="C26" s="22">
        <v>1.3040100250626565E-2</v>
      </c>
      <c r="D26" s="22">
        <v>2.5899999999999999E-2</v>
      </c>
      <c r="E26" s="135"/>
      <c r="F26" s="21" t="s">
        <v>497</v>
      </c>
      <c r="G26" s="23">
        <v>37817</v>
      </c>
      <c r="H26" s="21">
        <v>0.94</v>
      </c>
      <c r="I26" s="135"/>
      <c r="J26" s="21">
        <v>100</v>
      </c>
      <c r="K26" s="21">
        <f>X20</f>
        <v>3645</v>
      </c>
      <c r="L26" s="24"/>
      <c r="M26" s="21"/>
      <c r="N26" s="64">
        <f t="shared" si="0"/>
        <v>9.1353383458646617E-2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21">
        <v>22</v>
      </c>
      <c r="B27" s="22">
        <v>9.5458646616541354E-3</v>
      </c>
      <c r="C27" s="22">
        <v>8.7293233082706752E-3</v>
      </c>
      <c r="D27" s="22">
        <v>1.83E-2</v>
      </c>
      <c r="E27" s="135"/>
      <c r="F27" s="135"/>
      <c r="G27" s="135"/>
      <c r="H27" s="135"/>
      <c r="I27" s="135"/>
      <c r="J27" s="21">
        <v>150</v>
      </c>
      <c r="K27" s="21">
        <f>X22</f>
        <v>3585</v>
      </c>
      <c r="L27" s="24"/>
      <c r="M27" s="21"/>
      <c r="N27" s="64">
        <f t="shared" si="0"/>
        <v>8.9849624060150374E-2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21">
        <v>23</v>
      </c>
      <c r="B28" s="22">
        <v>6.6406015037593982E-3</v>
      </c>
      <c r="C28" s="22">
        <v>5.6578947368421057E-3</v>
      </c>
      <c r="D28" s="22">
        <v>1.23E-2</v>
      </c>
      <c r="E28" s="135"/>
      <c r="F28" s="135"/>
      <c r="G28" s="135"/>
      <c r="H28" s="135"/>
      <c r="I28" s="135"/>
      <c r="J28" s="21">
        <v>200</v>
      </c>
      <c r="K28" s="21">
        <f>X24</f>
        <v>3535</v>
      </c>
      <c r="L28" s="24"/>
      <c r="M28" s="21"/>
      <c r="N28" s="64">
        <f t="shared" si="0"/>
        <v>8.8596491228070173E-2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I29"/>
  <sheetViews>
    <sheetView workbookViewId="0">
      <selection activeCell="AG27" sqref="AG27"/>
    </sheetView>
  </sheetViews>
  <sheetFormatPr defaultRowHeight="14.25" x14ac:dyDescent="0.2"/>
  <cols>
    <col min="1" max="1" width="4.875" customWidth="1"/>
    <col min="2" max="4" width="5.875" customWidth="1"/>
    <col min="5" max="5" width="1.875" customWidth="1"/>
    <col min="6" max="6" width="11.5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30" width="0" hidden="1" customWidth="1"/>
  </cols>
  <sheetData>
    <row r="1" spans="1:35" ht="24" thickBot="1" x14ac:dyDescent="0.4">
      <c r="A1" s="172" t="s">
        <v>612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4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5" ht="21.75" thickBot="1" x14ac:dyDescent="0.4">
      <c r="A2" s="43"/>
      <c r="B2" s="29"/>
      <c r="C2" s="29"/>
      <c r="D2" s="44" t="s">
        <v>625</v>
      </c>
      <c r="E2" s="29"/>
      <c r="F2" s="45">
        <v>37400</v>
      </c>
      <c r="G2" s="29"/>
      <c r="H2" s="46" t="s">
        <v>462</v>
      </c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30"/>
      <c r="W2" s="21">
        <v>1</v>
      </c>
      <c r="X2" s="21">
        <v>3681</v>
      </c>
      <c r="Y2" s="24">
        <v>44533</v>
      </c>
      <c r="Z2" s="21" t="s">
        <v>515</v>
      </c>
      <c r="AA2" s="21" t="s">
        <v>496</v>
      </c>
      <c r="AB2" s="21">
        <v>9.8000000000000007</v>
      </c>
      <c r="AC2" s="21" t="s">
        <v>464</v>
      </c>
      <c r="AD2" s="21">
        <v>53</v>
      </c>
    </row>
    <row r="3" spans="1:35" ht="15" thickBot="1" x14ac:dyDescent="0.25">
      <c r="A3" s="43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30"/>
      <c r="W3" s="21">
        <v>2</v>
      </c>
      <c r="X3" s="21">
        <v>3646</v>
      </c>
      <c r="Y3" s="24">
        <v>44536</v>
      </c>
      <c r="Z3" s="21" t="s">
        <v>515</v>
      </c>
      <c r="AA3" s="21" t="s">
        <v>492</v>
      </c>
      <c r="AB3" s="21">
        <v>9.6999999999999993</v>
      </c>
      <c r="AC3" s="21" t="s">
        <v>464</v>
      </c>
      <c r="AD3" s="21">
        <v>56</v>
      </c>
    </row>
    <row r="4" spans="1:35" ht="15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29"/>
      <c r="P4" s="29"/>
      <c r="Q4" s="29"/>
      <c r="R4" s="29"/>
      <c r="S4" s="29"/>
      <c r="T4" s="29"/>
      <c r="U4" s="30"/>
      <c r="W4" s="21">
        <v>3</v>
      </c>
      <c r="X4" s="21">
        <v>3607</v>
      </c>
      <c r="Y4" s="24">
        <v>44260</v>
      </c>
      <c r="Z4" s="21" t="s">
        <v>515</v>
      </c>
      <c r="AA4" s="21" t="s">
        <v>496</v>
      </c>
      <c r="AB4" s="21">
        <v>9.6</v>
      </c>
      <c r="AC4" s="21" t="s">
        <v>464</v>
      </c>
      <c r="AD4" s="21">
        <v>54</v>
      </c>
    </row>
    <row r="5" spans="1:35" ht="15" thickBot="1" x14ac:dyDescent="0.25">
      <c r="A5" s="48">
        <v>0</v>
      </c>
      <c r="B5" s="22">
        <v>2.8010695187165777E-3</v>
      </c>
      <c r="C5" s="22">
        <v>4.5906417112299468E-3</v>
      </c>
      <c r="D5" s="22">
        <v>1.03E-2</v>
      </c>
      <c r="E5" s="60"/>
      <c r="F5" s="21" t="s">
        <v>471</v>
      </c>
      <c r="G5" s="23">
        <v>36200</v>
      </c>
      <c r="H5" s="21">
        <v>0.97</v>
      </c>
      <c r="I5" s="60"/>
      <c r="J5" s="146" t="s">
        <v>472</v>
      </c>
      <c r="K5" s="147"/>
      <c r="L5" s="147"/>
      <c r="M5" s="147"/>
      <c r="N5" s="148"/>
      <c r="O5" s="29"/>
      <c r="P5" s="29"/>
      <c r="Q5" s="29"/>
      <c r="R5" s="29"/>
      <c r="S5" s="29"/>
      <c r="T5" s="29"/>
      <c r="U5" s="30"/>
      <c r="W5" s="21">
        <v>4</v>
      </c>
      <c r="X5" s="21">
        <v>3587</v>
      </c>
      <c r="Y5" s="24">
        <v>44545</v>
      </c>
      <c r="Z5" s="21" t="s">
        <v>513</v>
      </c>
      <c r="AA5" s="21" t="s">
        <v>494</v>
      </c>
      <c r="AB5" s="21">
        <v>9.6</v>
      </c>
      <c r="AC5" s="21" t="s">
        <v>464</v>
      </c>
      <c r="AD5" s="21">
        <v>57</v>
      </c>
    </row>
    <row r="6" spans="1:35" ht="15" thickBot="1" x14ac:dyDescent="0.25">
      <c r="A6" s="48">
        <v>1</v>
      </c>
      <c r="B6" s="22">
        <v>1.7636363636363635E-3</v>
      </c>
      <c r="C6" s="22">
        <v>3.8334224598930481E-3</v>
      </c>
      <c r="D6" s="22">
        <v>7.4000000000000003E-3</v>
      </c>
      <c r="E6" s="60"/>
      <c r="F6" s="21" t="s">
        <v>473</v>
      </c>
      <c r="G6" s="23">
        <v>37970</v>
      </c>
      <c r="H6" s="21">
        <v>1.02</v>
      </c>
      <c r="I6" s="60"/>
      <c r="J6" s="61" t="s">
        <v>474</v>
      </c>
      <c r="K6" s="62">
        <f>LARGE((K8,K9),1)</f>
        <v>0.72971067527008782</v>
      </c>
      <c r="L6" s="60"/>
      <c r="M6" s="60"/>
      <c r="N6" s="62" t="s">
        <v>465</v>
      </c>
      <c r="O6" s="29"/>
      <c r="P6" s="29"/>
      <c r="Q6" s="29"/>
      <c r="R6" s="29"/>
      <c r="S6" s="29"/>
      <c r="T6" s="29"/>
      <c r="U6" s="30"/>
      <c r="W6" s="21">
        <v>5</v>
      </c>
      <c r="X6" s="21">
        <v>3579</v>
      </c>
      <c r="Y6" s="24">
        <v>44547</v>
      </c>
      <c r="Z6" s="21" t="s">
        <v>516</v>
      </c>
      <c r="AA6" s="21" t="s">
        <v>496</v>
      </c>
      <c r="AB6" s="21">
        <v>9.6</v>
      </c>
      <c r="AC6" s="21" t="s">
        <v>464</v>
      </c>
      <c r="AD6" s="21">
        <v>52</v>
      </c>
    </row>
    <row r="7" spans="1:35" ht="15" thickBot="1" x14ac:dyDescent="0.25">
      <c r="A7" s="48">
        <v>2</v>
      </c>
      <c r="B7" s="22">
        <v>1.4524064171122994E-3</v>
      </c>
      <c r="C7" s="22">
        <v>3.4074866310160427E-3</v>
      </c>
      <c r="D7" s="22">
        <v>6.3E-3</v>
      </c>
      <c r="E7" s="60"/>
      <c r="F7" s="21" t="s">
        <v>475</v>
      </c>
      <c r="G7" s="23">
        <v>38760</v>
      </c>
      <c r="H7" s="21">
        <v>1.04</v>
      </c>
      <c r="I7" s="60"/>
      <c r="J7" s="21" t="s">
        <v>476</v>
      </c>
      <c r="K7" s="62">
        <f>LARGE((K10,K11),1)</f>
        <v>0.6295443281536981</v>
      </c>
      <c r="L7" s="60"/>
      <c r="M7" s="60"/>
      <c r="N7" s="62" t="s">
        <v>464</v>
      </c>
      <c r="O7" s="29"/>
      <c r="P7" s="29"/>
      <c r="Q7" s="29"/>
      <c r="R7" s="29"/>
      <c r="S7" s="29"/>
      <c r="T7" s="29"/>
      <c r="U7" s="30"/>
      <c r="W7" s="21">
        <v>6</v>
      </c>
      <c r="X7" s="21">
        <v>3578</v>
      </c>
      <c r="Y7" s="24">
        <v>44546</v>
      </c>
      <c r="Z7" s="21" t="s">
        <v>513</v>
      </c>
      <c r="AA7" s="21" t="s">
        <v>495</v>
      </c>
      <c r="AB7" s="21">
        <v>9.6</v>
      </c>
      <c r="AC7" s="21" t="s">
        <v>464</v>
      </c>
      <c r="AD7" s="21">
        <v>57</v>
      </c>
    </row>
    <row r="8" spans="1:35" ht="15" thickBot="1" x14ac:dyDescent="0.25">
      <c r="A8" s="48">
        <v>3</v>
      </c>
      <c r="B8" s="22">
        <v>9.3368983957219261E-4</v>
      </c>
      <c r="C8" s="22">
        <v>2.0350267379679143E-3</v>
      </c>
      <c r="D8" s="22">
        <v>4.0000000000000001E-3</v>
      </c>
      <c r="E8" s="60"/>
      <c r="F8" s="21" t="s">
        <v>477</v>
      </c>
      <c r="G8" s="23">
        <v>39440</v>
      </c>
      <c r="H8" s="21">
        <v>1.06</v>
      </c>
      <c r="I8" s="60"/>
      <c r="J8" s="60"/>
      <c r="K8" s="63">
        <f>LARGE(B11:C11,1)/(B11+C11)</f>
        <v>0.70004369601021821</v>
      </c>
      <c r="L8" s="60"/>
      <c r="M8" s="60"/>
      <c r="N8" s="60"/>
      <c r="O8" s="29"/>
      <c r="P8" s="29"/>
      <c r="Q8" s="29"/>
      <c r="R8" s="29"/>
      <c r="S8" s="29"/>
      <c r="T8" s="29"/>
      <c r="U8" s="30"/>
      <c r="W8" s="21">
        <v>7</v>
      </c>
      <c r="X8" s="21">
        <v>3574</v>
      </c>
      <c r="Y8" s="24">
        <v>44537</v>
      </c>
      <c r="Z8" s="21" t="s">
        <v>513</v>
      </c>
      <c r="AA8" s="21" t="s">
        <v>493</v>
      </c>
      <c r="AB8" s="21">
        <v>9.6</v>
      </c>
      <c r="AC8" s="21" t="s">
        <v>464</v>
      </c>
      <c r="AD8" s="21">
        <v>58</v>
      </c>
      <c r="AE8" s="175" t="s">
        <v>678</v>
      </c>
      <c r="AF8" s="176"/>
      <c r="AG8" s="176"/>
      <c r="AH8" s="176"/>
      <c r="AI8" s="176"/>
    </row>
    <row r="9" spans="1:35" ht="15" thickBot="1" x14ac:dyDescent="0.25">
      <c r="A9" s="48">
        <v>4</v>
      </c>
      <c r="B9" s="22">
        <v>9.8556149732620326E-4</v>
      </c>
      <c r="C9" s="22">
        <v>2.3663101604278077E-3</v>
      </c>
      <c r="D9" s="22">
        <v>4.4000000000000003E-3</v>
      </c>
      <c r="E9" s="60"/>
      <c r="F9" s="21" t="s">
        <v>478</v>
      </c>
      <c r="G9" s="23">
        <v>37573</v>
      </c>
      <c r="H9" s="21">
        <v>1.01</v>
      </c>
      <c r="I9" s="60"/>
      <c r="J9" s="60"/>
      <c r="K9" s="63">
        <f>LARGE(B12:C12,1)/(B12+C12)</f>
        <v>0.72971067527008782</v>
      </c>
      <c r="L9" s="60"/>
      <c r="M9" s="60"/>
      <c r="N9" s="60"/>
      <c r="O9" s="29"/>
      <c r="P9" s="29"/>
      <c r="Q9" s="29"/>
      <c r="R9" s="29"/>
      <c r="S9" s="29"/>
      <c r="T9" s="29"/>
      <c r="U9" s="30"/>
      <c r="W9" s="21">
        <v>8</v>
      </c>
      <c r="X9" s="21">
        <v>3564</v>
      </c>
      <c r="Y9" s="24">
        <v>44552</v>
      </c>
      <c r="Z9" s="21" t="s">
        <v>513</v>
      </c>
      <c r="AA9" s="21" t="s">
        <v>494</v>
      </c>
      <c r="AB9" s="21">
        <v>9.5</v>
      </c>
      <c r="AC9" s="21" t="s">
        <v>464</v>
      </c>
      <c r="AD9" s="21">
        <v>59</v>
      </c>
      <c r="AE9" s="175"/>
      <c r="AF9" s="176"/>
      <c r="AG9" s="176"/>
      <c r="AH9" s="176"/>
      <c r="AI9" s="176"/>
    </row>
    <row r="10" spans="1:35" ht="15" thickBot="1" x14ac:dyDescent="0.25">
      <c r="A10" s="48">
        <v>5</v>
      </c>
      <c r="B10" s="22">
        <v>2.1267379679144388E-3</v>
      </c>
      <c r="C10" s="22">
        <v>6.4363636363636368E-3</v>
      </c>
      <c r="D10" s="22">
        <v>1.0800000000000001E-2</v>
      </c>
      <c r="E10" s="60"/>
      <c r="F10" s="21" t="s">
        <v>479</v>
      </c>
      <c r="G10" s="23">
        <v>37625</v>
      </c>
      <c r="H10" s="21">
        <v>1.01</v>
      </c>
      <c r="I10" s="60"/>
      <c r="J10" s="60"/>
      <c r="K10" s="63">
        <f>LARGE(B20:C20,1)/(B20+C20)</f>
        <v>0.6295443281536981</v>
      </c>
      <c r="L10" s="60"/>
      <c r="M10" s="60"/>
      <c r="N10" s="60"/>
      <c r="O10" s="29"/>
      <c r="P10" s="29"/>
      <c r="Q10" s="29"/>
      <c r="R10" s="29"/>
      <c r="S10" s="29"/>
      <c r="T10" s="29"/>
      <c r="U10" s="30"/>
      <c r="W10" s="21">
        <v>9</v>
      </c>
      <c r="X10" s="21">
        <v>3556</v>
      </c>
      <c r="Y10" s="24">
        <v>44294</v>
      </c>
      <c r="Z10" s="21" t="s">
        <v>514</v>
      </c>
      <c r="AA10" s="21" t="s">
        <v>495</v>
      </c>
      <c r="AB10" s="21">
        <v>9.5</v>
      </c>
      <c r="AC10" s="21" t="s">
        <v>464</v>
      </c>
      <c r="AD10" s="21">
        <v>55</v>
      </c>
      <c r="AE10" s="175"/>
      <c r="AF10" s="176"/>
      <c r="AG10" s="176"/>
      <c r="AH10" s="176"/>
      <c r="AI10" s="176"/>
    </row>
    <row r="11" spans="1:35" ht="15" thickBot="1" x14ac:dyDescent="0.25">
      <c r="A11" s="48">
        <v>6</v>
      </c>
      <c r="B11" s="22">
        <v>7.1582887700534755E-3</v>
      </c>
      <c r="C11" s="22">
        <v>1.6706149732620319E-2</v>
      </c>
      <c r="D11" s="22">
        <v>3.1300000000000001E-2</v>
      </c>
      <c r="E11" s="60"/>
      <c r="F11" s="21" t="s">
        <v>480</v>
      </c>
      <c r="G11" s="23">
        <v>35551</v>
      </c>
      <c r="H11" s="21">
        <v>0.95</v>
      </c>
      <c r="I11" s="60"/>
      <c r="J11" s="60"/>
      <c r="K11" s="63">
        <f>LARGE(B21:C21,1)/(B21+C21)</f>
        <v>0.60707844238786557</v>
      </c>
      <c r="L11" s="60"/>
      <c r="M11" s="60"/>
      <c r="N11" s="60"/>
      <c r="O11" s="29"/>
      <c r="P11" s="29"/>
      <c r="Q11" s="29"/>
      <c r="R11" s="29"/>
      <c r="S11" s="29"/>
      <c r="T11" s="29"/>
      <c r="U11" s="30"/>
      <c r="W11" s="21">
        <v>10</v>
      </c>
      <c r="X11" s="21">
        <v>3553</v>
      </c>
      <c r="Y11" s="24">
        <v>44530</v>
      </c>
      <c r="Z11" s="21" t="s">
        <v>513</v>
      </c>
      <c r="AA11" s="21" t="s">
        <v>493</v>
      </c>
      <c r="AB11" s="21">
        <v>9.5</v>
      </c>
      <c r="AC11" s="21" t="s">
        <v>464</v>
      </c>
      <c r="AD11" s="21">
        <v>57</v>
      </c>
      <c r="AE11" s="175"/>
      <c r="AF11" s="176"/>
      <c r="AG11" s="176"/>
      <c r="AH11" s="176"/>
      <c r="AI11" s="176"/>
    </row>
    <row r="12" spans="1:35" ht="15" thickBot="1" x14ac:dyDescent="0.25">
      <c r="A12" s="48">
        <v>7</v>
      </c>
      <c r="B12" s="22">
        <v>1.076336898395722E-2</v>
      </c>
      <c r="C12" s="22">
        <v>2.9058288770053474E-2</v>
      </c>
      <c r="D12" s="22">
        <v>5.0999999999999997E-2</v>
      </c>
      <c r="E12" s="60"/>
      <c r="F12" s="21" t="s">
        <v>481</v>
      </c>
      <c r="G12" s="23">
        <v>35890</v>
      </c>
      <c r="H12" s="21">
        <v>0.96</v>
      </c>
      <c r="I12" s="60"/>
      <c r="J12" s="60"/>
      <c r="K12" s="60"/>
      <c r="L12" s="60"/>
      <c r="M12" s="60"/>
      <c r="N12" s="60"/>
      <c r="O12" s="29"/>
      <c r="P12" s="29"/>
      <c r="Q12" s="29"/>
      <c r="R12" s="29"/>
      <c r="S12" s="29"/>
      <c r="T12" s="29"/>
      <c r="U12" s="30"/>
      <c r="W12" s="21">
        <v>20</v>
      </c>
      <c r="X12" s="21">
        <v>3528</v>
      </c>
      <c r="Y12" s="24">
        <v>44545</v>
      </c>
      <c r="Z12" s="21" t="s">
        <v>515</v>
      </c>
      <c r="AA12" s="21" t="s">
        <v>494</v>
      </c>
      <c r="AB12" s="21">
        <v>9.4</v>
      </c>
      <c r="AC12" s="21" t="s">
        <v>464</v>
      </c>
      <c r="AD12" s="21">
        <v>55</v>
      </c>
      <c r="AE12" s="175"/>
      <c r="AF12" s="176"/>
      <c r="AG12" s="176"/>
      <c r="AH12" s="176"/>
      <c r="AI12" s="176"/>
    </row>
    <row r="13" spans="1:35" ht="15" thickBot="1" x14ac:dyDescent="0.25">
      <c r="A13" s="48">
        <v>8</v>
      </c>
      <c r="B13" s="22">
        <v>1.1308021390374332E-2</v>
      </c>
      <c r="C13" s="22">
        <v>2.8111764705882357E-2</v>
      </c>
      <c r="D13" s="22">
        <v>5.11E-2</v>
      </c>
      <c r="E13" s="60"/>
      <c r="F13" s="21" t="s">
        <v>482</v>
      </c>
      <c r="G13" s="23">
        <v>37276</v>
      </c>
      <c r="H13" s="21">
        <v>1</v>
      </c>
      <c r="I13" s="60"/>
      <c r="J13" s="60"/>
      <c r="K13" s="60"/>
      <c r="L13" s="60"/>
      <c r="M13" s="60"/>
      <c r="N13" s="60"/>
      <c r="O13" s="29"/>
      <c r="P13" s="29"/>
      <c r="Q13" s="29"/>
      <c r="R13" s="29"/>
      <c r="S13" s="29"/>
      <c r="T13" s="29"/>
      <c r="U13" s="30"/>
      <c r="W13" s="21">
        <v>25</v>
      </c>
      <c r="X13" s="21">
        <v>3516</v>
      </c>
      <c r="Y13" s="24">
        <v>44281</v>
      </c>
      <c r="Z13" s="21" t="s">
        <v>515</v>
      </c>
      <c r="AA13" s="21" t="s">
        <v>496</v>
      </c>
      <c r="AB13" s="21">
        <v>9.4</v>
      </c>
      <c r="AC13" s="21" t="s">
        <v>464</v>
      </c>
      <c r="AD13" s="21">
        <v>53</v>
      </c>
      <c r="AE13" s="175"/>
      <c r="AF13" s="176"/>
      <c r="AG13" s="176"/>
      <c r="AH13" s="176"/>
      <c r="AI13" s="176"/>
    </row>
    <row r="14" spans="1:35" ht="15" thickBot="1" x14ac:dyDescent="0.25">
      <c r="A14" s="48">
        <v>9</v>
      </c>
      <c r="B14" s="22">
        <v>1.1152406417112298E-2</v>
      </c>
      <c r="C14" s="22">
        <v>2.5366844919786097E-2</v>
      </c>
      <c r="D14" s="22">
        <v>4.8000000000000001E-2</v>
      </c>
      <c r="E14" s="60"/>
      <c r="F14" s="21" t="s">
        <v>483</v>
      </c>
      <c r="G14" s="23">
        <v>37990</v>
      </c>
      <c r="H14" s="21">
        <v>1.02</v>
      </c>
      <c r="I14" s="60"/>
      <c r="J14" s="60"/>
      <c r="K14" s="60"/>
      <c r="L14" s="60"/>
      <c r="M14" s="60"/>
      <c r="N14" s="60"/>
      <c r="O14" s="29"/>
      <c r="P14" s="29"/>
      <c r="Q14" s="29"/>
      <c r="R14" s="29"/>
      <c r="S14" s="29"/>
      <c r="T14" s="29"/>
      <c r="U14" s="30"/>
      <c r="W14" s="21">
        <v>30</v>
      </c>
      <c r="X14" s="21">
        <v>3512</v>
      </c>
      <c r="Y14" s="24">
        <v>44530</v>
      </c>
      <c r="Z14" s="21" t="s">
        <v>514</v>
      </c>
      <c r="AA14" s="21" t="s">
        <v>493</v>
      </c>
      <c r="AB14" s="21">
        <v>9.4</v>
      </c>
      <c r="AC14" s="21" t="s">
        <v>464</v>
      </c>
      <c r="AD14" s="21">
        <v>58</v>
      </c>
      <c r="AE14" s="175"/>
      <c r="AF14" s="176"/>
      <c r="AG14" s="176"/>
      <c r="AH14" s="176"/>
      <c r="AI14" s="176"/>
    </row>
    <row r="15" spans="1:35" ht="15" thickBot="1" x14ac:dyDescent="0.25">
      <c r="A15" s="48">
        <v>10</v>
      </c>
      <c r="B15" s="22">
        <v>1.3071657754010695E-2</v>
      </c>
      <c r="C15" s="22">
        <v>2.8206417112299466E-2</v>
      </c>
      <c r="D15" s="22">
        <v>5.4800000000000001E-2</v>
      </c>
      <c r="E15" s="60"/>
      <c r="F15" s="21" t="s">
        <v>484</v>
      </c>
      <c r="G15" s="23">
        <v>35225</v>
      </c>
      <c r="H15" s="21">
        <v>0.94</v>
      </c>
      <c r="I15" s="60"/>
      <c r="J15" s="60"/>
      <c r="K15" s="60"/>
      <c r="L15" s="60"/>
      <c r="M15" s="60"/>
      <c r="N15" s="60"/>
      <c r="O15" s="29"/>
      <c r="P15" s="29"/>
      <c r="Q15" s="29"/>
      <c r="R15" s="29"/>
      <c r="S15" s="29"/>
      <c r="T15" s="29"/>
      <c r="U15" s="30"/>
      <c r="W15" s="21">
        <v>35</v>
      </c>
      <c r="X15" s="21">
        <v>3497</v>
      </c>
      <c r="Y15" s="24">
        <v>44517</v>
      </c>
      <c r="Z15" s="21" t="s">
        <v>514</v>
      </c>
      <c r="AA15" s="21" t="s">
        <v>494</v>
      </c>
      <c r="AB15" s="21">
        <v>9.4</v>
      </c>
      <c r="AC15" s="21" t="s">
        <v>464</v>
      </c>
      <c r="AD15" s="21">
        <v>57</v>
      </c>
      <c r="AE15" s="175"/>
      <c r="AF15" s="176"/>
      <c r="AG15" s="176"/>
      <c r="AH15" s="176"/>
      <c r="AI15" s="176"/>
    </row>
    <row r="16" spans="1:35" ht="15" thickBot="1" x14ac:dyDescent="0.25">
      <c r="A16" s="48">
        <v>11</v>
      </c>
      <c r="B16" s="22">
        <v>1.5042780748663102E-2</v>
      </c>
      <c r="C16" s="22">
        <v>3.0904010695187164E-2</v>
      </c>
      <c r="D16" s="22">
        <v>6.1400000000000003E-2</v>
      </c>
      <c r="E16" s="60"/>
      <c r="F16" s="21" t="s">
        <v>485</v>
      </c>
      <c r="G16" s="23">
        <v>39066</v>
      </c>
      <c r="H16" s="21">
        <v>1.05</v>
      </c>
      <c r="I16" s="60"/>
      <c r="J16" s="60"/>
      <c r="K16" s="60"/>
      <c r="L16" s="60"/>
      <c r="M16" s="60"/>
      <c r="N16" s="60"/>
      <c r="O16" s="29"/>
      <c r="P16" s="29"/>
      <c r="Q16" s="29"/>
      <c r="R16" s="29"/>
      <c r="S16" s="29"/>
      <c r="T16" s="29"/>
      <c r="U16" s="30"/>
      <c r="W16" s="21">
        <v>40</v>
      </c>
      <c r="X16" s="21">
        <v>3487</v>
      </c>
      <c r="Y16" s="24">
        <v>44321</v>
      </c>
      <c r="Z16" s="21" t="s">
        <v>514</v>
      </c>
      <c r="AA16" s="21" t="s">
        <v>494</v>
      </c>
      <c r="AB16" s="21">
        <v>9.3000000000000007</v>
      </c>
      <c r="AC16" s="21" t="s">
        <v>464</v>
      </c>
      <c r="AD16" s="21">
        <v>54</v>
      </c>
      <c r="AE16" s="175"/>
      <c r="AF16" s="176"/>
      <c r="AG16" s="176"/>
      <c r="AH16" s="176"/>
      <c r="AI16" s="176"/>
    </row>
    <row r="17" spans="1:35" ht="15" thickBot="1" x14ac:dyDescent="0.25">
      <c r="A17" s="48">
        <v>12</v>
      </c>
      <c r="B17" s="22">
        <v>1.7662299465240641E-2</v>
      </c>
      <c r="C17" s="22">
        <v>3.3412299465240637E-2</v>
      </c>
      <c r="D17" s="22">
        <v>6.93E-2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29"/>
      <c r="P17" s="29"/>
      <c r="Q17" s="29"/>
      <c r="R17" s="29"/>
      <c r="S17" s="29"/>
      <c r="T17" s="29"/>
      <c r="U17" s="30"/>
      <c r="W17" s="21">
        <v>45</v>
      </c>
      <c r="X17" s="21">
        <v>3469</v>
      </c>
      <c r="Y17" s="24">
        <v>44232</v>
      </c>
      <c r="Z17" s="21" t="s">
        <v>515</v>
      </c>
      <c r="AA17" s="21" t="s">
        <v>496</v>
      </c>
      <c r="AB17" s="21">
        <v>9.3000000000000007</v>
      </c>
      <c r="AC17" s="21" t="s">
        <v>464</v>
      </c>
      <c r="AD17" s="21">
        <v>53</v>
      </c>
      <c r="AE17" s="175"/>
      <c r="AF17" s="176"/>
      <c r="AG17" s="176"/>
      <c r="AH17" s="176"/>
      <c r="AI17" s="176"/>
    </row>
    <row r="18" spans="1:35" ht="15" thickBot="1" x14ac:dyDescent="0.25">
      <c r="A18" s="48">
        <v>13</v>
      </c>
      <c r="B18" s="22">
        <v>1.8258823529411765E-2</v>
      </c>
      <c r="C18" s="22">
        <v>3.3648930481283423E-2</v>
      </c>
      <c r="D18" s="22">
        <v>7.0699999999999999E-2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29"/>
      <c r="P18" s="29"/>
      <c r="Q18" s="29"/>
      <c r="R18" s="29"/>
      <c r="S18" s="29"/>
      <c r="T18" s="29"/>
      <c r="U18" s="30"/>
      <c r="W18" s="21">
        <v>50</v>
      </c>
      <c r="X18" s="21">
        <v>3465</v>
      </c>
      <c r="Y18" s="24">
        <v>44544</v>
      </c>
      <c r="Z18" s="21" t="s">
        <v>514</v>
      </c>
      <c r="AA18" s="21" t="s">
        <v>493</v>
      </c>
      <c r="AB18" s="21">
        <v>9.3000000000000007</v>
      </c>
      <c r="AC18" s="21" t="s">
        <v>464</v>
      </c>
      <c r="AD18" s="21">
        <v>56</v>
      </c>
      <c r="AE18" s="175"/>
      <c r="AF18" s="176"/>
      <c r="AG18" s="176"/>
      <c r="AH18" s="176"/>
      <c r="AI18" s="176"/>
    </row>
    <row r="19" spans="1:35" ht="15" thickBot="1" x14ac:dyDescent="0.25">
      <c r="A19" s="48">
        <v>14</v>
      </c>
      <c r="B19" s="22">
        <v>1.9348128342245991E-2</v>
      </c>
      <c r="C19" s="22">
        <v>3.3412299465240637E-2</v>
      </c>
      <c r="D19" s="22">
        <v>7.2700000000000001E-2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29"/>
      <c r="P19" s="29"/>
      <c r="Q19" s="29"/>
      <c r="R19" s="29"/>
      <c r="S19" s="29"/>
      <c r="T19" s="29"/>
      <c r="U19" s="30"/>
      <c r="W19" s="21">
        <v>75</v>
      </c>
      <c r="X19" s="21">
        <v>3434</v>
      </c>
      <c r="Y19" s="24">
        <v>44294</v>
      </c>
      <c r="Z19" s="21" t="s">
        <v>515</v>
      </c>
      <c r="AA19" s="21" t="s">
        <v>495</v>
      </c>
      <c r="AB19" s="21">
        <v>9.1999999999999993</v>
      </c>
      <c r="AC19" s="21" t="s">
        <v>464</v>
      </c>
      <c r="AD19" s="21">
        <v>53</v>
      </c>
      <c r="AE19" s="175"/>
      <c r="AF19" s="176"/>
      <c r="AG19" s="176"/>
      <c r="AH19" s="176"/>
      <c r="AI19" s="176"/>
    </row>
    <row r="20" spans="1:35" ht="15" thickBot="1" x14ac:dyDescent="0.25">
      <c r="A20" s="48">
        <v>15</v>
      </c>
      <c r="B20" s="22">
        <v>2.0385561497326204E-2</v>
      </c>
      <c r="C20" s="22">
        <v>3.4642780748663102E-2</v>
      </c>
      <c r="D20" s="22">
        <v>7.6100000000000001E-2</v>
      </c>
      <c r="E20" s="60"/>
      <c r="F20" s="21" t="s">
        <v>488</v>
      </c>
      <c r="G20" s="23">
        <v>26877</v>
      </c>
      <c r="H20" s="21">
        <v>0.72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9"/>
      <c r="P20" s="29"/>
      <c r="Q20" s="29"/>
      <c r="R20" s="29"/>
      <c r="S20" s="29"/>
      <c r="T20" s="29"/>
      <c r="U20" s="30"/>
      <c r="W20" s="21">
        <v>100</v>
      </c>
      <c r="X20" s="21">
        <v>3404</v>
      </c>
      <c r="Y20" s="24">
        <v>44224</v>
      </c>
      <c r="Z20" s="21" t="s">
        <v>515</v>
      </c>
      <c r="AA20" s="21" t="s">
        <v>495</v>
      </c>
      <c r="AB20" s="21">
        <v>9.1</v>
      </c>
      <c r="AC20" s="21" t="s">
        <v>464</v>
      </c>
      <c r="AD20" s="21">
        <v>53</v>
      </c>
      <c r="AE20" s="175"/>
      <c r="AF20" s="176"/>
      <c r="AG20" s="176"/>
      <c r="AH20" s="176"/>
      <c r="AI20" s="176"/>
    </row>
    <row r="21" spans="1:35" ht="15" thickBot="1" x14ac:dyDescent="0.25">
      <c r="A21" s="48">
        <v>16</v>
      </c>
      <c r="B21" s="22">
        <v>2.1319251336898392E-2</v>
      </c>
      <c r="C21" s="22">
        <v>3.2939037433155079E-2</v>
      </c>
      <c r="D21" s="22">
        <v>7.6200000000000004E-2</v>
      </c>
      <c r="E21" s="60"/>
      <c r="F21" s="21" t="s">
        <v>492</v>
      </c>
      <c r="G21" s="23">
        <v>37997</v>
      </c>
      <c r="H21" s="21">
        <v>1.02</v>
      </c>
      <c r="I21" s="60"/>
      <c r="J21" s="21">
        <v>5</v>
      </c>
      <c r="K21" s="21">
        <f>X6</f>
        <v>3579</v>
      </c>
      <c r="L21" s="24"/>
      <c r="M21" s="21"/>
      <c r="N21" s="64">
        <f>K21/$F$2</f>
        <v>9.5695187165775394E-2</v>
      </c>
      <c r="O21" s="29"/>
      <c r="P21" s="29"/>
      <c r="Q21" s="29"/>
      <c r="R21" s="29"/>
      <c r="S21" s="29"/>
      <c r="T21" s="29"/>
      <c r="U21" s="30"/>
      <c r="W21" s="21">
        <v>125</v>
      </c>
      <c r="X21" s="21">
        <v>3378</v>
      </c>
      <c r="Y21" s="24">
        <v>44217</v>
      </c>
      <c r="Z21" s="21" t="s">
        <v>514</v>
      </c>
      <c r="AA21" s="21" t="s">
        <v>495</v>
      </c>
      <c r="AB21" s="21">
        <v>9</v>
      </c>
      <c r="AC21" s="21" t="s">
        <v>464</v>
      </c>
      <c r="AD21" s="21">
        <v>57</v>
      </c>
    </row>
    <row r="22" spans="1:35" ht="15" thickBot="1" x14ac:dyDescent="0.25">
      <c r="A22" s="48">
        <v>17</v>
      </c>
      <c r="B22" s="22">
        <v>2.1293315508021389E-2</v>
      </c>
      <c r="C22" s="22">
        <v>3.2513101604278075E-2</v>
      </c>
      <c r="D22" s="22">
        <v>7.5800000000000006E-2</v>
      </c>
      <c r="E22" s="60"/>
      <c r="F22" s="21" t="s">
        <v>493</v>
      </c>
      <c r="G22" s="23">
        <v>39521</v>
      </c>
      <c r="H22" s="21">
        <v>1.06</v>
      </c>
      <c r="I22" s="60"/>
      <c r="J22" s="21">
        <v>10</v>
      </c>
      <c r="K22" s="21">
        <f>X11</f>
        <v>3553</v>
      </c>
      <c r="L22" s="24"/>
      <c r="M22" s="21"/>
      <c r="N22" s="64">
        <f t="shared" ref="N22:N28" si="0">K22/$F$2</f>
        <v>9.5000000000000001E-2</v>
      </c>
      <c r="O22" s="29"/>
      <c r="P22" s="29"/>
      <c r="Q22" s="29"/>
      <c r="R22" s="29"/>
      <c r="S22" s="29"/>
      <c r="T22" s="29"/>
      <c r="U22" s="30"/>
      <c r="W22" s="21">
        <v>150</v>
      </c>
      <c r="X22" s="21">
        <v>3362</v>
      </c>
      <c r="Y22" s="24">
        <v>44257</v>
      </c>
      <c r="Z22" s="21" t="s">
        <v>514</v>
      </c>
      <c r="AA22" s="21" t="s">
        <v>493</v>
      </c>
      <c r="AB22" s="21">
        <v>9</v>
      </c>
      <c r="AC22" s="21" t="s">
        <v>464</v>
      </c>
      <c r="AD22" s="21">
        <v>56</v>
      </c>
    </row>
    <row r="23" spans="1:35" ht="15" thickBot="1" x14ac:dyDescent="0.25">
      <c r="A23" s="48">
        <v>18</v>
      </c>
      <c r="B23" s="22">
        <v>1.7869786096256685E-2</v>
      </c>
      <c r="C23" s="22">
        <v>2.5414171122994652E-2</v>
      </c>
      <c r="D23" s="22">
        <v>6.1699999999999998E-2</v>
      </c>
      <c r="E23" s="60"/>
      <c r="F23" s="21" t="s">
        <v>494</v>
      </c>
      <c r="G23" s="23">
        <v>41404</v>
      </c>
      <c r="H23" s="21">
        <v>1.1100000000000001</v>
      </c>
      <c r="I23" s="60"/>
      <c r="J23" s="21">
        <v>20</v>
      </c>
      <c r="K23" s="21">
        <f>X12</f>
        <v>3528</v>
      </c>
      <c r="L23" s="24"/>
      <c r="M23" s="21"/>
      <c r="N23" s="64">
        <f t="shared" si="0"/>
        <v>9.4331550802139036E-2</v>
      </c>
      <c r="O23" s="29"/>
      <c r="P23" s="29"/>
      <c r="Q23" s="29"/>
      <c r="R23" s="29"/>
      <c r="S23" s="29"/>
      <c r="T23" s="29"/>
      <c r="U23" s="30"/>
      <c r="W23" s="21">
        <v>175</v>
      </c>
      <c r="X23" s="21">
        <v>3344</v>
      </c>
      <c r="Y23" s="24">
        <v>44292</v>
      </c>
      <c r="Z23" s="21" t="s">
        <v>513</v>
      </c>
      <c r="AA23" s="21" t="s">
        <v>493</v>
      </c>
      <c r="AB23" s="21">
        <v>8.9</v>
      </c>
      <c r="AC23" s="21" t="s">
        <v>464</v>
      </c>
      <c r="AD23" s="21">
        <v>57</v>
      </c>
    </row>
    <row r="24" spans="1:35" ht="15" thickBot="1" x14ac:dyDescent="0.25">
      <c r="A24" s="48">
        <v>19</v>
      </c>
      <c r="B24" s="22">
        <v>1.4083155080213905E-2</v>
      </c>
      <c r="C24" s="22">
        <v>2.1344117647058822E-2</v>
      </c>
      <c r="D24" s="22">
        <v>4.99E-2</v>
      </c>
      <c r="E24" s="60"/>
      <c r="F24" s="21" t="s">
        <v>495</v>
      </c>
      <c r="G24" s="23">
        <v>40429</v>
      </c>
      <c r="H24" s="21">
        <v>1.08</v>
      </c>
      <c r="I24" s="60"/>
      <c r="J24" s="21">
        <v>30</v>
      </c>
      <c r="K24" s="21">
        <f>X14</f>
        <v>3512</v>
      </c>
      <c r="L24" s="24"/>
      <c r="M24" s="21"/>
      <c r="N24" s="64">
        <f t="shared" si="0"/>
        <v>9.390374331550802E-2</v>
      </c>
      <c r="O24" s="29"/>
      <c r="P24" s="29"/>
      <c r="Q24" s="29"/>
      <c r="R24" s="29"/>
      <c r="S24" s="29"/>
      <c r="T24" s="29"/>
      <c r="U24" s="30"/>
      <c r="W24" s="21">
        <v>200</v>
      </c>
      <c r="X24" s="21">
        <v>3330</v>
      </c>
      <c r="Y24" s="24">
        <v>44503</v>
      </c>
      <c r="Z24" s="21" t="s">
        <v>514</v>
      </c>
      <c r="AA24" s="21" t="s">
        <v>494</v>
      </c>
      <c r="AB24" s="21">
        <v>8.9</v>
      </c>
      <c r="AC24" s="21" t="s">
        <v>464</v>
      </c>
      <c r="AD24" s="21">
        <v>58</v>
      </c>
    </row>
    <row r="25" spans="1:35" ht="15" thickBot="1" x14ac:dyDescent="0.25">
      <c r="A25" s="48">
        <v>20</v>
      </c>
      <c r="B25" s="22">
        <v>1.0944919786096258E-2</v>
      </c>
      <c r="C25" s="22">
        <v>1.5759625668449202E-2</v>
      </c>
      <c r="D25" s="22">
        <v>3.7999999999999999E-2</v>
      </c>
      <c r="E25" s="60"/>
      <c r="F25" s="21" t="s">
        <v>496</v>
      </c>
      <c r="G25" s="23">
        <v>42115</v>
      </c>
      <c r="H25" s="21">
        <v>1.1299999999999999</v>
      </c>
      <c r="I25" s="60"/>
      <c r="J25" s="21">
        <v>50</v>
      </c>
      <c r="K25" s="21">
        <f>X18</f>
        <v>3465</v>
      </c>
      <c r="L25" s="24"/>
      <c r="M25" s="21"/>
      <c r="N25" s="64">
        <f t="shared" si="0"/>
        <v>9.2647058823529416E-2</v>
      </c>
      <c r="O25" s="29"/>
      <c r="P25" s="29"/>
      <c r="Q25" s="29"/>
      <c r="R25" s="29"/>
      <c r="S25" s="29"/>
      <c r="T25" s="29"/>
      <c r="U25" s="30"/>
      <c r="W25" s="21">
        <v>200</v>
      </c>
      <c r="X25" s="21"/>
      <c r="Y25" s="24">
        <v>42942</v>
      </c>
      <c r="Z25" s="21" t="s">
        <v>514</v>
      </c>
      <c r="AA25" s="21" t="s">
        <v>494</v>
      </c>
      <c r="AB25" s="21">
        <v>8.6</v>
      </c>
      <c r="AC25" s="21" t="s">
        <v>498</v>
      </c>
      <c r="AD25" s="21">
        <v>51</v>
      </c>
    </row>
    <row r="26" spans="1:35" ht="15" thickBot="1" x14ac:dyDescent="0.25">
      <c r="A26" s="48">
        <v>21</v>
      </c>
      <c r="B26" s="22">
        <v>8.5069518716577551E-3</v>
      </c>
      <c r="C26" s="22">
        <v>1.2683422459893049E-2</v>
      </c>
      <c r="D26" s="22">
        <v>0.03</v>
      </c>
      <c r="E26" s="60"/>
      <c r="F26" s="21" t="s">
        <v>497</v>
      </c>
      <c r="G26" s="23">
        <v>33492</v>
      </c>
      <c r="H26" s="21">
        <v>0.9</v>
      </c>
      <c r="I26" s="60"/>
      <c r="J26" s="21">
        <v>100</v>
      </c>
      <c r="K26" s="21">
        <f>X20</f>
        <v>3404</v>
      </c>
      <c r="L26" s="24"/>
      <c r="M26" s="21"/>
      <c r="N26" s="64">
        <f t="shared" si="0"/>
        <v>9.1016042780748665E-2</v>
      </c>
      <c r="O26" s="29"/>
      <c r="P26" s="29"/>
      <c r="Q26" s="29"/>
      <c r="R26" s="29"/>
      <c r="S26" s="29"/>
      <c r="T26" s="29"/>
      <c r="U26" s="30"/>
    </row>
    <row r="27" spans="1:35" ht="15" thickBot="1" x14ac:dyDescent="0.25">
      <c r="A27" s="48">
        <v>22</v>
      </c>
      <c r="B27" s="22">
        <v>6.483957219251337E-3</v>
      </c>
      <c r="C27" s="22">
        <v>9.4652406417112308E-3</v>
      </c>
      <c r="D27" s="22">
        <v>2.2599999999999999E-2</v>
      </c>
      <c r="E27" s="60"/>
      <c r="F27" s="60"/>
      <c r="G27" s="60"/>
      <c r="H27" s="60"/>
      <c r="I27" s="60"/>
      <c r="J27" s="21">
        <v>150</v>
      </c>
      <c r="K27" s="21">
        <f>X22</f>
        <v>3362</v>
      </c>
      <c r="L27" s="24"/>
      <c r="M27" s="21"/>
      <c r="N27" s="64">
        <f t="shared" si="0"/>
        <v>8.9893048128342243E-2</v>
      </c>
      <c r="O27" s="29"/>
      <c r="P27" s="29"/>
      <c r="Q27" s="29"/>
      <c r="R27" s="29"/>
      <c r="S27" s="29"/>
      <c r="T27" s="29"/>
      <c r="U27" s="30"/>
    </row>
    <row r="28" spans="1:35" ht="15" thickBot="1" x14ac:dyDescent="0.25">
      <c r="A28" s="48">
        <v>23</v>
      </c>
      <c r="B28" s="22">
        <v>4.5906417112299468E-3</v>
      </c>
      <c r="C28" s="22">
        <v>7.0042780748663111E-3</v>
      </c>
      <c r="D28" s="22">
        <v>1.6299999999999999E-2</v>
      </c>
      <c r="E28" s="60"/>
      <c r="F28" s="60"/>
      <c r="G28" s="60"/>
      <c r="H28" s="60"/>
      <c r="I28" s="60"/>
      <c r="J28" s="21">
        <v>200</v>
      </c>
      <c r="K28" s="21">
        <f>X24</f>
        <v>3330</v>
      </c>
      <c r="L28" s="24"/>
      <c r="M28" s="21"/>
      <c r="N28" s="64">
        <f t="shared" si="0"/>
        <v>8.9037433155080212E-2</v>
      </c>
      <c r="O28" s="29"/>
      <c r="P28" s="29"/>
      <c r="Q28" s="29"/>
      <c r="R28" s="29"/>
      <c r="S28" s="29"/>
      <c r="T28" s="29"/>
      <c r="U28" s="30"/>
    </row>
    <row r="29" spans="1:35" ht="15" thickBot="1" x14ac:dyDescent="0.25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3"/>
    </row>
  </sheetData>
  <mergeCells count="5">
    <mergeCell ref="A1:U1"/>
    <mergeCell ref="J4:N4"/>
    <mergeCell ref="J5:N5"/>
    <mergeCell ref="J19:N19"/>
    <mergeCell ref="AE8:AI20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556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26800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3119</v>
      </c>
      <c r="Y2" s="24">
        <v>44531</v>
      </c>
      <c r="Z2" s="21" t="s">
        <v>513</v>
      </c>
      <c r="AA2" s="21" t="s">
        <v>494</v>
      </c>
      <c r="AB2" s="21">
        <v>11.6</v>
      </c>
      <c r="AC2" s="21" t="s">
        <v>498</v>
      </c>
      <c r="AD2" s="21">
        <v>52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3080</v>
      </c>
      <c r="Y3" s="24">
        <v>44230</v>
      </c>
      <c r="Z3" s="21" t="s">
        <v>513</v>
      </c>
      <c r="AA3" s="21" t="s">
        <v>494</v>
      </c>
      <c r="AB3" s="21">
        <v>11.5</v>
      </c>
      <c r="AC3" s="21" t="s">
        <v>498</v>
      </c>
      <c r="AD3" s="21">
        <v>54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3059</v>
      </c>
      <c r="Y4" s="24">
        <v>44533</v>
      </c>
      <c r="Z4" s="21" t="s">
        <v>513</v>
      </c>
      <c r="AA4" s="21" t="s">
        <v>496</v>
      </c>
      <c r="AB4" s="21">
        <v>11.4</v>
      </c>
      <c r="AC4" s="21" t="s">
        <v>498</v>
      </c>
      <c r="AD4" s="21">
        <v>54</v>
      </c>
    </row>
    <row r="5" spans="1:30" ht="15.75" customHeight="1" thickBot="1" x14ac:dyDescent="0.25">
      <c r="A5" s="48">
        <v>0</v>
      </c>
      <c r="B5" s="22">
        <v>2.7373134328358209E-3</v>
      </c>
      <c r="C5" s="22">
        <v>3.1182835820895527E-3</v>
      </c>
      <c r="D5" s="22">
        <v>5.8999999999999999E-3</v>
      </c>
      <c r="E5" s="60"/>
      <c r="F5" s="21" t="s">
        <v>471</v>
      </c>
      <c r="G5" s="23">
        <v>28027</v>
      </c>
      <c r="H5" s="21">
        <v>1.05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3056</v>
      </c>
      <c r="Y5" s="24">
        <v>44530</v>
      </c>
      <c r="Z5" s="21" t="s">
        <v>513</v>
      </c>
      <c r="AA5" s="21" t="s">
        <v>493</v>
      </c>
      <c r="AB5" s="21">
        <v>11.4</v>
      </c>
      <c r="AC5" s="21" t="s">
        <v>498</v>
      </c>
      <c r="AD5" s="21">
        <v>56</v>
      </c>
    </row>
    <row r="6" spans="1:30" ht="15.75" customHeight="1" thickBot="1" x14ac:dyDescent="0.25">
      <c r="A6" s="48">
        <v>1</v>
      </c>
      <c r="B6" s="22">
        <v>1.8574626865671643E-3</v>
      </c>
      <c r="C6" s="22">
        <v>2.0958955223880599E-3</v>
      </c>
      <c r="D6" s="22">
        <v>3.8999999999999998E-3</v>
      </c>
      <c r="E6" s="60"/>
      <c r="F6" s="21" t="s">
        <v>473</v>
      </c>
      <c r="G6" s="23">
        <v>29428</v>
      </c>
      <c r="H6" s="21">
        <v>1.1000000000000001</v>
      </c>
      <c r="I6" s="60"/>
      <c r="J6" s="61" t="s">
        <v>474</v>
      </c>
      <c r="K6" s="62">
        <f>LARGE((K8,K9),1)</f>
        <v>0.56542979506417601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3035</v>
      </c>
      <c r="Y6" s="24">
        <v>44259</v>
      </c>
      <c r="Z6" s="21" t="s">
        <v>514</v>
      </c>
      <c r="AA6" s="21" t="s">
        <v>495</v>
      </c>
      <c r="AB6" s="21">
        <v>11.3</v>
      </c>
      <c r="AC6" s="21" t="s">
        <v>498</v>
      </c>
      <c r="AD6" s="21">
        <v>55</v>
      </c>
    </row>
    <row r="7" spans="1:30" ht="15.75" customHeight="1" thickBot="1" x14ac:dyDescent="0.25">
      <c r="A7" s="48">
        <v>2</v>
      </c>
      <c r="B7" s="22">
        <v>1.6619402985074627E-3</v>
      </c>
      <c r="C7" s="22">
        <v>1.5847014925373134E-3</v>
      </c>
      <c r="D7" s="22">
        <v>3.3E-3</v>
      </c>
      <c r="E7" s="60"/>
      <c r="F7" s="21" t="s">
        <v>475</v>
      </c>
      <c r="G7" s="23">
        <v>30369</v>
      </c>
      <c r="H7" s="21">
        <v>1.1299999999999999</v>
      </c>
      <c r="I7" s="60"/>
      <c r="J7" s="21" t="s">
        <v>476</v>
      </c>
      <c r="K7" s="62">
        <f>LARGE((K10,K11),1)</f>
        <v>0.51758557109783321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3014</v>
      </c>
      <c r="Y7" s="24">
        <v>44545</v>
      </c>
      <c r="Z7" s="21" t="s">
        <v>514</v>
      </c>
      <c r="AA7" s="21" t="s">
        <v>494</v>
      </c>
      <c r="AB7" s="21">
        <v>11.2</v>
      </c>
      <c r="AC7" s="21" t="s">
        <v>498</v>
      </c>
      <c r="AD7" s="21">
        <v>54</v>
      </c>
    </row>
    <row r="8" spans="1:30" ht="15.75" customHeight="1" thickBot="1" x14ac:dyDescent="0.25">
      <c r="A8" s="48">
        <v>3</v>
      </c>
      <c r="B8" s="22">
        <v>2.0529850746268657E-3</v>
      </c>
      <c r="C8" s="22">
        <v>1.5335820895522388E-3</v>
      </c>
      <c r="D8" s="22">
        <v>3.5999999999999999E-3</v>
      </c>
      <c r="E8" s="60"/>
      <c r="F8" s="21" t="s">
        <v>477</v>
      </c>
      <c r="G8" s="23">
        <v>28895</v>
      </c>
      <c r="H8" s="21">
        <v>1.08</v>
      </c>
      <c r="I8" s="60"/>
      <c r="J8" s="60"/>
      <c r="K8" s="67">
        <f>LARGE(B11:C11,1)/(B11+C11)</f>
        <v>0.51310861423220977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3009</v>
      </c>
      <c r="Y8" s="24">
        <v>44218</v>
      </c>
      <c r="Z8" s="21" t="s">
        <v>514</v>
      </c>
      <c r="AA8" s="21" t="s">
        <v>496</v>
      </c>
      <c r="AB8" s="21">
        <v>11.2</v>
      </c>
      <c r="AC8" s="21" t="s">
        <v>498</v>
      </c>
      <c r="AD8" s="21">
        <v>54</v>
      </c>
    </row>
    <row r="9" spans="1:30" ht="15.75" customHeight="1" thickBot="1" x14ac:dyDescent="0.25">
      <c r="A9" s="48">
        <v>4</v>
      </c>
      <c r="B9" s="22">
        <v>3.2261194029850745E-3</v>
      </c>
      <c r="C9" s="22">
        <v>2.300373134328358E-3</v>
      </c>
      <c r="D9" s="22">
        <v>5.5999999999999999E-3</v>
      </c>
      <c r="E9" s="60"/>
      <c r="F9" s="21" t="s">
        <v>478</v>
      </c>
      <c r="G9" s="23">
        <v>26061</v>
      </c>
      <c r="H9" s="21">
        <v>0.97</v>
      </c>
      <c r="I9" s="60"/>
      <c r="J9" s="60"/>
      <c r="K9" s="67">
        <f>LARGE(B12:C12,1)/(B12+C12)</f>
        <v>0.56542979506417601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3008</v>
      </c>
      <c r="Y9" s="24">
        <v>44243</v>
      </c>
      <c r="Z9" s="21" t="s">
        <v>513</v>
      </c>
      <c r="AA9" s="21" t="s">
        <v>493</v>
      </c>
      <c r="AB9" s="21">
        <v>11.2</v>
      </c>
      <c r="AC9" s="21" t="s">
        <v>498</v>
      </c>
      <c r="AD9" s="21">
        <v>53</v>
      </c>
    </row>
    <row r="10" spans="1:30" ht="15.75" customHeight="1" thickBot="1" x14ac:dyDescent="0.25">
      <c r="A10" s="48">
        <v>5</v>
      </c>
      <c r="B10" s="22">
        <v>9.0429104477611939E-3</v>
      </c>
      <c r="C10" s="22">
        <v>6.6966417910447763E-3</v>
      </c>
      <c r="D10" s="22">
        <v>1.5800000000000002E-2</v>
      </c>
      <c r="E10" s="60"/>
      <c r="F10" s="21" t="s">
        <v>479</v>
      </c>
      <c r="G10" s="23">
        <v>25770</v>
      </c>
      <c r="H10" s="21">
        <v>0.96</v>
      </c>
      <c r="I10" s="60"/>
      <c r="J10" s="60"/>
      <c r="K10" s="67">
        <f>LARGE(B20:C20,1)/(B20+C20)</f>
        <v>0.51354079969269106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3005</v>
      </c>
      <c r="Y10" s="24">
        <v>44230</v>
      </c>
      <c r="Z10" s="21" t="s">
        <v>514</v>
      </c>
      <c r="AA10" s="21" t="s">
        <v>494</v>
      </c>
      <c r="AB10" s="21">
        <v>11.2</v>
      </c>
      <c r="AC10" s="21" t="s">
        <v>498</v>
      </c>
      <c r="AD10" s="21">
        <v>53</v>
      </c>
    </row>
    <row r="11" spans="1:30" ht="15.75" customHeight="1" thickBot="1" x14ac:dyDescent="0.25">
      <c r="A11" s="48">
        <v>6</v>
      </c>
      <c r="B11" s="22">
        <v>1.9063432835820893E-2</v>
      </c>
      <c r="C11" s="22">
        <v>2.0089925373134327E-2</v>
      </c>
      <c r="D11" s="22">
        <v>3.9100000000000003E-2</v>
      </c>
      <c r="E11" s="60"/>
      <c r="F11" s="21" t="s">
        <v>480</v>
      </c>
      <c r="G11" s="23">
        <v>24087</v>
      </c>
      <c r="H11" s="21">
        <v>0.9</v>
      </c>
      <c r="I11" s="60"/>
      <c r="J11" s="60"/>
      <c r="K11" s="67">
        <f>LARGE(B21:C21,1)/(B21+C21)</f>
        <v>0.51758557109783321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2983</v>
      </c>
      <c r="Y11" s="24">
        <v>44231</v>
      </c>
      <c r="Z11" s="21" t="s">
        <v>513</v>
      </c>
      <c r="AA11" s="21" t="s">
        <v>495</v>
      </c>
      <c r="AB11" s="21">
        <v>11.1</v>
      </c>
      <c r="AC11" s="21" t="s">
        <v>498</v>
      </c>
      <c r="AD11" s="21">
        <v>51</v>
      </c>
    </row>
    <row r="12" spans="1:30" ht="15.75" customHeight="1" thickBot="1" x14ac:dyDescent="0.25">
      <c r="A12" s="48">
        <v>7</v>
      </c>
      <c r="B12" s="22">
        <v>2.5026865671641793E-2</v>
      </c>
      <c r="C12" s="22">
        <v>3.2563059701492536E-2</v>
      </c>
      <c r="D12" s="22">
        <v>5.7599999999999998E-2</v>
      </c>
      <c r="E12" s="60"/>
      <c r="F12" s="21" t="s">
        <v>481</v>
      </c>
      <c r="G12" s="23">
        <v>24087</v>
      </c>
      <c r="H12" s="21">
        <v>0.9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2940</v>
      </c>
      <c r="Y12" s="24">
        <v>44253</v>
      </c>
      <c r="Z12" s="21" t="s">
        <v>514</v>
      </c>
      <c r="AA12" s="21" t="s">
        <v>496</v>
      </c>
      <c r="AB12" s="21">
        <v>11</v>
      </c>
      <c r="AC12" s="21" t="s">
        <v>498</v>
      </c>
      <c r="AD12" s="21">
        <v>55</v>
      </c>
    </row>
    <row r="13" spans="1:30" ht="15.75" customHeight="1" thickBot="1" x14ac:dyDescent="0.25">
      <c r="A13" s="48">
        <v>8</v>
      </c>
      <c r="B13" s="22">
        <v>2.4977985074626865E-2</v>
      </c>
      <c r="C13" s="22">
        <v>3.1233955223880599E-2</v>
      </c>
      <c r="D13" s="22">
        <v>5.62E-2</v>
      </c>
      <c r="E13" s="60"/>
      <c r="F13" s="21" t="s">
        <v>482</v>
      </c>
      <c r="G13" s="23">
        <v>25016</v>
      </c>
      <c r="H13" s="21">
        <v>0.93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2926</v>
      </c>
      <c r="Y13" s="24">
        <v>44224</v>
      </c>
      <c r="Z13" s="21" t="s">
        <v>514</v>
      </c>
      <c r="AA13" s="21" t="s">
        <v>495</v>
      </c>
      <c r="AB13" s="21">
        <v>10.9</v>
      </c>
      <c r="AC13" s="21" t="s">
        <v>498</v>
      </c>
      <c r="AD13" s="21">
        <v>54</v>
      </c>
    </row>
    <row r="14" spans="1:30" ht="15.75" customHeight="1" thickBot="1" x14ac:dyDescent="0.25">
      <c r="A14" s="48">
        <v>9</v>
      </c>
      <c r="B14" s="22">
        <v>2.5173507462686567E-2</v>
      </c>
      <c r="C14" s="22">
        <v>3.1080597014925375E-2</v>
      </c>
      <c r="D14" s="22">
        <v>5.62E-2</v>
      </c>
      <c r="E14" s="60"/>
      <c r="F14" s="21" t="s">
        <v>483</v>
      </c>
      <c r="G14" s="23">
        <v>26197</v>
      </c>
      <c r="H14" s="21">
        <v>0.98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2914</v>
      </c>
      <c r="Y14" s="24">
        <v>44210</v>
      </c>
      <c r="Z14" s="21" t="s">
        <v>514</v>
      </c>
      <c r="AA14" s="21" t="s">
        <v>495</v>
      </c>
      <c r="AB14" s="21">
        <v>10.9</v>
      </c>
      <c r="AC14" s="21" t="s">
        <v>498</v>
      </c>
      <c r="AD14" s="21">
        <v>53</v>
      </c>
    </row>
    <row r="15" spans="1:30" ht="15.75" customHeight="1" thickBot="1" x14ac:dyDescent="0.25">
      <c r="A15" s="48">
        <v>10</v>
      </c>
      <c r="B15" s="22">
        <v>2.8399626865671643E-2</v>
      </c>
      <c r="C15" s="22">
        <v>3.2409701492537309E-2</v>
      </c>
      <c r="D15" s="22">
        <v>6.08E-2</v>
      </c>
      <c r="E15" s="60"/>
      <c r="F15" s="21" t="s">
        <v>484</v>
      </c>
      <c r="G15" s="23">
        <v>25043</v>
      </c>
      <c r="H15" s="21">
        <v>0.94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2897</v>
      </c>
      <c r="Y15" s="24">
        <v>44260</v>
      </c>
      <c r="Z15" s="21" t="s">
        <v>513</v>
      </c>
      <c r="AA15" s="21" t="s">
        <v>496</v>
      </c>
      <c r="AB15" s="21">
        <v>10.8</v>
      </c>
      <c r="AC15" s="21" t="s">
        <v>498</v>
      </c>
      <c r="AD15" s="21">
        <v>53</v>
      </c>
    </row>
    <row r="16" spans="1:30" ht="15.75" customHeight="1" thickBot="1" x14ac:dyDescent="0.25">
      <c r="A16" s="48">
        <v>11</v>
      </c>
      <c r="B16" s="22">
        <v>3.0990298507462686E-2</v>
      </c>
      <c r="C16" s="22">
        <v>3.3023134328358211E-2</v>
      </c>
      <c r="D16" s="22">
        <v>6.4000000000000001E-2</v>
      </c>
      <c r="E16" s="60"/>
      <c r="F16" s="21" t="s">
        <v>485</v>
      </c>
      <c r="G16" s="23">
        <v>28411</v>
      </c>
      <c r="H16" s="21">
        <v>1.06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2883</v>
      </c>
      <c r="Y16" s="24">
        <v>44216</v>
      </c>
      <c r="Z16" s="21" t="s">
        <v>514</v>
      </c>
      <c r="AA16" s="21" t="s">
        <v>494</v>
      </c>
      <c r="AB16" s="21">
        <v>10.8</v>
      </c>
      <c r="AC16" s="21" t="s">
        <v>498</v>
      </c>
      <c r="AD16" s="21">
        <v>54</v>
      </c>
    </row>
    <row r="17" spans="1:30" ht="15.75" customHeight="1" thickBot="1" x14ac:dyDescent="0.25">
      <c r="A17" s="48">
        <v>12</v>
      </c>
      <c r="B17" s="22">
        <v>3.2505597014925378E-2</v>
      </c>
      <c r="C17" s="22">
        <v>3.4863432835820891E-2</v>
      </c>
      <c r="D17" s="22">
        <v>6.7400000000000002E-2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2872</v>
      </c>
      <c r="Y17" s="24">
        <v>44539</v>
      </c>
      <c r="Z17" s="21" t="s">
        <v>514</v>
      </c>
      <c r="AA17" s="21" t="s">
        <v>495</v>
      </c>
      <c r="AB17" s="21">
        <v>10.7</v>
      </c>
      <c r="AC17" s="21" t="s">
        <v>498</v>
      </c>
      <c r="AD17" s="21">
        <v>56</v>
      </c>
    </row>
    <row r="18" spans="1:30" ht="15.75" customHeight="1" thickBot="1" x14ac:dyDescent="0.25">
      <c r="A18" s="48">
        <v>13</v>
      </c>
      <c r="B18" s="22">
        <v>3.2798880597014926E-2</v>
      </c>
      <c r="C18" s="22">
        <v>3.3943283582089555E-2</v>
      </c>
      <c r="D18" s="22">
        <v>6.6699999999999995E-2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2859</v>
      </c>
      <c r="Y18" s="24">
        <v>44251</v>
      </c>
      <c r="Z18" s="21" t="s">
        <v>514</v>
      </c>
      <c r="AA18" s="21" t="s">
        <v>494</v>
      </c>
      <c r="AB18" s="21">
        <v>10.7</v>
      </c>
      <c r="AC18" s="21" t="s">
        <v>498</v>
      </c>
      <c r="AD18" s="21">
        <v>52</v>
      </c>
    </row>
    <row r="19" spans="1:30" ht="15.75" customHeight="1" thickBot="1" x14ac:dyDescent="0.25">
      <c r="A19" s="48">
        <v>14</v>
      </c>
      <c r="B19" s="22">
        <v>3.4705223880597012E-2</v>
      </c>
      <c r="C19" s="22">
        <v>3.4965671641791048E-2</v>
      </c>
      <c r="D19" s="22">
        <v>6.9599999999999995E-2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2813</v>
      </c>
      <c r="Y19" s="24">
        <v>44216</v>
      </c>
      <c r="Z19" s="21" t="s">
        <v>513</v>
      </c>
      <c r="AA19" s="21" t="s">
        <v>494</v>
      </c>
      <c r="AB19" s="21">
        <v>10.5</v>
      </c>
      <c r="AC19" s="21" t="s">
        <v>498</v>
      </c>
      <c r="AD19" s="21">
        <v>53</v>
      </c>
    </row>
    <row r="20" spans="1:30" ht="15.75" customHeight="1" thickBot="1" x14ac:dyDescent="0.25">
      <c r="A20" s="48">
        <v>15</v>
      </c>
      <c r="B20" s="22">
        <v>3.8908955223880597E-2</v>
      </c>
      <c r="C20" s="22">
        <v>3.6857089552238806E-2</v>
      </c>
      <c r="D20" s="22">
        <v>7.5700000000000003E-2</v>
      </c>
      <c r="E20" s="60"/>
      <c r="F20" s="21" t="s">
        <v>488</v>
      </c>
      <c r="G20" s="23">
        <v>19675</v>
      </c>
      <c r="H20" s="21">
        <v>0.73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2753</v>
      </c>
      <c r="Y20" s="24">
        <v>44285</v>
      </c>
      <c r="Z20" s="21" t="s">
        <v>513</v>
      </c>
      <c r="AA20" s="21" t="s">
        <v>493</v>
      </c>
      <c r="AB20" s="21">
        <v>10.3</v>
      </c>
      <c r="AC20" s="21" t="s">
        <v>498</v>
      </c>
      <c r="AD20" s="21">
        <v>53</v>
      </c>
    </row>
    <row r="21" spans="1:30" ht="15.75" customHeight="1" thickBot="1" x14ac:dyDescent="0.25">
      <c r="A21" s="48">
        <v>16</v>
      </c>
      <c r="B21" s="22">
        <v>4.1792910447761199E-2</v>
      </c>
      <c r="C21" s="22">
        <v>3.895298507462687E-2</v>
      </c>
      <c r="D21" s="22">
        <v>8.0699999999999994E-2</v>
      </c>
      <c r="E21" s="60"/>
      <c r="F21" s="21" t="s">
        <v>492</v>
      </c>
      <c r="G21" s="23">
        <v>27437</v>
      </c>
      <c r="H21" s="21">
        <v>1.02</v>
      </c>
      <c r="I21" s="60"/>
      <c r="J21" s="21">
        <v>5</v>
      </c>
      <c r="K21" s="21">
        <f>X6</f>
        <v>3035</v>
      </c>
      <c r="L21" s="24"/>
      <c r="M21" s="21"/>
      <c r="N21" s="64">
        <f>K21/$F$2</f>
        <v>0.11324626865671641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2699</v>
      </c>
      <c r="Y21" s="24">
        <v>44232</v>
      </c>
      <c r="Z21" s="21" t="s">
        <v>515</v>
      </c>
      <c r="AA21" s="21" t="s">
        <v>496</v>
      </c>
      <c r="AB21" s="21">
        <v>10.1</v>
      </c>
      <c r="AC21" s="21" t="s">
        <v>498</v>
      </c>
      <c r="AD21" s="21">
        <v>52</v>
      </c>
    </row>
    <row r="22" spans="1:30" ht="15.75" customHeight="1" thickBot="1" x14ac:dyDescent="0.25">
      <c r="A22" s="48">
        <v>17</v>
      </c>
      <c r="B22" s="22">
        <v>4.1792910447761199E-2</v>
      </c>
      <c r="C22" s="22">
        <v>3.9770895522388057E-2</v>
      </c>
      <c r="D22" s="22">
        <v>8.1600000000000006E-2</v>
      </c>
      <c r="E22" s="60"/>
      <c r="F22" s="21" t="s">
        <v>493</v>
      </c>
      <c r="G22" s="23">
        <v>28519</v>
      </c>
      <c r="H22" s="21">
        <v>1.06</v>
      </c>
      <c r="I22" s="60"/>
      <c r="J22" s="21">
        <v>10</v>
      </c>
      <c r="K22" s="21">
        <f>X11</f>
        <v>2983</v>
      </c>
      <c r="L22" s="24"/>
      <c r="M22" s="21"/>
      <c r="N22" s="64">
        <f t="shared" ref="N22:N28" si="0">K22/$F$2</f>
        <v>0.11130597014925372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2663</v>
      </c>
      <c r="Y22" s="24">
        <v>44267</v>
      </c>
      <c r="Z22" s="21" t="s">
        <v>515</v>
      </c>
      <c r="AA22" s="21" t="s">
        <v>496</v>
      </c>
      <c r="AB22" s="21">
        <v>9.9</v>
      </c>
      <c r="AC22" s="21" t="s">
        <v>498</v>
      </c>
      <c r="AD22" s="21">
        <v>53</v>
      </c>
    </row>
    <row r="23" spans="1:30" ht="15.75" customHeight="1" thickBot="1" x14ac:dyDescent="0.25">
      <c r="A23" s="48">
        <v>18</v>
      </c>
      <c r="B23" s="22">
        <v>2.9132835820895521E-2</v>
      </c>
      <c r="C23" s="22">
        <v>3.1182835820895521E-2</v>
      </c>
      <c r="D23" s="22">
        <v>6.0299999999999999E-2</v>
      </c>
      <c r="E23" s="60"/>
      <c r="F23" s="21" t="s">
        <v>494</v>
      </c>
      <c r="G23" s="23">
        <v>29574</v>
      </c>
      <c r="H23" s="21">
        <v>1.1000000000000001</v>
      </c>
      <c r="I23" s="60"/>
      <c r="J23" s="21">
        <v>20</v>
      </c>
      <c r="K23" s="21">
        <f>X12</f>
        <v>2940</v>
      </c>
      <c r="L23" s="24"/>
      <c r="M23" s="21"/>
      <c r="N23" s="64">
        <f t="shared" si="0"/>
        <v>0.10970149253731343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2632</v>
      </c>
      <c r="Y23" s="24">
        <v>44298</v>
      </c>
      <c r="Z23" s="21" t="s">
        <v>514</v>
      </c>
      <c r="AA23" s="21" t="s">
        <v>492</v>
      </c>
      <c r="AB23" s="21">
        <v>9.8000000000000007</v>
      </c>
      <c r="AC23" s="21" t="s">
        <v>498</v>
      </c>
      <c r="AD23" s="21">
        <v>56</v>
      </c>
    </row>
    <row r="24" spans="1:30" ht="15.75" customHeight="1" thickBot="1" x14ac:dyDescent="0.25">
      <c r="A24" s="48">
        <v>19</v>
      </c>
      <c r="B24" s="22">
        <v>2.1654104477611943E-2</v>
      </c>
      <c r="C24" s="22">
        <v>2.2083582089552242E-2</v>
      </c>
      <c r="D24" s="22">
        <v>4.3700000000000003E-2</v>
      </c>
      <c r="E24" s="60"/>
      <c r="F24" s="21" t="s">
        <v>495</v>
      </c>
      <c r="G24" s="23">
        <v>28936</v>
      </c>
      <c r="H24" s="21">
        <v>1.08</v>
      </c>
      <c r="I24" s="60"/>
      <c r="J24" s="21">
        <v>30</v>
      </c>
      <c r="K24" s="21">
        <f>X14</f>
        <v>2914</v>
      </c>
      <c r="L24" s="24"/>
      <c r="M24" s="21"/>
      <c r="N24" s="64">
        <f t="shared" si="0"/>
        <v>0.1087313432835821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2609</v>
      </c>
      <c r="Y24" s="24">
        <v>44490</v>
      </c>
      <c r="Z24" s="21" t="s">
        <v>513</v>
      </c>
      <c r="AA24" s="21" t="s">
        <v>495</v>
      </c>
      <c r="AB24" s="21">
        <v>9.6999999999999993</v>
      </c>
      <c r="AC24" s="21" t="s">
        <v>498</v>
      </c>
      <c r="AD24" s="21">
        <v>52</v>
      </c>
    </row>
    <row r="25" spans="1:30" ht="15.75" customHeight="1" thickBot="1" x14ac:dyDescent="0.25">
      <c r="A25" s="48">
        <v>20</v>
      </c>
      <c r="B25" s="22">
        <v>1.7010447761194029E-2</v>
      </c>
      <c r="C25" s="22">
        <v>1.6307089552238804E-2</v>
      </c>
      <c r="D25" s="22">
        <v>3.3300000000000003E-2</v>
      </c>
      <c r="E25" s="60"/>
      <c r="F25" s="21" t="s">
        <v>496</v>
      </c>
      <c r="G25" s="23">
        <v>29915</v>
      </c>
      <c r="H25" s="21">
        <v>1.1200000000000001</v>
      </c>
      <c r="I25" s="60"/>
      <c r="J25" s="21">
        <v>50</v>
      </c>
      <c r="K25" s="21">
        <f>X18</f>
        <v>2859</v>
      </c>
      <c r="L25" s="24"/>
      <c r="M25" s="21"/>
      <c r="N25" s="64">
        <f t="shared" si="0"/>
        <v>0.10667910447761195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1.1780223880597015E-2</v>
      </c>
      <c r="C26" s="22">
        <v>1.1757462686567166E-2</v>
      </c>
      <c r="D26" s="22">
        <v>2.3599999999999999E-2</v>
      </c>
      <c r="E26" s="60"/>
      <c r="F26" s="21" t="s">
        <v>497</v>
      </c>
      <c r="G26" s="23">
        <v>23441</v>
      </c>
      <c r="H26" s="21">
        <v>0.88</v>
      </c>
      <c r="I26" s="60"/>
      <c r="J26" s="21">
        <v>100</v>
      </c>
      <c r="K26" s="21">
        <f>X20</f>
        <v>2753</v>
      </c>
      <c r="L26" s="24"/>
      <c r="M26" s="21"/>
      <c r="N26" s="64">
        <f t="shared" si="0"/>
        <v>0.10272388059701493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7.8697761194029842E-3</v>
      </c>
      <c r="C27" s="22">
        <v>7.872388059701493E-3</v>
      </c>
      <c r="D27" s="22">
        <v>1.5699999999999999E-2</v>
      </c>
      <c r="E27" s="60"/>
      <c r="F27" s="60"/>
      <c r="G27" s="60"/>
      <c r="H27" s="60"/>
      <c r="I27" s="60"/>
      <c r="J27" s="21">
        <v>150</v>
      </c>
      <c r="K27" s="21">
        <f>X22</f>
        <v>2663</v>
      </c>
      <c r="L27" s="24"/>
      <c r="M27" s="21"/>
      <c r="N27" s="64">
        <f t="shared" si="0"/>
        <v>9.936567164179104E-2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4.7414179104477618E-3</v>
      </c>
      <c r="C28" s="22">
        <v>4.9074626865671638E-3</v>
      </c>
      <c r="D28" s="22">
        <v>9.7000000000000003E-3</v>
      </c>
      <c r="E28" s="60"/>
      <c r="F28" s="60"/>
      <c r="G28" s="60"/>
      <c r="H28" s="60"/>
      <c r="I28" s="60"/>
      <c r="J28" s="21">
        <v>200</v>
      </c>
      <c r="K28" s="21">
        <f>X24</f>
        <v>2609</v>
      </c>
      <c r="L28" s="24"/>
      <c r="M28" s="21"/>
      <c r="N28" s="64">
        <f t="shared" si="0"/>
        <v>9.735074626865671E-2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D50"/>
  <sheetViews>
    <sheetView workbookViewId="0">
      <selection activeCell="AE8" sqref="AE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3.25" customHeight="1" thickBot="1" x14ac:dyDescent="0.4">
      <c r="A1" s="162" t="s">
        <v>553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598</v>
      </c>
      <c r="F2" s="6">
        <v>23800</v>
      </c>
      <c r="H2" s="7" t="s">
        <v>462</v>
      </c>
      <c r="O2" s="34"/>
      <c r="P2" s="34"/>
      <c r="Q2" s="34"/>
      <c r="R2" s="34"/>
      <c r="S2" s="34"/>
      <c r="T2" s="34"/>
      <c r="U2" s="35"/>
      <c r="W2" s="21">
        <v>1</v>
      </c>
      <c r="X2" s="21"/>
      <c r="Y2" s="24">
        <v>42806</v>
      </c>
      <c r="Z2" s="21" t="s">
        <v>514</v>
      </c>
      <c r="AA2" s="21" t="s">
        <v>488</v>
      </c>
      <c r="AB2" s="21">
        <v>10.7</v>
      </c>
      <c r="AC2" s="21" t="s">
        <v>465</v>
      </c>
      <c r="AD2" s="21">
        <v>67</v>
      </c>
    </row>
    <row r="3" spans="1:30" ht="15" customHeight="1" thickBot="1" x14ac:dyDescent="0.25">
      <c r="O3" s="29"/>
      <c r="P3" s="29"/>
      <c r="Q3" s="29"/>
      <c r="R3" s="29"/>
      <c r="S3" s="29"/>
      <c r="T3" s="29"/>
      <c r="U3" s="30"/>
      <c r="W3" s="21">
        <v>2</v>
      </c>
      <c r="X3" s="21"/>
      <c r="Y3" s="24">
        <v>42797</v>
      </c>
      <c r="Z3" s="21" t="s">
        <v>513</v>
      </c>
      <c r="AA3" s="21" t="s">
        <v>496</v>
      </c>
      <c r="AB3" s="21">
        <v>10.4</v>
      </c>
      <c r="AC3" s="21" t="s">
        <v>464</v>
      </c>
      <c r="AD3" s="21">
        <v>53</v>
      </c>
    </row>
    <row r="4" spans="1:30" ht="21.75" customHeight="1" thickBot="1" x14ac:dyDescent="0.25">
      <c r="A4" s="8" t="s">
        <v>463</v>
      </c>
      <c r="B4" s="9" t="s">
        <v>464</v>
      </c>
      <c r="C4" s="39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163" t="s">
        <v>470</v>
      </c>
      <c r="K4" s="164"/>
      <c r="L4" s="164"/>
      <c r="M4" s="164"/>
      <c r="N4" s="165"/>
      <c r="O4" s="29"/>
      <c r="P4" s="29"/>
      <c r="Q4" s="29"/>
      <c r="R4" s="29"/>
      <c r="S4" s="29"/>
      <c r="T4" s="29"/>
      <c r="U4" s="30"/>
      <c r="W4" s="21">
        <v>3</v>
      </c>
      <c r="X4" s="21"/>
      <c r="Y4" s="24">
        <v>42811</v>
      </c>
      <c r="Z4" s="21" t="s">
        <v>517</v>
      </c>
      <c r="AA4" s="21" t="s">
        <v>496</v>
      </c>
      <c r="AB4" s="21">
        <v>10.3</v>
      </c>
      <c r="AC4" s="21" t="s">
        <v>464</v>
      </c>
      <c r="AD4" s="21">
        <v>52</v>
      </c>
    </row>
    <row r="5" spans="1:30" ht="18.75" customHeight="1" thickBot="1" x14ac:dyDescent="0.25">
      <c r="A5" s="21">
        <v>0</v>
      </c>
      <c r="B5" s="22">
        <v>2.0327731092436977E-3</v>
      </c>
      <c r="C5" s="38">
        <v>2.5210084033613447E-3</v>
      </c>
      <c r="D5" s="22">
        <v>4.5999999999999999E-3</v>
      </c>
      <c r="F5" s="21" t="s">
        <v>471</v>
      </c>
      <c r="G5" s="23">
        <v>28554</v>
      </c>
      <c r="H5" s="21">
        <v>1.2</v>
      </c>
      <c r="J5" s="166" t="s">
        <v>472</v>
      </c>
      <c r="K5" s="167"/>
      <c r="L5" s="167"/>
      <c r="M5" s="167"/>
      <c r="N5" s="168"/>
      <c r="O5" s="29"/>
      <c r="P5" s="29"/>
      <c r="Q5" s="29"/>
      <c r="R5" s="29"/>
      <c r="S5" s="29"/>
      <c r="T5" s="29"/>
      <c r="U5" s="30"/>
      <c r="W5" s="21">
        <v>4</v>
      </c>
      <c r="X5" s="21"/>
      <c r="Y5" s="24">
        <v>42809</v>
      </c>
      <c r="Z5" s="21" t="s">
        <v>514</v>
      </c>
      <c r="AA5" s="21" t="s">
        <v>494</v>
      </c>
      <c r="AB5" s="21">
        <v>10.3</v>
      </c>
      <c r="AC5" s="21" t="s">
        <v>464</v>
      </c>
      <c r="AD5" s="21">
        <v>53</v>
      </c>
    </row>
    <row r="6" spans="1:30" ht="17.25" customHeight="1" thickBot="1" x14ac:dyDescent="0.25">
      <c r="A6" s="21">
        <v>1</v>
      </c>
      <c r="B6" s="22">
        <v>1.4873949579831932E-3</v>
      </c>
      <c r="C6" s="22">
        <v>1.8151260504201678E-3</v>
      </c>
      <c r="D6" s="22">
        <v>3.3E-3</v>
      </c>
      <c r="F6" s="21" t="s">
        <v>473</v>
      </c>
      <c r="G6" s="23">
        <v>29657</v>
      </c>
      <c r="H6" s="21">
        <v>1.25</v>
      </c>
      <c r="J6" s="13" t="s">
        <v>474</v>
      </c>
      <c r="K6" s="14">
        <v>0.51267605633802815</v>
      </c>
      <c r="N6" s="14" t="s">
        <v>465</v>
      </c>
      <c r="O6" s="29"/>
      <c r="P6" s="29"/>
      <c r="Q6" s="29"/>
      <c r="R6" s="29"/>
      <c r="S6" s="29"/>
      <c r="T6" s="29"/>
      <c r="U6" s="30"/>
      <c r="W6" s="21">
        <v>5</v>
      </c>
      <c r="X6" s="21"/>
      <c r="Y6" s="24">
        <v>42809</v>
      </c>
      <c r="Z6" s="21" t="s">
        <v>520</v>
      </c>
      <c r="AA6" s="21" t="s">
        <v>494</v>
      </c>
      <c r="AB6" s="21">
        <v>10.199999999999999</v>
      </c>
      <c r="AC6" s="21" t="s">
        <v>465</v>
      </c>
      <c r="AD6" s="21">
        <v>51</v>
      </c>
    </row>
    <row r="7" spans="1:30" ht="17.25" customHeight="1" thickBot="1" x14ac:dyDescent="0.25">
      <c r="A7" s="21">
        <v>2</v>
      </c>
      <c r="B7" s="22">
        <v>1.9336134453781511E-3</v>
      </c>
      <c r="C7" s="22">
        <v>1.6134453781512605E-3</v>
      </c>
      <c r="D7" s="22">
        <v>3.5000000000000001E-3</v>
      </c>
      <c r="F7" s="21" t="s">
        <v>475</v>
      </c>
      <c r="G7" s="23">
        <v>23524</v>
      </c>
      <c r="H7" s="21">
        <v>0.99</v>
      </c>
      <c r="J7" s="15" t="s">
        <v>476</v>
      </c>
      <c r="K7" s="14">
        <v>0.50937081659973227</v>
      </c>
      <c r="N7" s="14" t="s">
        <v>464</v>
      </c>
      <c r="O7" s="29"/>
      <c r="P7" s="29"/>
      <c r="Q7" s="29"/>
      <c r="R7" s="29"/>
      <c r="S7" s="29"/>
      <c r="T7" s="29"/>
      <c r="U7" s="30"/>
      <c r="W7" s="21">
        <v>6</v>
      </c>
      <c r="X7" s="21"/>
      <c r="Y7" s="24">
        <v>42795</v>
      </c>
      <c r="Z7" s="21" t="s">
        <v>520</v>
      </c>
      <c r="AA7" s="21" t="s">
        <v>494</v>
      </c>
      <c r="AB7" s="21">
        <v>10.199999999999999</v>
      </c>
      <c r="AC7" s="21" t="s">
        <v>465</v>
      </c>
      <c r="AD7" s="21">
        <v>53</v>
      </c>
    </row>
    <row r="8" spans="1:30" ht="17.25" customHeight="1" thickBot="1" x14ac:dyDescent="0.3">
      <c r="A8" s="21">
        <v>3</v>
      </c>
      <c r="B8" s="22">
        <v>2.4789915966386554E-3</v>
      </c>
      <c r="C8" s="22">
        <v>1.8151260504201678E-3</v>
      </c>
      <c r="D8" s="22">
        <v>4.3E-3</v>
      </c>
      <c r="F8" s="21" t="s">
        <v>477</v>
      </c>
      <c r="G8" s="23">
        <v>13439</v>
      </c>
      <c r="H8" s="21">
        <v>0.56999999999999995</v>
      </c>
      <c r="K8" s="16">
        <v>0.50193050193050204</v>
      </c>
      <c r="O8" s="29"/>
      <c r="P8" s="29"/>
      <c r="Q8" s="29"/>
      <c r="R8" s="29"/>
      <c r="S8" s="29"/>
      <c r="T8" s="29"/>
      <c r="U8" s="30"/>
      <c r="W8" s="21">
        <v>7</v>
      </c>
      <c r="X8" s="21"/>
      <c r="Y8" s="24">
        <v>42797</v>
      </c>
      <c r="Z8" s="21" t="s">
        <v>514</v>
      </c>
      <c r="AA8" s="21" t="s">
        <v>496</v>
      </c>
      <c r="AB8" s="21">
        <v>10.1</v>
      </c>
      <c r="AC8" s="21" t="s">
        <v>464</v>
      </c>
      <c r="AD8" s="21">
        <v>53</v>
      </c>
    </row>
    <row r="9" spans="1:30" ht="17.25" customHeight="1" thickBot="1" x14ac:dyDescent="0.3">
      <c r="A9" s="21">
        <v>4</v>
      </c>
      <c r="B9" s="22">
        <v>5.0075630252100836E-3</v>
      </c>
      <c r="C9" s="22">
        <v>3.3781512605042018E-3</v>
      </c>
      <c r="D9" s="22">
        <v>8.3999999999999995E-3</v>
      </c>
      <c r="F9" s="21" t="s">
        <v>478</v>
      </c>
      <c r="G9" s="23">
        <v>24438</v>
      </c>
      <c r="H9" s="21"/>
      <c r="K9" s="16">
        <v>0.51267605633802815</v>
      </c>
      <c r="O9" s="29"/>
      <c r="P9" s="29"/>
      <c r="Q9" s="29"/>
      <c r="R9" s="29"/>
      <c r="S9" s="29"/>
      <c r="T9" s="29"/>
      <c r="U9" s="30"/>
      <c r="W9" s="21">
        <v>8</v>
      </c>
      <c r="X9" s="21"/>
      <c r="Y9" s="24">
        <v>42811</v>
      </c>
      <c r="Z9" s="21" t="s">
        <v>515</v>
      </c>
      <c r="AA9" s="21" t="s">
        <v>496</v>
      </c>
      <c r="AB9" s="21">
        <v>10</v>
      </c>
      <c r="AC9" s="21" t="s">
        <v>464</v>
      </c>
      <c r="AD9" s="21">
        <v>55</v>
      </c>
    </row>
    <row r="10" spans="1:30" ht="17.25" customHeight="1" thickBot="1" x14ac:dyDescent="0.3">
      <c r="A10" s="21">
        <v>5</v>
      </c>
      <c r="B10" s="22">
        <v>9.3705882352941184E-3</v>
      </c>
      <c r="C10" s="22">
        <v>7.9663865546218491E-3</v>
      </c>
      <c r="D10" s="22">
        <v>1.7500000000000002E-2</v>
      </c>
      <c r="F10" s="21" t="s">
        <v>479</v>
      </c>
      <c r="G10" s="23">
        <v>21655</v>
      </c>
      <c r="H10" s="21"/>
      <c r="K10" s="16">
        <v>0.50937081659973227</v>
      </c>
      <c r="O10" s="29"/>
      <c r="P10" s="29"/>
      <c r="Q10" s="29"/>
      <c r="R10" s="29"/>
      <c r="S10" s="29"/>
      <c r="T10" s="29"/>
      <c r="U10" s="30"/>
      <c r="W10" s="21">
        <v>9</v>
      </c>
      <c r="X10" s="21"/>
      <c r="Y10" s="24">
        <v>42810</v>
      </c>
      <c r="Z10" s="21" t="s">
        <v>514</v>
      </c>
      <c r="AA10" s="21" t="s">
        <v>495</v>
      </c>
      <c r="AB10" s="21">
        <v>10</v>
      </c>
      <c r="AC10" s="21" t="s">
        <v>464</v>
      </c>
      <c r="AD10" s="21">
        <v>51</v>
      </c>
    </row>
    <row r="11" spans="1:30" ht="17.25" customHeight="1" thickBot="1" x14ac:dyDescent="0.3">
      <c r="A11" s="21">
        <v>6</v>
      </c>
      <c r="B11" s="22">
        <v>1.9187394957983193E-2</v>
      </c>
      <c r="C11" s="22">
        <v>1.9663865546218486E-2</v>
      </c>
      <c r="D11" s="22">
        <v>3.9300000000000002E-2</v>
      </c>
      <c r="F11" s="21" t="s">
        <v>480</v>
      </c>
      <c r="G11" s="23">
        <v>22735</v>
      </c>
      <c r="H11" s="21"/>
      <c r="K11" s="16">
        <v>0.50198412698412698</v>
      </c>
      <c r="O11" s="29"/>
      <c r="P11" s="29"/>
      <c r="Q11" s="29"/>
      <c r="R11" s="29"/>
      <c r="S11" s="29"/>
      <c r="T11" s="29"/>
      <c r="U11" s="30"/>
      <c r="W11" s="21">
        <v>10</v>
      </c>
      <c r="X11" s="21"/>
      <c r="Y11" s="24">
        <v>42807</v>
      </c>
      <c r="Z11" s="21" t="s">
        <v>518</v>
      </c>
      <c r="AA11" s="21" t="s">
        <v>492</v>
      </c>
      <c r="AB11" s="21">
        <v>10</v>
      </c>
      <c r="AC11" s="21" t="s">
        <v>465</v>
      </c>
      <c r="AD11" s="21">
        <v>62</v>
      </c>
    </row>
    <row r="12" spans="1:30" ht="17.25" customHeight="1" thickBot="1" x14ac:dyDescent="0.25">
      <c r="A12" s="21">
        <v>7</v>
      </c>
      <c r="B12" s="22">
        <v>2.5731932773109246E-2</v>
      </c>
      <c r="C12" s="22">
        <v>2.7529411764705886E-2</v>
      </c>
      <c r="D12" s="22">
        <v>5.3900000000000003E-2</v>
      </c>
      <c r="F12" s="21" t="s">
        <v>481</v>
      </c>
      <c r="G12" s="23">
        <v>21037</v>
      </c>
      <c r="H12" s="21"/>
      <c r="O12" s="29"/>
      <c r="P12" s="29"/>
      <c r="Q12" s="29"/>
      <c r="R12" s="29"/>
      <c r="S12" s="29"/>
      <c r="T12" s="29"/>
      <c r="U12" s="30"/>
      <c r="W12" s="21">
        <v>20</v>
      </c>
      <c r="X12" s="21"/>
      <c r="Y12" s="24">
        <v>42783</v>
      </c>
      <c r="Z12" s="21" t="s">
        <v>514</v>
      </c>
      <c r="AA12" s="21" t="s">
        <v>496</v>
      </c>
      <c r="AB12" s="21">
        <v>9.8000000000000007</v>
      </c>
      <c r="AC12" s="21" t="s">
        <v>464</v>
      </c>
      <c r="AD12" s="21">
        <v>57</v>
      </c>
    </row>
    <row r="13" spans="1:30" ht="17.25" customHeight="1" thickBot="1" x14ac:dyDescent="0.25">
      <c r="A13" s="21">
        <v>8</v>
      </c>
      <c r="B13" s="22">
        <v>3.0937815126050417E-2</v>
      </c>
      <c r="C13" s="22">
        <v>3.0554621848739499E-2</v>
      </c>
      <c r="D13" s="22">
        <v>6.1800000000000001E-2</v>
      </c>
      <c r="F13" s="21" t="s">
        <v>482</v>
      </c>
      <c r="G13" s="23">
        <v>23512</v>
      </c>
      <c r="H13" s="21"/>
      <c r="O13" s="29"/>
      <c r="P13" s="29"/>
      <c r="Q13" s="29"/>
      <c r="R13" s="29"/>
      <c r="S13" s="29"/>
      <c r="T13" s="29"/>
      <c r="U13" s="30"/>
      <c r="W13" s="21">
        <v>25</v>
      </c>
      <c r="X13" s="21"/>
      <c r="Y13" s="24">
        <v>42762</v>
      </c>
      <c r="Z13" s="21" t="s">
        <v>513</v>
      </c>
      <c r="AA13" s="21" t="s">
        <v>496</v>
      </c>
      <c r="AB13" s="21">
        <v>9.6999999999999993</v>
      </c>
      <c r="AC13" s="21" t="s">
        <v>464</v>
      </c>
      <c r="AD13" s="21">
        <v>53</v>
      </c>
    </row>
    <row r="14" spans="1:30" ht="15" customHeight="1" thickBot="1" x14ac:dyDescent="0.25">
      <c r="A14" s="21">
        <v>9</v>
      </c>
      <c r="B14" s="22">
        <v>3.1631932773109238E-2</v>
      </c>
      <c r="C14" s="22">
        <v>3.5193277310924372E-2</v>
      </c>
      <c r="D14" s="22">
        <v>6.7199999999999996E-2</v>
      </c>
      <c r="F14" s="21" t="s">
        <v>483</v>
      </c>
      <c r="G14" s="23">
        <v>23892</v>
      </c>
      <c r="H14" s="21"/>
      <c r="O14" s="29"/>
      <c r="P14" s="29"/>
      <c r="Q14" s="29"/>
      <c r="R14" s="29"/>
      <c r="S14" s="29"/>
      <c r="T14" s="29"/>
      <c r="U14" s="30"/>
      <c r="W14" s="21">
        <v>30</v>
      </c>
      <c r="X14" s="21"/>
      <c r="Y14" s="24">
        <v>42754</v>
      </c>
      <c r="Z14" s="21" t="s">
        <v>513</v>
      </c>
      <c r="AA14" s="21" t="s">
        <v>495</v>
      </c>
      <c r="AB14" s="21">
        <v>9.6</v>
      </c>
      <c r="AC14" s="21" t="s">
        <v>464</v>
      </c>
      <c r="AD14" s="21">
        <v>54</v>
      </c>
    </row>
    <row r="15" spans="1:30" ht="15" customHeight="1" thickBot="1" x14ac:dyDescent="0.25">
      <c r="A15" s="21">
        <v>10</v>
      </c>
      <c r="B15" s="22">
        <v>3.4953781512605038E-2</v>
      </c>
      <c r="C15" s="22">
        <v>3.736134453781513E-2</v>
      </c>
      <c r="D15" s="22">
        <v>7.3200000000000001E-2</v>
      </c>
      <c r="F15" s="21" t="s">
        <v>484</v>
      </c>
      <c r="G15" s="23">
        <v>25845</v>
      </c>
      <c r="H15" s="21"/>
      <c r="O15" s="29"/>
      <c r="P15" s="29"/>
      <c r="Q15" s="29"/>
      <c r="R15" s="29"/>
      <c r="S15" s="29"/>
      <c r="T15" s="29"/>
      <c r="U15" s="30"/>
      <c r="W15" s="21">
        <v>35</v>
      </c>
      <c r="X15" s="21"/>
      <c r="Y15" s="24">
        <v>42785</v>
      </c>
      <c r="Z15" s="21" t="s">
        <v>520</v>
      </c>
      <c r="AA15" s="21" t="s">
        <v>488</v>
      </c>
      <c r="AB15" s="21">
        <v>9.6</v>
      </c>
      <c r="AC15" s="21" t="s">
        <v>465</v>
      </c>
      <c r="AD15" s="21">
        <v>51</v>
      </c>
    </row>
    <row r="16" spans="1:30" ht="15" customHeight="1" thickBot="1" x14ac:dyDescent="0.25">
      <c r="A16" s="21">
        <v>11</v>
      </c>
      <c r="B16" s="22">
        <v>3.74327731092437E-2</v>
      </c>
      <c r="C16" s="22">
        <v>3.8218487394957985E-2</v>
      </c>
      <c r="D16" s="22">
        <v>7.5800000000000006E-2</v>
      </c>
      <c r="F16" s="21" t="s">
        <v>485</v>
      </c>
      <c r="G16" s="23">
        <v>26249</v>
      </c>
      <c r="H16" s="21"/>
      <c r="O16" s="29"/>
      <c r="P16" s="29"/>
      <c r="Q16" s="29"/>
      <c r="R16" s="29"/>
      <c r="S16" s="29"/>
      <c r="T16" s="29"/>
      <c r="U16" s="30"/>
      <c r="W16" s="21">
        <v>40</v>
      </c>
      <c r="X16" s="21"/>
      <c r="Y16" s="24">
        <v>42760</v>
      </c>
      <c r="Z16" s="21" t="s">
        <v>514</v>
      </c>
      <c r="AA16" s="21" t="s">
        <v>494</v>
      </c>
      <c r="AB16" s="21">
        <v>9.5</v>
      </c>
      <c r="AC16" s="21" t="s">
        <v>464</v>
      </c>
      <c r="AD16" s="21">
        <v>55</v>
      </c>
    </row>
    <row r="17" spans="1:30" ht="15" customHeight="1" thickBot="1" x14ac:dyDescent="0.25">
      <c r="A17" s="21">
        <v>12</v>
      </c>
      <c r="B17" s="22">
        <v>3.7878991596638656E-2</v>
      </c>
      <c r="C17" s="22">
        <v>3.8823529411764708E-2</v>
      </c>
      <c r="D17" s="22">
        <v>7.6600000000000001E-2</v>
      </c>
      <c r="O17" s="29"/>
      <c r="P17" s="29"/>
      <c r="Q17" s="29"/>
      <c r="R17" s="29"/>
      <c r="S17" s="29"/>
      <c r="T17" s="29"/>
      <c r="U17" s="30"/>
      <c r="W17" s="21">
        <v>45</v>
      </c>
      <c r="X17" s="21"/>
      <c r="Y17" s="24">
        <v>42815</v>
      </c>
      <c r="Z17" s="21" t="s">
        <v>515</v>
      </c>
      <c r="AA17" s="21" t="s">
        <v>493</v>
      </c>
      <c r="AB17" s="21">
        <v>9.5</v>
      </c>
      <c r="AC17" s="21" t="s">
        <v>464</v>
      </c>
      <c r="AD17" s="21">
        <v>54</v>
      </c>
    </row>
    <row r="18" spans="1:30" ht="15" customHeight="1" thickBot="1" x14ac:dyDescent="0.25">
      <c r="A18" s="21">
        <v>13</v>
      </c>
      <c r="B18" s="22">
        <v>3.6044537815126051E-2</v>
      </c>
      <c r="C18" s="22">
        <v>3.7159663865546221E-2</v>
      </c>
      <c r="D18" s="22">
        <v>7.3200000000000001E-2</v>
      </c>
      <c r="O18" s="29"/>
      <c r="P18" s="29"/>
      <c r="Q18" s="29"/>
      <c r="R18" s="29"/>
      <c r="S18" s="29"/>
      <c r="T18" s="29"/>
      <c r="U18" s="30"/>
      <c r="W18" s="21">
        <v>50</v>
      </c>
      <c r="X18" s="21"/>
      <c r="Y18" s="24">
        <v>42818</v>
      </c>
      <c r="Z18" s="21" t="s">
        <v>514</v>
      </c>
      <c r="AA18" s="21" t="s">
        <v>496</v>
      </c>
      <c r="AB18" s="21">
        <v>9.5</v>
      </c>
      <c r="AC18" s="21" t="s">
        <v>464</v>
      </c>
      <c r="AD18" s="21">
        <v>53</v>
      </c>
    </row>
    <row r="19" spans="1:30" ht="17.25" customHeight="1" thickBot="1" x14ac:dyDescent="0.25">
      <c r="A19" s="21">
        <v>14</v>
      </c>
      <c r="B19" s="22">
        <v>3.5697478991596636E-2</v>
      </c>
      <c r="C19" s="22">
        <v>3.5949579831932775E-2</v>
      </c>
      <c r="D19" s="22">
        <v>7.1099999999999997E-2</v>
      </c>
      <c r="F19" s="11" t="s">
        <v>486</v>
      </c>
      <c r="G19" s="11" t="s">
        <v>468</v>
      </c>
      <c r="H19" s="11" t="s">
        <v>469</v>
      </c>
      <c r="J19" s="169" t="s">
        <v>487</v>
      </c>
      <c r="K19" s="170"/>
      <c r="L19" s="170"/>
      <c r="M19" s="170"/>
      <c r="N19" s="171"/>
      <c r="O19" s="29"/>
      <c r="P19" s="29"/>
      <c r="Q19" s="29"/>
      <c r="R19" s="29"/>
      <c r="S19" s="29"/>
      <c r="T19" s="29"/>
      <c r="U19" s="30"/>
      <c r="W19" s="21">
        <v>75</v>
      </c>
      <c r="X19" s="21"/>
      <c r="Y19" s="24">
        <v>42804</v>
      </c>
      <c r="Z19" s="21" t="s">
        <v>513</v>
      </c>
      <c r="AA19" s="21" t="s">
        <v>496</v>
      </c>
      <c r="AB19" s="21">
        <v>9.4</v>
      </c>
      <c r="AC19" s="21" t="s">
        <v>464</v>
      </c>
      <c r="AD19" s="21">
        <v>52</v>
      </c>
    </row>
    <row r="20" spans="1:30" ht="17.25" customHeight="1" thickBot="1" x14ac:dyDescent="0.25">
      <c r="A20" s="21">
        <v>15</v>
      </c>
      <c r="B20" s="22">
        <v>3.7730252100840335E-2</v>
      </c>
      <c r="C20" s="22">
        <v>3.6957983193277311E-2</v>
      </c>
      <c r="D20" s="22">
        <v>7.3800000000000004E-2</v>
      </c>
      <c r="F20" s="21" t="s">
        <v>488</v>
      </c>
      <c r="G20" s="23">
        <v>17431</v>
      </c>
      <c r="H20" s="21">
        <v>0.74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9"/>
      <c r="P20" s="29"/>
      <c r="Q20" s="29"/>
      <c r="R20" s="29"/>
      <c r="S20" s="29"/>
      <c r="T20" s="29"/>
      <c r="U20" s="30"/>
      <c r="W20" s="21">
        <v>100</v>
      </c>
      <c r="X20" s="21"/>
      <c r="Y20" s="24">
        <v>42815</v>
      </c>
      <c r="Z20" s="21" t="s">
        <v>516</v>
      </c>
      <c r="AA20" s="21" t="s">
        <v>493</v>
      </c>
      <c r="AB20" s="21">
        <v>9.1999999999999993</v>
      </c>
      <c r="AC20" s="21" t="s">
        <v>464</v>
      </c>
      <c r="AD20" s="21">
        <v>51</v>
      </c>
    </row>
    <row r="21" spans="1:30" ht="17.25" customHeight="1" thickBot="1" x14ac:dyDescent="0.25">
      <c r="A21" s="21">
        <v>16</v>
      </c>
      <c r="B21" s="22">
        <v>3.7631092436974788E-2</v>
      </c>
      <c r="C21" s="22">
        <v>3.7966386554621846E-2</v>
      </c>
      <c r="D21" s="22">
        <v>7.4800000000000005E-2</v>
      </c>
      <c r="F21" s="21" t="s">
        <v>492</v>
      </c>
      <c r="G21" s="23">
        <v>24313</v>
      </c>
      <c r="H21" s="21">
        <v>1.03</v>
      </c>
      <c r="J21" s="12">
        <v>5</v>
      </c>
      <c r="K21" s="12">
        <v>0</v>
      </c>
      <c r="L21" s="18"/>
      <c r="M21" s="12"/>
      <c r="N21" s="20">
        <v>0</v>
      </c>
      <c r="O21" s="29"/>
      <c r="P21" s="29"/>
      <c r="Q21" s="29"/>
      <c r="R21" s="29"/>
      <c r="S21" s="29"/>
      <c r="T21" s="29"/>
      <c r="U21" s="30"/>
      <c r="W21" s="21">
        <v>125</v>
      </c>
      <c r="X21" s="21"/>
      <c r="Y21" s="24">
        <v>42744</v>
      </c>
      <c r="Z21" s="21" t="s">
        <v>514</v>
      </c>
      <c r="AA21" s="21" t="s">
        <v>492</v>
      </c>
      <c r="AB21" s="21">
        <v>9.1</v>
      </c>
      <c r="AC21" s="21" t="s">
        <v>464</v>
      </c>
      <c r="AD21" s="21">
        <v>54</v>
      </c>
    </row>
    <row r="22" spans="1:30" ht="17.25" customHeight="1" thickBot="1" x14ac:dyDescent="0.25">
      <c r="A22" s="21">
        <v>17</v>
      </c>
      <c r="B22" s="22">
        <v>3.4904201680672271E-2</v>
      </c>
      <c r="C22" s="22">
        <v>3.7109243697478991E-2</v>
      </c>
      <c r="D22" s="22">
        <v>7.1199999999999999E-2</v>
      </c>
      <c r="F22" s="21" t="s">
        <v>493</v>
      </c>
      <c r="G22" s="23">
        <v>24720</v>
      </c>
      <c r="H22" s="21">
        <v>1.04</v>
      </c>
      <c r="J22" s="12">
        <v>10</v>
      </c>
      <c r="K22" s="12">
        <v>0</v>
      </c>
      <c r="L22" s="18"/>
      <c r="M22" s="12"/>
      <c r="N22" s="20">
        <v>0</v>
      </c>
      <c r="O22" s="29"/>
      <c r="P22" s="29"/>
      <c r="Q22" s="29"/>
      <c r="R22" s="29"/>
      <c r="S22" s="29"/>
      <c r="T22" s="29"/>
      <c r="U22" s="30"/>
      <c r="W22" s="21">
        <v>150</v>
      </c>
      <c r="X22" s="21"/>
      <c r="Y22" s="24">
        <v>42763</v>
      </c>
      <c r="Z22" s="21" t="s">
        <v>517</v>
      </c>
      <c r="AA22" s="21" t="s">
        <v>497</v>
      </c>
      <c r="AB22" s="21">
        <v>9</v>
      </c>
      <c r="AC22" s="21" t="s">
        <v>465</v>
      </c>
      <c r="AD22" s="21">
        <v>50</v>
      </c>
    </row>
    <row r="23" spans="1:30" ht="17.25" customHeight="1" thickBot="1" x14ac:dyDescent="0.25">
      <c r="A23" s="21">
        <v>18</v>
      </c>
      <c r="B23" s="22">
        <v>2.4889075630252101E-2</v>
      </c>
      <c r="C23" s="22">
        <v>2.6067226890756308E-2</v>
      </c>
      <c r="D23" s="22">
        <v>5.04E-2</v>
      </c>
      <c r="F23" s="21" t="s">
        <v>494</v>
      </c>
      <c r="G23" s="23">
        <v>26354</v>
      </c>
      <c r="H23" s="21">
        <v>1.1100000000000001</v>
      </c>
      <c r="J23" s="12">
        <v>20</v>
      </c>
      <c r="K23" s="12">
        <v>0</v>
      </c>
      <c r="L23" s="18"/>
      <c r="M23" s="12"/>
      <c r="N23" s="20">
        <v>0</v>
      </c>
      <c r="O23" s="29"/>
      <c r="P23" s="29"/>
      <c r="Q23" s="29"/>
      <c r="R23" s="29"/>
      <c r="S23" s="29"/>
      <c r="T23" s="29"/>
      <c r="U23" s="30"/>
      <c r="W23" s="21">
        <v>175</v>
      </c>
      <c r="X23" s="21"/>
      <c r="Y23" s="24">
        <v>42761</v>
      </c>
      <c r="Z23" s="21" t="s">
        <v>521</v>
      </c>
      <c r="AA23" s="21" t="s">
        <v>495</v>
      </c>
      <c r="AB23" s="21">
        <v>9</v>
      </c>
      <c r="AC23" s="21" t="s">
        <v>464</v>
      </c>
      <c r="AD23" s="21">
        <v>53</v>
      </c>
    </row>
    <row r="24" spans="1:30" ht="17.25" customHeight="1" thickBot="1" x14ac:dyDescent="0.25">
      <c r="A24" s="21">
        <v>19</v>
      </c>
      <c r="B24" s="22">
        <v>1.7848739495798318E-2</v>
      </c>
      <c r="C24" s="22">
        <v>1.7092436974789918E-2</v>
      </c>
      <c r="D24" s="22">
        <v>3.4799999999999998E-2</v>
      </c>
      <c r="F24" s="21" t="s">
        <v>495</v>
      </c>
      <c r="G24" s="23">
        <v>25575</v>
      </c>
      <c r="H24" s="21">
        <v>1.08</v>
      </c>
      <c r="J24" s="12">
        <v>30</v>
      </c>
      <c r="K24" s="12">
        <v>0</v>
      </c>
      <c r="L24" s="18"/>
      <c r="M24" s="12"/>
      <c r="N24" s="20">
        <v>0</v>
      </c>
      <c r="O24" s="29"/>
      <c r="P24" s="29"/>
      <c r="Q24" s="29"/>
      <c r="R24" s="29"/>
      <c r="S24" s="29"/>
      <c r="T24" s="29"/>
      <c r="U24" s="30"/>
      <c r="W24" s="21">
        <v>200</v>
      </c>
      <c r="X24" s="21"/>
      <c r="Y24" s="24">
        <v>42838</v>
      </c>
      <c r="Z24" s="21" t="s">
        <v>514</v>
      </c>
      <c r="AA24" s="21" t="s">
        <v>495</v>
      </c>
      <c r="AB24" s="21">
        <v>8.9</v>
      </c>
      <c r="AC24" s="21" t="s">
        <v>464</v>
      </c>
      <c r="AD24" s="21">
        <v>54</v>
      </c>
    </row>
    <row r="25" spans="1:30" ht="17.25" customHeight="1" thickBot="1" x14ac:dyDescent="0.25">
      <c r="A25" s="21">
        <v>20</v>
      </c>
      <c r="B25" s="22">
        <v>1.2642857142857141E-2</v>
      </c>
      <c r="C25" s="22">
        <v>1.1495798319327732E-2</v>
      </c>
      <c r="D25" s="22">
        <v>2.4400000000000002E-2</v>
      </c>
      <c r="F25" s="21" t="s">
        <v>496</v>
      </c>
      <c r="G25" s="23">
        <v>26216</v>
      </c>
      <c r="H25" s="21">
        <v>1.1100000000000001</v>
      </c>
      <c r="J25" s="12">
        <v>50</v>
      </c>
      <c r="K25" s="12">
        <v>0</v>
      </c>
      <c r="L25" s="18"/>
      <c r="M25" s="12"/>
      <c r="N25" s="20">
        <v>0</v>
      </c>
      <c r="O25" s="29"/>
      <c r="P25" s="29"/>
      <c r="Q25" s="29"/>
      <c r="R25" s="29"/>
      <c r="S25" s="29"/>
      <c r="T25" s="29"/>
      <c r="U25" s="30"/>
      <c r="W25" s="21">
        <v>200</v>
      </c>
      <c r="X25" s="21"/>
      <c r="Y25" s="24">
        <v>42942</v>
      </c>
      <c r="Z25" s="21" t="s">
        <v>514</v>
      </c>
      <c r="AA25" s="21" t="s">
        <v>494</v>
      </c>
      <c r="AB25" s="21">
        <v>8.6</v>
      </c>
      <c r="AC25" s="21" t="s">
        <v>498</v>
      </c>
      <c r="AD25" s="21">
        <v>51</v>
      </c>
    </row>
    <row r="26" spans="1:30" ht="17.25" customHeight="1" thickBot="1" x14ac:dyDescent="0.25">
      <c r="A26" s="21">
        <v>21</v>
      </c>
      <c r="B26" s="22">
        <v>8.8252100840336134E-3</v>
      </c>
      <c r="C26" s="22">
        <v>8.5210084033613444E-3</v>
      </c>
      <c r="D26" s="22">
        <v>1.7600000000000001E-2</v>
      </c>
      <c r="F26" s="21" t="s">
        <v>497</v>
      </c>
      <c r="G26" s="23">
        <v>20812</v>
      </c>
      <c r="H26" s="21">
        <v>0.88</v>
      </c>
      <c r="J26" s="12">
        <v>100</v>
      </c>
      <c r="K26" s="12">
        <v>0</v>
      </c>
      <c r="L26" s="18"/>
      <c r="M26" s="12"/>
      <c r="N26" s="20">
        <v>0</v>
      </c>
      <c r="O26" s="29"/>
      <c r="P26" s="29"/>
      <c r="Q26" s="29"/>
      <c r="R26" s="29"/>
      <c r="S26" s="29"/>
      <c r="T26" s="29"/>
      <c r="U26" s="30"/>
    </row>
    <row r="27" spans="1:30" ht="17.25" customHeight="1" thickBot="1" x14ac:dyDescent="0.25">
      <c r="A27" s="21">
        <v>22</v>
      </c>
      <c r="B27" s="22">
        <v>5.9495798319327726E-3</v>
      </c>
      <c r="C27" s="22">
        <v>5.5966386554621855E-3</v>
      </c>
      <c r="D27" s="22">
        <v>1.17E-2</v>
      </c>
      <c r="J27" s="12">
        <v>150</v>
      </c>
      <c r="K27" s="12">
        <v>0</v>
      </c>
      <c r="L27" s="18"/>
      <c r="M27" s="12"/>
      <c r="N27" s="20">
        <v>0</v>
      </c>
      <c r="O27" s="29"/>
      <c r="P27" s="29"/>
      <c r="Q27" s="29"/>
      <c r="R27" s="29"/>
      <c r="S27" s="29"/>
      <c r="T27" s="29"/>
      <c r="U27" s="30"/>
    </row>
    <row r="28" spans="1:30" ht="17.25" customHeight="1" thickBot="1" x14ac:dyDescent="0.25">
      <c r="A28" s="21">
        <v>23</v>
      </c>
      <c r="B28" s="22">
        <v>3.6193277310924369E-3</v>
      </c>
      <c r="C28" s="22">
        <v>3.8823529411764709E-3</v>
      </c>
      <c r="D28" s="22">
        <v>7.6E-3</v>
      </c>
      <c r="J28" s="12">
        <v>200</v>
      </c>
      <c r="K28" s="12">
        <v>0</v>
      </c>
      <c r="L28" s="18"/>
      <c r="M28" s="12"/>
      <c r="N28" s="20">
        <v>0</v>
      </c>
      <c r="O28" s="29"/>
      <c r="P28" s="29"/>
      <c r="Q28" s="29"/>
      <c r="R28" s="29"/>
      <c r="S28" s="29"/>
      <c r="T28" s="29"/>
      <c r="U28" s="30"/>
    </row>
    <row r="29" spans="1:30" ht="15" thickBot="1" x14ac:dyDescent="0.25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3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3.25" customHeight="1" thickBot="1" x14ac:dyDescent="0.4">
      <c r="A1" s="140" t="s">
        <v>569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35">
      <c r="A2" s="68"/>
      <c r="B2" s="52"/>
      <c r="C2" s="52"/>
      <c r="D2" s="69" t="s">
        <v>625</v>
      </c>
      <c r="E2" s="52"/>
      <c r="F2" s="45">
        <v>26000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3067</v>
      </c>
      <c r="Y2" s="24">
        <v>44267</v>
      </c>
      <c r="Z2" s="21" t="s">
        <v>520</v>
      </c>
      <c r="AA2" s="21" t="s">
        <v>496</v>
      </c>
      <c r="AB2" s="21">
        <v>11.8</v>
      </c>
      <c r="AC2" s="21" t="s">
        <v>499</v>
      </c>
      <c r="AD2" s="21">
        <v>56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3059</v>
      </c>
      <c r="Y3" s="24">
        <v>44274</v>
      </c>
      <c r="Z3" s="21" t="s">
        <v>516</v>
      </c>
      <c r="AA3" s="21" t="s">
        <v>496</v>
      </c>
      <c r="AB3" s="21">
        <v>11.8</v>
      </c>
      <c r="AC3" s="21" t="s">
        <v>499</v>
      </c>
      <c r="AD3" s="21">
        <v>54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3046</v>
      </c>
      <c r="Y4" s="24">
        <v>44242</v>
      </c>
      <c r="Z4" s="21" t="s">
        <v>516</v>
      </c>
      <c r="AA4" s="21" t="s">
        <v>492</v>
      </c>
      <c r="AB4" s="21">
        <v>11.7</v>
      </c>
      <c r="AC4" s="21" t="s">
        <v>499</v>
      </c>
      <c r="AD4" s="21">
        <v>55</v>
      </c>
    </row>
    <row r="5" spans="1:30" ht="15.75" customHeight="1" thickBot="1" x14ac:dyDescent="0.25">
      <c r="A5" s="48">
        <v>0</v>
      </c>
      <c r="B5" s="22">
        <v>2.9499999999999999E-3</v>
      </c>
      <c r="C5" s="22">
        <v>2.65E-3</v>
      </c>
      <c r="D5" s="22">
        <v>5.5999999999999999E-3</v>
      </c>
      <c r="E5" s="60"/>
      <c r="F5" s="21" t="s">
        <v>471</v>
      </c>
      <c r="G5" s="23">
        <v>27128</v>
      </c>
      <c r="H5" s="21">
        <v>1.02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3028</v>
      </c>
      <c r="Y5" s="24">
        <v>44242</v>
      </c>
      <c r="Z5" s="21" t="s">
        <v>520</v>
      </c>
      <c r="AA5" s="21" t="s">
        <v>492</v>
      </c>
      <c r="AB5" s="21">
        <v>11.6</v>
      </c>
      <c r="AC5" s="21" t="s">
        <v>499</v>
      </c>
      <c r="AD5" s="21">
        <v>55</v>
      </c>
    </row>
    <row r="6" spans="1:30" ht="15.75" customHeight="1" thickBot="1" x14ac:dyDescent="0.25">
      <c r="A6" s="48">
        <v>1</v>
      </c>
      <c r="B6" s="22">
        <v>1.3500000000000001E-3</v>
      </c>
      <c r="C6" s="22">
        <v>1.4499999999999999E-3</v>
      </c>
      <c r="D6" s="22">
        <v>2.8E-3</v>
      </c>
      <c r="E6" s="60"/>
      <c r="F6" s="21" t="s">
        <v>473</v>
      </c>
      <c r="G6" s="23">
        <v>31190</v>
      </c>
      <c r="H6" s="21">
        <v>1.17</v>
      </c>
      <c r="I6" s="60"/>
      <c r="J6" s="61" t="s">
        <v>474</v>
      </c>
      <c r="K6" s="62">
        <f>LARGE((K8,K9),1)</f>
        <v>0.54687500000000011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3004</v>
      </c>
      <c r="Y6" s="24">
        <v>44240</v>
      </c>
      <c r="Z6" s="21" t="s">
        <v>516</v>
      </c>
      <c r="AA6" s="21" t="s">
        <v>497</v>
      </c>
      <c r="AB6" s="21">
        <v>11.6</v>
      </c>
      <c r="AC6" s="21" t="s">
        <v>499</v>
      </c>
      <c r="AD6" s="21">
        <v>58</v>
      </c>
    </row>
    <row r="7" spans="1:30" ht="15.75" customHeight="1" thickBot="1" x14ac:dyDescent="0.25">
      <c r="A7" s="48">
        <v>2</v>
      </c>
      <c r="B7" s="22">
        <v>8.4999999999999995E-4</v>
      </c>
      <c r="C7" s="22">
        <v>8.4999999999999995E-4</v>
      </c>
      <c r="D7" s="22">
        <v>1.6999999999999999E-3</v>
      </c>
      <c r="E7" s="60"/>
      <c r="F7" s="21" t="s">
        <v>475</v>
      </c>
      <c r="G7" s="23">
        <v>32888</v>
      </c>
      <c r="H7" s="21">
        <v>1.24</v>
      </c>
      <c r="I7" s="60"/>
      <c r="J7" s="21" t="s">
        <v>476</v>
      </c>
      <c r="K7" s="62">
        <f>LARGE((K10,K11),1)</f>
        <v>0.53106982703395256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2974</v>
      </c>
      <c r="Y7" s="24">
        <v>44260</v>
      </c>
      <c r="Z7" s="21" t="s">
        <v>516</v>
      </c>
      <c r="AA7" s="21" t="s">
        <v>496</v>
      </c>
      <c r="AB7" s="21">
        <v>11.4</v>
      </c>
      <c r="AC7" s="21" t="s">
        <v>499</v>
      </c>
      <c r="AD7" s="21">
        <v>57</v>
      </c>
    </row>
    <row r="8" spans="1:30" ht="15.75" customHeight="1" thickBot="1" x14ac:dyDescent="0.25">
      <c r="A8" s="48">
        <v>3</v>
      </c>
      <c r="B8" s="22">
        <v>5.9999999999999995E-4</v>
      </c>
      <c r="C8" s="22">
        <v>5.5000000000000003E-4</v>
      </c>
      <c r="D8" s="22">
        <v>1.1000000000000001E-3</v>
      </c>
      <c r="E8" s="60"/>
      <c r="F8" s="21" t="s">
        <v>477</v>
      </c>
      <c r="G8" s="23">
        <v>30494</v>
      </c>
      <c r="H8" s="21">
        <v>1.1499999999999999</v>
      </c>
      <c r="I8" s="60"/>
      <c r="J8" s="60"/>
      <c r="K8" s="67">
        <f>LARGE(B11:C11,1)/(B11+C11)</f>
        <v>0.50241545893719808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2963</v>
      </c>
      <c r="Y8" s="24">
        <v>44254</v>
      </c>
      <c r="Z8" s="21" t="s">
        <v>520</v>
      </c>
      <c r="AA8" s="21" t="s">
        <v>497</v>
      </c>
      <c r="AB8" s="21">
        <v>11.4</v>
      </c>
      <c r="AC8" s="21" t="s">
        <v>499</v>
      </c>
      <c r="AD8" s="21">
        <v>58</v>
      </c>
    </row>
    <row r="9" spans="1:30" ht="15.75" customHeight="1" thickBot="1" x14ac:dyDescent="0.25">
      <c r="A9" s="48">
        <v>4</v>
      </c>
      <c r="B9" s="22">
        <v>8.4999999999999995E-4</v>
      </c>
      <c r="C9" s="22">
        <v>5.0000000000000001E-4</v>
      </c>
      <c r="D9" s="22">
        <v>1.4E-3</v>
      </c>
      <c r="E9" s="60"/>
      <c r="F9" s="21" t="s">
        <v>478</v>
      </c>
      <c r="G9" s="23">
        <v>25686</v>
      </c>
      <c r="H9" s="21">
        <v>0.97</v>
      </c>
      <c r="I9" s="60"/>
      <c r="J9" s="60"/>
      <c r="K9" s="67">
        <f>LARGE(B12:C12,1)/(B12+C12)</f>
        <v>0.54687500000000011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2960</v>
      </c>
      <c r="Y9" s="24">
        <v>44272</v>
      </c>
      <c r="Z9" s="21" t="s">
        <v>516</v>
      </c>
      <c r="AA9" s="21" t="s">
        <v>494</v>
      </c>
      <c r="AB9" s="21">
        <v>11.4</v>
      </c>
      <c r="AC9" s="21" t="s">
        <v>499</v>
      </c>
      <c r="AD9" s="21">
        <v>54</v>
      </c>
    </row>
    <row r="10" spans="1:30" ht="15.75" customHeight="1" thickBot="1" x14ac:dyDescent="0.25">
      <c r="A10" s="48">
        <v>5</v>
      </c>
      <c r="B10" s="22">
        <v>2.0500000000000002E-3</v>
      </c>
      <c r="C10" s="22">
        <v>1.1999999999999999E-3</v>
      </c>
      <c r="D10" s="22">
        <v>3.2000000000000002E-3</v>
      </c>
      <c r="E10" s="60"/>
      <c r="F10" s="21" t="s">
        <v>479</v>
      </c>
      <c r="G10" s="23">
        <v>23120</v>
      </c>
      <c r="H10" s="21">
        <v>0.87</v>
      </c>
      <c r="I10" s="60"/>
      <c r="J10" s="60"/>
      <c r="K10" s="67">
        <f>LARGE(B20:C20,1)/(B20+C20)</f>
        <v>0.52071383046526454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2940</v>
      </c>
      <c r="Y10" s="24">
        <v>44285</v>
      </c>
      <c r="Z10" s="21" t="s">
        <v>520</v>
      </c>
      <c r="AA10" s="21" t="s">
        <v>493</v>
      </c>
      <c r="AB10" s="21">
        <v>11.3</v>
      </c>
      <c r="AC10" s="21" t="s">
        <v>499</v>
      </c>
      <c r="AD10" s="21">
        <v>55</v>
      </c>
    </row>
    <row r="11" spans="1:30" ht="15.75" customHeight="1" thickBot="1" x14ac:dyDescent="0.25">
      <c r="A11" s="48">
        <v>6</v>
      </c>
      <c r="B11" s="22">
        <v>5.1500000000000001E-3</v>
      </c>
      <c r="C11" s="22">
        <v>5.1999999999999998E-3</v>
      </c>
      <c r="D11" s="22">
        <v>1.03E-2</v>
      </c>
      <c r="E11" s="60"/>
      <c r="F11" s="21" t="s">
        <v>480</v>
      </c>
      <c r="G11" s="23">
        <v>23146</v>
      </c>
      <c r="H11" s="21">
        <v>0.87</v>
      </c>
      <c r="I11" s="60"/>
      <c r="J11" s="60"/>
      <c r="K11" s="67">
        <f>LARGE(B21:C21,1)/(B21+C21)</f>
        <v>0.53106982703395256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2925</v>
      </c>
      <c r="Y11" s="24">
        <v>44268</v>
      </c>
      <c r="Z11" s="21" t="s">
        <v>519</v>
      </c>
      <c r="AA11" s="21" t="s">
        <v>497</v>
      </c>
      <c r="AB11" s="21">
        <v>11.3</v>
      </c>
      <c r="AC11" s="21" t="s">
        <v>499</v>
      </c>
      <c r="AD11" s="21">
        <v>56</v>
      </c>
    </row>
    <row r="12" spans="1:30" ht="15.75" customHeight="1" thickBot="1" x14ac:dyDescent="0.25">
      <c r="A12" s="48">
        <v>7</v>
      </c>
      <c r="B12" s="22">
        <v>1.1599999999999999E-2</v>
      </c>
      <c r="C12" s="22">
        <v>1.4E-2</v>
      </c>
      <c r="D12" s="22">
        <v>2.5600000000000001E-2</v>
      </c>
      <c r="E12" s="60"/>
      <c r="F12" s="21" t="s">
        <v>481</v>
      </c>
      <c r="G12" s="23">
        <v>21094</v>
      </c>
      <c r="H12" s="21">
        <v>0.79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2884</v>
      </c>
      <c r="Y12" s="24">
        <v>44232</v>
      </c>
      <c r="Z12" s="21" t="s">
        <v>516</v>
      </c>
      <c r="AA12" s="21" t="s">
        <v>496</v>
      </c>
      <c r="AB12" s="21">
        <v>11.1</v>
      </c>
      <c r="AC12" s="21" t="s">
        <v>499</v>
      </c>
      <c r="AD12" s="21">
        <v>56</v>
      </c>
    </row>
    <row r="13" spans="1:30" ht="15.75" customHeight="1" thickBot="1" x14ac:dyDescent="0.25">
      <c r="A13" s="48">
        <v>8</v>
      </c>
      <c r="B13" s="22">
        <v>0.02</v>
      </c>
      <c r="C13" s="22">
        <v>2.4150000000000005E-2</v>
      </c>
      <c r="D13" s="22">
        <v>4.4200000000000003E-2</v>
      </c>
      <c r="E13" s="60"/>
      <c r="F13" s="21" t="s">
        <v>482</v>
      </c>
      <c r="G13" s="23">
        <v>19624</v>
      </c>
      <c r="H13" s="21">
        <v>0.74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2866</v>
      </c>
      <c r="Y13" s="24">
        <v>44288</v>
      </c>
      <c r="Z13" s="21" t="s">
        <v>520</v>
      </c>
      <c r="AA13" s="21" t="s">
        <v>496</v>
      </c>
      <c r="AB13" s="21">
        <v>11</v>
      </c>
      <c r="AC13" s="21" t="s">
        <v>499</v>
      </c>
      <c r="AD13" s="21">
        <v>51</v>
      </c>
    </row>
    <row r="14" spans="1:30" ht="15.75" customHeight="1" thickBot="1" x14ac:dyDescent="0.25">
      <c r="A14" s="48">
        <v>9</v>
      </c>
      <c r="B14" s="22">
        <v>2.665E-2</v>
      </c>
      <c r="C14" s="22">
        <v>3.1899999999999998E-2</v>
      </c>
      <c r="D14" s="22">
        <v>5.8599999999999999E-2</v>
      </c>
      <c r="E14" s="60"/>
      <c r="F14" s="21" t="s">
        <v>483</v>
      </c>
      <c r="G14" s="23">
        <v>21201</v>
      </c>
      <c r="H14" s="21"/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2847</v>
      </c>
      <c r="Y14" s="24">
        <v>44260</v>
      </c>
      <c r="Z14" s="21" t="s">
        <v>520</v>
      </c>
      <c r="AA14" s="21" t="s">
        <v>496</v>
      </c>
      <c r="AB14" s="21">
        <v>10.9</v>
      </c>
      <c r="AC14" s="21" t="s">
        <v>499</v>
      </c>
      <c r="AD14" s="21">
        <v>59</v>
      </c>
    </row>
    <row r="15" spans="1:30" ht="15.75" customHeight="1" thickBot="1" x14ac:dyDescent="0.25">
      <c r="A15" s="48">
        <v>10</v>
      </c>
      <c r="B15" s="22">
        <v>3.2250000000000001E-2</v>
      </c>
      <c r="C15" s="22">
        <v>3.6850000000000001E-2</v>
      </c>
      <c r="D15" s="22">
        <v>6.9099999999999995E-2</v>
      </c>
      <c r="E15" s="60"/>
      <c r="F15" s="21" t="s">
        <v>484</v>
      </c>
      <c r="G15" s="23">
        <v>22725</v>
      </c>
      <c r="H15" s="21"/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2824</v>
      </c>
      <c r="Y15" s="24">
        <v>44242</v>
      </c>
      <c r="Z15" s="21" t="s">
        <v>518</v>
      </c>
      <c r="AA15" s="21" t="s">
        <v>492</v>
      </c>
      <c r="AB15" s="21">
        <v>10.9</v>
      </c>
      <c r="AC15" s="21" t="s">
        <v>499</v>
      </c>
      <c r="AD15" s="21">
        <v>50</v>
      </c>
    </row>
    <row r="16" spans="1:30" ht="15.75" customHeight="1" thickBot="1" x14ac:dyDescent="0.25">
      <c r="A16" s="48">
        <v>11</v>
      </c>
      <c r="B16" s="22">
        <v>3.5549999999999998E-2</v>
      </c>
      <c r="C16" s="22">
        <v>4.0599999999999997E-2</v>
      </c>
      <c r="D16" s="22">
        <v>7.6100000000000001E-2</v>
      </c>
      <c r="E16" s="60"/>
      <c r="F16" s="21" t="s">
        <v>485</v>
      </c>
      <c r="G16" s="23">
        <v>24552</v>
      </c>
      <c r="H16" s="21"/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2808</v>
      </c>
      <c r="Y16" s="24">
        <v>44289</v>
      </c>
      <c r="Z16" s="21" t="s">
        <v>520</v>
      </c>
      <c r="AA16" s="21" t="s">
        <v>497</v>
      </c>
      <c r="AB16" s="21">
        <v>10.8</v>
      </c>
      <c r="AC16" s="21" t="s">
        <v>499</v>
      </c>
      <c r="AD16" s="21">
        <v>57</v>
      </c>
    </row>
    <row r="17" spans="1:30" ht="15.75" customHeight="1" thickBot="1" x14ac:dyDescent="0.25">
      <c r="A17" s="48">
        <v>12</v>
      </c>
      <c r="B17" s="22">
        <v>3.7150000000000002E-2</v>
      </c>
      <c r="C17" s="22">
        <v>4.2500000000000003E-2</v>
      </c>
      <c r="D17" s="22">
        <v>7.9699999999999993E-2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2791</v>
      </c>
      <c r="Y17" s="24">
        <v>44265</v>
      </c>
      <c r="Z17" s="21" t="s">
        <v>520</v>
      </c>
      <c r="AA17" s="21" t="s">
        <v>494</v>
      </c>
      <c r="AB17" s="21">
        <v>10.7</v>
      </c>
      <c r="AC17" s="21" t="s">
        <v>499</v>
      </c>
      <c r="AD17" s="21">
        <v>57</v>
      </c>
    </row>
    <row r="18" spans="1:30" ht="15.75" customHeight="1" thickBot="1" x14ac:dyDescent="0.25">
      <c r="A18" s="48">
        <v>13</v>
      </c>
      <c r="B18" s="22">
        <v>3.8350000000000002E-2</v>
      </c>
      <c r="C18" s="22">
        <v>4.2049999999999997E-2</v>
      </c>
      <c r="D18" s="22">
        <v>8.0399999999999999E-2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2776</v>
      </c>
      <c r="Y18" s="24">
        <v>44240</v>
      </c>
      <c r="Z18" s="21" t="s">
        <v>514</v>
      </c>
      <c r="AA18" s="21" t="s">
        <v>497</v>
      </c>
      <c r="AB18" s="21">
        <v>10.7</v>
      </c>
      <c r="AC18" s="21" t="s">
        <v>499</v>
      </c>
      <c r="AD18" s="21">
        <v>51</v>
      </c>
    </row>
    <row r="19" spans="1:30" ht="15.75" customHeight="1" thickBot="1" x14ac:dyDescent="0.25">
      <c r="A19" s="48">
        <v>14</v>
      </c>
      <c r="B19" s="22">
        <v>3.9399999999999998E-2</v>
      </c>
      <c r="C19" s="22">
        <v>3.9549999999999995E-2</v>
      </c>
      <c r="D19" s="22">
        <v>7.9000000000000001E-2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2729</v>
      </c>
      <c r="Y19" s="24">
        <v>44242</v>
      </c>
      <c r="Z19" s="21" t="s">
        <v>519</v>
      </c>
      <c r="AA19" s="21" t="s">
        <v>492</v>
      </c>
      <c r="AB19" s="21">
        <v>10.5</v>
      </c>
      <c r="AC19" s="21" t="s">
        <v>499</v>
      </c>
      <c r="AD19" s="21">
        <v>55</v>
      </c>
    </row>
    <row r="20" spans="1:30" ht="15.75" customHeight="1" thickBot="1" x14ac:dyDescent="0.25">
      <c r="A20" s="48">
        <v>15</v>
      </c>
      <c r="B20" s="22">
        <v>4.0849999999999997E-2</v>
      </c>
      <c r="C20" s="22">
        <v>3.7600000000000001E-2</v>
      </c>
      <c r="D20" s="22">
        <v>7.8399999999999997E-2</v>
      </c>
      <c r="E20" s="60"/>
      <c r="F20" s="21" t="s">
        <v>488</v>
      </c>
      <c r="G20" s="23">
        <v>24713</v>
      </c>
      <c r="H20" s="21">
        <v>0.93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2698</v>
      </c>
      <c r="Y20" s="24">
        <v>44250</v>
      </c>
      <c r="Z20" s="21" t="s">
        <v>516</v>
      </c>
      <c r="AA20" s="21" t="s">
        <v>493</v>
      </c>
      <c r="AB20" s="21">
        <v>10.4</v>
      </c>
      <c r="AC20" s="21" t="s">
        <v>499</v>
      </c>
      <c r="AD20" s="21">
        <v>53</v>
      </c>
    </row>
    <row r="21" spans="1:30" ht="15.75" customHeight="1" thickBot="1" x14ac:dyDescent="0.25">
      <c r="A21" s="48">
        <v>16</v>
      </c>
      <c r="B21" s="22">
        <v>4.1450000000000001E-2</v>
      </c>
      <c r="C21" s="22">
        <v>3.6600000000000001E-2</v>
      </c>
      <c r="D21" s="22">
        <v>7.8E-2</v>
      </c>
      <c r="E21" s="60"/>
      <c r="F21" s="21" t="s">
        <v>492</v>
      </c>
      <c r="G21" s="23">
        <v>25482</v>
      </c>
      <c r="H21" s="21">
        <v>0.96</v>
      </c>
      <c r="I21" s="60"/>
      <c r="J21" s="21">
        <v>5</v>
      </c>
      <c r="K21" s="21">
        <f>X6</f>
        <v>3004</v>
      </c>
      <c r="L21" s="24"/>
      <c r="M21" s="21"/>
      <c r="N21" s="64">
        <f>K21/$F$2</f>
        <v>0.11553846153846153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2666</v>
      </c>
      <c r="Y21" s="24">
        <v>44272</v>
      </c>
      <c r="Z21" s="21" t="s">
        <v>517</v>
      </c>
      <c r="AA21" s="21" t="s">
        <v>494</v>
      </c>
      <c r="AB21" s="21">
        <v>10.3</v>
      </c>
      <c r="AC21" s="21" t="s">
        <v>499</v>
      </c>
      <c r="AD21" s="21">
        <v>50</v>
      </c>
    </row>
    <row r="22" spans="1:30" ht="15.75" customHeight="1" thickBot="1" x14ac:dyDescent="0.25">
      <c r="A22" s="48">
        <v>17</v>
      </c>
      <c r="B22" s="22">
        <v>3.925E-2</v>
      </c>
      <c r="C22" s="22">
        <v>3.5400000000000001E-2</v>
      </c>
      <c r="D22" s="22">
        <v>7.46E-2</v>
      </c>
      <c r="E22" s="60"/>
      <c r="F22" s="21" t="s">
        <v>493</v>
      </c>
      <c r="G22" s="23">
        <v>25610</v>
      </c>
      <c r="H22" s="21">
        <v>0.96</v>
      </c>
      <c r="I22" s="60"/>
      <c r="J22" s="21">
        <v>10</v>
      </c>
      <c r="K22" s="21">
        <f>X11</f>
        <v>2925</v>
      </c>
      <c r="L22" s="24"/>
      <c r="M22" s="21"/>
      <c r="N22" s="64">
        <f t="shared" ref="N22:N28" si="0">K22/$F$2</f>
        <v>0.1125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2640</v>
      </c>
      <c r="Y22" s="24">
        <v>44245</v>
      </c>
      <c r="Z22" s="21" t="s">
        <v>515</v>
      </c>
      <c r="AA22" s="21" t="s">
        <v>495</v>
      </c>
      <c r="AB22" s="21">
        <v>10.199999999999999</v>
      </c>
      <c r="AC22" s="21" t="s">
        <v>498</v>
      </c>
      <c r="AD22" s="21">
        <v>51</v>
      </c>
    </row>
    <row r="23" spans="1:30" ht="15.75" customHeight="1" thickBot="1" x14ac:dyDescent="0.25">
      <c r="A23" s="48">
        <v>18</v>
      </c>
      <c r="B23" s="22">
        <v>3.6400000000000002E-2</v>
      </c>
      <c r="C23" s="22">
        <v>3.1150000000000001E-2</v>
      </c>
      <c r="D23" s="22">
        <v>6.7599999999999993E-2</v>
      </c>
      <c r="E23" s="60"/>
      <c r="F23" s="21" t="s">
        <v>494</v>
      </c>
      <c r="G23" s="23">
        <v>26163</v>
      </c>
      <c r="H23" s="21">
        <v>0.98</v>
      </c>
      <c r="I23" s="60"/>
      <c r="J23" s="21">
        <v>20</v>
      </c>
      <c r="K23" s="21">
        <f>X12</f>
        <v>2884</v>
      </c>
      <c r="L23" s="24"/>
      <c r="M23" s="21"/>
      <c r="N23" s="64">
        <f t="shared" si="0"/>
        <v>0.11092307692307693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2620</v>
      </c>
      <c r="Y23" s="24">
        <v>44268</v>
      </c>
      <c r="Z23" s="21" t="s">
        <v>513</v>
      </c>
      <c r="AA23" s="21" t="s">
        <v>497</v>
      </c>
      <c r="AB23" s="21">
        <v>10.1</v>
      </c>
      <c r="AC23" s="21" t="s">
        <v>499</v>
      </c>
      <c r="AD23" s="21">
        <v>51</v>
      </c>
    </row>
    <row r="24" spans="1:30" ht="15.75" customHeight="1" thickBot="1" x14ac:dyDescent="0.25">
      <c r="A24" s="48">
        <v>19</v>
      </c>
      <c r="B24" s="22">
        <v>2.7E-2</v>
      </c>
      <c r="C24" s="22">
        <v>2.6200000000000001E-2</v>
      </c>
      <c r="D24" s="22">
        <v>5.3199999999999997E-2</v>
      </c>
      <c r="E24" s="60"/>
      <c r="F24" s="21" t="s">
        <v>495</v>
      </c>
      <c r="G24" s="23">
        <v>26994</v>
      </c>
      <c r="H24" s="21">
        <v>1.01</v>
      </c>
      <c r="I24" s="60"/>
      <c r="J24" s="21">
        <v>30</v>
      </c>
      <c r="K24" s="21">
        <f>X14</f>
        <v>2847</v>
      </c>
      <c r="L24" s="24"/>
      <c r="M24" s="21"/>
      <c r="N24" s="64">
        <f t="shared" si="0"/>
        <v>0.1095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2592</v>
      </c>
      <c r="Y24" s="24">
        <v>44246</v>
      </c>
      <c r="Z24" s="21" t="s">
        <v>518</v>
      </c>
      <c r="AA24" s="21" t="s">
        <v>496</v>
      </c>
      <c r="AB24" s="21">
        <v>10</v>
      </c>
      <c r="AC24" s="21" t="s">
        <v>499</v>
      </c>
      <c r="AD24" s="21">
        <v>50</v>
      </c>
    </row>
    <row r="25" spans="1:30" ht="15.75" customHeight="1" thickBot="1" x14ac:dyDescent="0.25">
      <c r="A25" s="48">
        <v>20</v>
      </c>
      <c r="B25" s="22">
        <v>2.1350000000000001E-2</v>
      </c>
      <c r="C25" s="22">
        <v>2.085E-2</v>
      </c>
      <c r="D25" s="22">
        <v>4.2200000000000001E-2</v>
      </c>
      <c r="E25" s="60"/>
      <c r="F25" s="21" t="s">
        <v>496</v>
      </c>
      <c r="G25" s="23">
        <v>28911</v>
      </c>
      <c r="H25" s="21">
        <v>1.0900000000000001</v>
      </c>
      <c r="I25" s="60"/>
      <c r="J25" s="21">
        <v>50</v>
      </c>
      <c r="K25" s="21">
        <f>X18</f>
        <v>2776</v>
      </c>
      <c r="L25" s="24"/>
      <c r="M25" s="21"/>
      <c r="N25" s="64">
        <f t="shared" si="0"/>
        <v>0.10676923076923077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2.0500000000000001E-2</v>
      </c>
      <c r="C26" s="22">
        <v>1.4200000000000003E-2</v>
      </c>
      <c r="D26" s="22">
        <v>3.4700000000000002E-2</v>
      </c>
      <c r="E26" s="60"/>
      <c r="F26" s="21" t="s">
        <v>497</v>
      </c>
      <c r="G26" s="23">
        <v>28227</v>
      </c>
      <c r="H26" s="21">
        <v>1.06</v>
      </c>
      <c r="I26" s="60"/>
      <c r="J26" s="21">
        <v>100</v>
      </c>
      <c r="K26" s="21">
        <f>X20</f>
        <v>2698</v>
      </c>
      <c r="L26" s="24"/>
      <c r="M26" s="21"/>
      <c r="N26" s="64">
        <f t="shared" si="0"/>
        <v>0.10376923076923077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1.2200000000000003E-2</v>
      </c>
      <c r="C27" s="22">
        <v>9.1000000000000004E-3</v>
      </c>
      <c r="D27" s="22">
        <v>2.1299999999999999E-2</v>
      </c>
      <c r="E27" s="60"/>
      <c r="F27" s="60"/>
      <c r="G27" s="60"/>
      <c r="H27" s="60"/>
      <c r="I27" s="60"/>
      <c r="J27" s="21">
        <v>150</v>
      </c>
      <c r="K27" s="21">
        <f>X22</f>
        <v>2640</v>
      </c>
      <c r="L27" s="24"/>
      <c r="M27" s="21"/>
      <c r="N27" s="64">
        <f t="shared" si="0"/>
        <v>0.10153846153846154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6.2500000000000003E-3</v>
      </c>
      <c r="C28" s="22">
        <v>4.9500000000000004E-3</v>
      </c>
      <c r="D28" s="22">
        <v>1.12E-2</v>
      </c>
      <c r="E28" s="60"/>
      <c r="F28" s="60"/>
      <c r="G28" s="60"/>
      <c r="H28" s="60"/>
      <c r="I28" s="60"/>
      <c r="J28" s="21">
        <v>200</v>
      </c>
      <c r="K28" s="21">
        <f>X24</f>
        <v>2592</v>
      </c>
      <c r="L28" s="24"/>
      <c r="M28" s="21"/>
      <c r="N28" s="64">
        <f t="shared" si="0"/>
        <v>9.9692307692307691E-2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573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29600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2972</v>
      </c>
      <c r="Y2" s="24">
        <v>44288</v>
      </c>
      <c r="Z2" s="21" t="s">
        <v>515</v>
      </c>
      <c r="AA2" s="21" t="s">
        <v>496</v>
      </c>
      <c r="AB2" s="21">
        <v>10</v>
      </c>
      <c r="AC2" s="21" t="s">
        <v>498</v>
      </c>
      <c r="AD2" s="21">
        <v>61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2969</v>
      </c>
      <c r="Y3" s="24">
        <v>44295</v>
      </c>
      <c r="Z3" s="21" t="s">
        <v>515</v>
      </c>
      <c r="AA3" s="21" t="s">
        <v>496</v>
      </c>
      <c r="AB3" s="21">
        <v>10</v>
      </c>
      <c r="AC3" s="21" t="s">
        <v>498</v>
      </c>
      <c r="AD3" s="21">
        <v>58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2935</v>
      </c>
      <c r="Y4" s="24">
        <v>44547</v>
      </c>
      <c r="Z4" s="21" t="s">
        <v>515</v>
      </c>
      <c r="AA4" s="21" t="s">
        <v>496</v>
      </c>
      <c r="AB4" s="21">
        <v>9.9</v>
      </c>
      <c r="AC4" s="21" t="s">
        <v>498</v>
      </c>
      <c r="AD4" s="21">
        <v>66</v>
      </c>
    </row>
    <row r="5" spans="1:30" ht="15.75" customHeight="1" thickBot="1" x14ac:dyDescent="0.25">
      <c r="A5" s="48">
        <v>0</v>
      </c>
      <c r="B5" s="22">
        <v>2.6270270270270265E-3</v>
      </c>
      <c r="C5" s="22">
        <v>2.6709459459459462E-3</v>
      </c>
      <c r="D5" s="22">
        <v>5.3E-3</v>
      </c>
      <c r="E5" s="60"/>
      <c r="F5" s="21" t="s">
        <v>471</v>
      </c>
      <c r="G5" s="23">
        <v>30650</v>
      </c>
      <c r="H5" s="21">
        <v>1.03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2913</v>
      </c>
      <c r="Y5" s="24">
        <v>44204</v>
      </c>
      <c r="Z5" s="21" t="s">
        <v>515</v>
      </c>
      <c r="AA5" s="21" t="s">
        <v>496</v>
      </c>
      <c r="AB5" s="21">
        <v>9.8000000000000007</v>
      </c>
      <c r="AC5" s="21" t="s">
        <v>498</v>
      </c>
      <c r="AD5" s="21">
        <v>57</v>
      </c>
    </row>
    <row r="6" spans="1:30" ht="15.75" customHeight="1" thickBot="1" x14ac:dyDescent="0.25">
      <c r="A6" s="48">
        <v>1</v>
      </c>
      <c r="B6" s="22">
        <v>1.7513513513513514E-3</v>
      </c>
      <c r="C6" s="22">
        <v>1.7202702702702702E-3</v>
      </c>
      <c r="D6" s="22">
        <v>3.5000000000000001E-3</v>
      </c>
      <c r="E6" s="60"/>
      <c r="F6" s="21" t="s">
        <v>473</v>
      </c>
      <c r="G6" s="23">
        <v>31997</v>
      </c>
      <c r="H6" s="21">
        <v>1.08</v>
      </c>
      <c r="I6" s="60"/>
      <c r="J6" s="61" t="s">
        <v>474</v>
      </c>
      <c r="K6" s="62">
        <f>LARGE((K8,K9),1)</f>
        <v>0.60238882211538458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2896</v>
      </c>
      <c r="Y6" s="24">
        <v>44288</v>
      </c>
      <c r="Z6" s="21" t="s">
        <v>517</v>
      </c>
      <c r="AA6" s="21" t="s">
        <v>496</v>
      </c>
      <c r="AB6" s="21">
        <v>9.8000000000000007</v>
      </c>
      <c r="AC6" s="21" t="s">
        <v>498</v>
      </c>
      <c r="AD6" s="21">
        <v>58</v>
      </c>
    </row>
    <row r="7" spans="1:30" ht="15.75" customHeight="1" thickBot="1" x14ac:dyDescent="0.25">
      <c r="A7" s="48">
        <v>2</v>
      </c>
      <c r="B7" s="22">
        <v>1.587162162162162E-3</v>
      </c>
      <c r="C7" s="22">
        <v>1.4033783783783784E-3</v>
      </c>
      <c r="D7" s="22">
        <v>3.0000000000000001E-3</v>
      </c>
      <c r="E7" s="60"/>
      <c r="F7" s="21" t="s">
        <v>475</v>
      </c>
      <c r="G7" s="23">
        <v>32769</v>
      </c>
      <c r="H7" s="21">
        <v>1.1100000000000001</v>
      </c>
      <c r="I7" s="60"/>
      <c r="J7" s="21" t="s">
        <v>476</v>
      </c>
      <c r="K7" s="62">
        <f>LARGE((K10,K11),1)</f>
        <v>0.55809719309206129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2891</v>
      </c>
      <c r="Y7" s="24">
        <v>44212</v>
      </c>
      <c r="Z7" s="21" t="s">
        <v>516</v>
      </c>
      <c r="AA7" s="21" t="s">
        <v>497</v>
      </c>
      <c r="AB7" s="21">
        <v>9.8000000000000007</v>
      </c>
      <c r="AC7" s="21" t="s">
        <v>498</v>
      </c>
      <c r="AD7" s="21">
        <v>55</v>
      </c>
    </row>
    <row r="8" spans="1:30" ht="15.75" customHeight="1" thickBot="1" x14ac:dyDescent="0.25">
      <c r="A8" s="48">
        <v>3</v>
      </c>
      <c r="B8" s="22">
        <v>1.9702702702702702E-3</v>
      </c>
      <c r="C8" s="22">
        <v>1.2222972972972973E-3</v>
      </c>
      <c r="D8" s="22">
        <v>3.2000000000000002E-3</v>
      </c>
      <c r="E8" s="60"/>
      <c r="F8" s="21" t="s">
        <v>477</v>
      </c>
      <c r="G8" s="23">
        <v>31330</v>
      </c>
      <c r="H8" s="21">
        <v>1.06</v>
      </c>
      <c r="I8" s="60"/>
      <c r="J8" s="60"/>
      <c r="K8" s="67">
        <f>LARGE(B11:C11,1)/(B11+C11)</f>
        <v>0.60238882211538458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2871</v>
      </c>
      <c r="Y8" s="24">
        <v>44225</v>
      </c>
      <c r="Z8" s="21" t="s">
        <v>517</v>
      </c>
      <c r="AA8" s="21" t="s">
        <v>496</v>
      </c>
      <c r="AB8" s="21">
        <v>9.6999999999999993</v>
      </c>
      <c r="AC8" s="21" t="s">
        <v>498</v>
      </c>
      <c r="AD8" s="21">
        <v>58</v>
      </c>
    </row>
    <row r="9" spans="1:30" ht="15.75" customHeight="1" thickBot="1" x14ac:dyDescent="0.25">
      <c r="A9" s="48">
        <v>4</v>
      </c>
      <c r="B9" s="22">
        <v>3.6121621621621621E-3</v>
      </c>
      <c r="C9" s="22">
        <v>1.5844594594594595E-3</v>
      </c>
      <c r="D9" s="22">
        <v>5.1999999999999998E-3</v>
      </c>
      <c r="E9" s="60"/>
      <c r="F9" s="21" t="s">
        <v>478</v>
      </c>
      <c r="G9" s="23">
        <v>28440</v>
      </c>
      <c r="H9" s="21">
        <v>0.96</v>
      </c>
      <c r="I9" s="60"/>
      <c r="J9" s="60"/>
      <c r="K9" s="67">
        <f>LARGE(B12:C12,1)/(B12+C12)</f>
        <v>0.58430199962623808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2861</v>
      </c>
      <c r="Y9" s="24">
        <v>44253</v>
      </c>
      <c r="Z9" s="21" t="s">
        <v>514</v>
      </c>
      <c r="AA9" s="21" t="s">
        <v>496</v>
      </c>
      <c r="AB9" s="21">
        <v>9.6999999999999993</v>
      </c>
      <c r="AC9" s="21" t="s">
        <v>498</v>
      </c>
      <c r="AD9" s="21">
        <v>54</v>
      </c>
    </row>
    <row r="10" spans="1:30" ht="15.75" customHeight="1" thickBot="1" x14ac:dyDescent="0.25">
      <c r="A10" s="48">
        <v>5</v>
      </c>
      <c r="B10" s="22">
        <v>9.1945945945945927E-3</v>
      </c>
      <c r="C10" s="22">
        <v>4.4817567567567579E-3</v>
      </c>
      <c r="D10" s="22">
        <v>1.37E-2</v>
      </c>
      <c r="E10" s="60"/>
      <c r="F10" s="21" t="s">
        <v>479</v>
      </c>
      <c r="G10" s="23">
        <v>28794</v>
      </c>
      <c r="H10" s="21">
        <v>0.97</v>
      </c>
      <c r="I10" s="60"/>
      <c r="J10" s="60"/>
      <c r="K10" s="67">
        <f>LARGE(B20:C20,1)/(B20+C20)</f>
        <v>0.55809719309206129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2849</v>
      </c>
      <c r="Y10" s="24">
        <v>44246</v>
      </c>
      <c r="Z10" s="21" t="s">
        <v>515</v>
      </c>
      <c r="AA10" s="21" t="s">
        <v>496</v>
      </c>
      <c r="AB10" s="21">
        <v>9.6</v>
      </c>
      <c r="AC10" s="21" t="s">
        <v>498</v>
      </c>
      <c r="AD10" s="21">
        <v>55</v>
      </c>
    </row>
    <row r="11" spans="1:30" ht="15.75" customHeight="1" thickBot="1" x14ac:dyDescent="0.25">
      <c r="A11" s="48">
        <v>6</v>
      </c>
      <c r="B11" s="22">
        <v>2.1672972972972975E-2</v>
      </c>
      <c r="C11" s="22">
        <v>1.4305405405405407E-2</v>
      </c>
      <c r="D11" s="22">
        <v>3.5999999999999997E-2</v>
      </c>
      <c r="E11" s="60"/>
      <c r="F11" s="21" t="s">
        <v>480</v>
      </c>
      <c r="G11" s="23">
        <v>28062</v>
      </c>
      <c r="H11" s="21">
        <v>0.95</v>
      </c>
      <c r="I11" s="60"/>
      <c r="J11" s="60"/>
      <c r="K11" s="67">
        <f>LARGE(B21:C21,1)/(B21+C21)</f>
        <v>0.54529844644317249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2844</v>
      </c>
      <c r="Y11" s="24">
        <v>44288</v>
      </c>
      <c r="Z11" s="21" t="s">
        <v>520</v>
      </c>
      <c r="AA11" s="21" t="s">
        <v>496</v>
      </c>
      <c r="AB11" s="21">
        <v>9.6</v>
      </c>
      <c r="AC11" s="21" t="s">
        <v>498</v>
      </c>
      <c r="AD11" s="21">
        <v>60</v>
      </c>
    </row>
    <row r="12" spans="1:30" ht="15.75" customHeight="1" thickBot="1" x14ac:dyDescent="0.25">
      <c r="A12" s="48">
        <v>7</v>
      </c>
      <c r="B12" s="22">
        <v>3.1688513513513511E-2</v>
      </c>
      <c r="C12" s="22">
        <v>2.2544594594594593E-2</v>
      </c>
      <c r="D12" s="22">
        <v>5.4300000000000001E-2</v>
      </c>
      <c r="E12" s="60"/>
      <c r="F12" s="21" t="s">
        <v>481</v>
      </c>
      <c r="G12" s="23">
        <v>27985</v>
      </c>
      <c r="H12" s="21">
        <v>0.94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2743</v>
      </c>
      <c r="Y12" s="24">
        <v>44211</v>
      </c>
      <c r="Z12" s="21" t="s">
        <v>515</v>
      </c>
      <c r="AA12" s="21" t="s">
        <v>496</v>
      </c>
      <c r="AB12" s="21">
        <v>9.3000000000000007</v>
      </c>
      <c r="AC12" s="21" t="s">
        <v>498</v>
      </c>
      <c r="AD12" s="21">
        <v>57</v>
      </c>
    </row>
    <row r="13" spans="1:30" ht="15.75" customHeight="1" thickBot="1" x14ac:dyDescent="0.25">
      <c r="A13" s="48">
        <v>8</v>
      </c>
      <c r="B13" s="22">
        <v>3.081283783783784E-2</v>
      </c>
      <c r="C13" s="22">
        <v>2.6166216216216214E-2</v>
      </c>
      <c r="D13" s="22">
        <v>5.7000000000000002E-2</v>
      </c>
      <c r="E13" s="60"/>
      <c r="F13" s="21" t="s">
        <v>482</v>
      </c>
      <c r="G13" s="23">
        <v>28681</v>
      </c>
      <c r="H13" s="21">
        <v>0.97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2735</v>
      </c>
      <c r="Y13" s="24">
        <v>44288</v>
      </c>
      <c r="Z13" s="21" t="s">
        <v>518</v>
      </c>
      <c r="AA13" s="21" t="s">
        <v>496</v>
      </c>
      <c r="AB13" s="21">
        <v>9.1999999999999993</v>
      </c>
      <c r="AC13" s="21" t="s">
        <v>498</v>
      </c>
      <c r="AD13" s="21">
        <v>54</v>
      </c>
    </row>
    <row r="14" spans="1:30" ht="15.75" customHeight="1" thickBot="1" x14ac:dyDescent="0.25">
      <c r="A14" s="48">
        <v>9</v>
      </c>
      <c r="B14" s="22">
        <v>3.2564189189189185E-2</v>
      </c>
      <c r="C14" s="22">
        <v>2.7660135135135135E-2</v>
      </c>
      <c r="D14" s="22">
        <v>6.0199999999999997E-2</v>
      </c>
      <c r="E14" s="60"/>
      <c r="F14" s="21" t="s">
        <v>483</v>
      </c>
      <c r="G14" s="23">
        <v>29261</v>
      </c>
      <c r="H14" s="21">
        <v>0.99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2714</v>
      </c>
      <c r="Y14" s="24">
        <v>44200</v>
      </c>
      <c r="Z14" s="21" t="s">
        <v>515</v>
      </c>
      <c r="AA14" s="21" t="s">
        <v>492</v>
      </c>
      <c r="AB14" s="21">
        <v>9.1999999999999993</v>
      </c>
      <c r="AC14" s="21" t="s">
        <v>498</v>
      </c>
      <c r="AD14" s="21">
        <v>56</v>
      </c>
    </row>
    <row r="15" spans="1:30" ht="15.75" customHeight="1" thickBot="1" x14ac:dyDescent="0.25">
      <c r="A15" s="48">
        <v>10</v>
      </c>
      <c r="B15" s="22">
        <v>3.6778378378378371E-2</v>
      </c>
      <c r="C15" s="22">
        <v>3.0376351351351354E-2</v>
      </c>
      <c r="D15" s="22">
        <v>6.7199999999999996E-2</v>
      </c>
      <c r="E15" s="60"/>
      <c r="F15" s="21" t="s">
        <v>484</v>
      </c>
      <c r="G15" s="23">
        <v>29673</v>
      </c>
      <c r="H15" s="21">
        <v>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2708</v>
      </c>
      <c r="Y15" s="24">
        <v>44211</v>
      </c>
      <c r="Z15" s="21" t="s">
        <v>518</v>
      </c>
      <c r="AA15" s="21" t="s">
        <v>496</v>
      </c>
      <c r="AB15" s="21">
        <v>9.1</v>
      </c>
      <c r="AC15" s="21" t="s">
        <v>498</v>
      </c>
      <c r="AD15" s="21">
        <v>54</v>
      </c>
    </row>
    <row r="16" spans="1:30" ht="15.75" customHeight="1" thickBot="1" x14ac:dyDescent="0.25">
      <c r="A16" s="48">
        <v>11</v>
      </c>
      <c r="B16" s="22">
        <v>3.9952702702702701E-2</v>
      </c>
      <c r="C16" s="22">
        <v>3.2187162162162164E-2</v>
      </c>
      <c r="D16" s="22">
        <v>7.2099999999999997E-2</v>
      </c>
      <c r="E16" s="60"/>
      <c r="F16" s="21" t="s">
        <v>485</v>
      </c>
      <c r="G16" s="23">
        <v>28061</v>
      </c>
      <c r="H16" s="21">
        <v>0.95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2698</v>
      </c>
      <c r="Y16" s="24">
        <v>44516</v>
      </c>
      <c r="Z16" s="21" t="s">
        <v>513</v>
      </c>
      <c r="AA16" s="21" t="s">
        <v>493</v>
      </c>
      <c r="AB16" s="21">
        <v>9.1</v>
      </c>
      <c r="AC16" s="21" t="s">
        <v>498</v>
      </c>
      <c r="AD16" s="21">
        <v>55</v>
      </c>
    </row>
    <row r="17" spans="1:30" ht="15.75" customHeight="1" thickBot="1" x14ac:dyDescent="0.25">
      <c r="A17" s="48">
        <v>12</v>
      </c>
      <c r="B17" s="22">
        <v>4.0992567567567563E-2</v>
      </c>
      <c r="C17" s="22">
        <v>3.3907432432432431E-2</v>
      </c>
      <c r="D17" s="22">
        <v>7.4899999999999994E-2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2695</v>
      </c>
      <c r="Y17" s="24">
        <v>44351</v>
      </c>
      <c r="Z17" s="21" t="s">
        <v>514</v>
      </c>
      <c r="AA17" s="21" t="s">
        <v>496</v>
      </c>
      <c r="AB17" s="21">
        <v>9.1</v>
      </c>
      <c r="AC17" s="21" t="s">
        <v>498</v>
      </c>
      <c r="AD17" s="21">
        <v>59</v>
      </c>
    </row>
    <row r="18" spans="1:30" ht="15.75" customHeight="1" thickBot="1" x14ac:dyDescent="0.25">
      <c r="A18" s="48">
        <v>13</v>
      </c>
      <c r="B18" s="22">
        <v>4.0883108108108114E-2</v>
      </c>
      <c r="C18" s="22">
        <v>3.3816891891891895E-2</v>
      </c>
      <c r="D18" s="22">
        <v>7.4700000000000003E-2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2691</v>
      </c>
      <c r="Y18" s="24">
        <v>44260</v>
      </c>
      <c r="Z18" s="21" t="s">
        <v>513</v>
      </c>
      <c r="AA18" s="21" t="s">
        <v>496</v>
      </c>
      <c r="AB18" s="21">
        <v>9.1</v>
      </c>
      <c r="AC18" s="21" t="s">
        <v>498</v>
      </c>
      <c r="AD18" s="21">
        <v>57</v>
      </c>
    </row>
    <row r="19" spans="1:30" ht="15.75" customHeight="1" thickBot="1" x14ac:dyDescent="0.25">
      <c r="A19" s="48">
        <v>14</v>
      </c>
      <c r="B19" s="22">
        <v>4.1375675675675676E-2</v>
      </c>
      <c r="C19" s="22">
        <v>3.3409459459459459E-2</v>
      </c>
      <c r="D19" s="22">
        <v>7.4800000000000005E-2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2663</v>
      </c>
      <c r="Y19" s="24">
        <v>44231</v>
      </c>
      <c r="Z19" s="21" t="s">
        <v>515</v>
      </c>
      <c r="AA19" s="21" t="s">
        <v>495</v>
      </c>
      <c r="AB19" s="21">
        <v>9</v>
      </c>
      <c r="AC19" s="21" t="s">
        <v>498</v>
      </c>
      <c r="AD19" s="21">
        <v>59</v>
      </c>
    </row>
    <row r="20" spans="1:30" ht="15.75" customHeight="1" thickBot="1" x14ac:dyDescent="0.25">
      <c r="A20" s="48">
        <v>15</v>
      </c>
      <c r="B20" s="22">
        <v>4.2251351351351357E-2</v>
      </c>
      <c r="C20" s="22">
        <v>3.3454729729729724E-2</v>
      </c>
      <c r="D20" s="22">
        <v>7.5700000000000003E-2</v>
      </c>
      <c r="E20" s="60"/>
      <c r="F20" s="21" t="s">
        <v>488</v>
      </c>
      <c r="G20" s="23">
        <v>22277</v>
      </c>
      <c r="H20" s="21">
        <v>0.75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2639</v>
      </c>
      <c r="Y20" s="24">
        <v>44284</v>
      </c>
      <c r="Z20" s="21" t="s">
        <v>515</v>
      </c>
      <c r="AA20" s="21" t="s">
        <v>492</v>
      </c>
      <c r="AB20" s="21">
        <v>8.9</v>
      </c>
      <c r="AC20" s="21" t="s">
        <v>498</v>
      </c>
      <c r="AD20" s="21">
        <v>57</v>
      </c>
    </row>
    <row r="21" spans="1:30" ht="15.75" customHeight="1" thickBot="1" x14ac:dyDescent="0.25">
      <c r="A21" s="48">
        <v>16</v>
      </c>
      <c r="B21" s="22">
        <v>4.0554729729729733E-2</v>
      </c>
      <c r="C21" s="22">
        <v>3.3816891891891895E-2</v>
      </c>
      <c r="D21" s="22">
        <v>7.4399999999999994E-2</v>
      </c>
      <c r="E21" s="60"/>
      <c r="F21" s="21" t="s">
        <v>492</v>
      </c>
      <c r="G21" s="23">
        <v>30582</v>
      </c>
      <c r="H21" s="21">
        <v>1.03</v>
      </c>
      <c r="I21" s="60"/>
      <c r="J21" s="21">
        <v>5</v>
      </c>
      <c r="K21" s="21">
        <f>X6</f>
        <v>2896</v>
      </c>
      <c r="L21" s="24"/>
      <c r="M21" s="21"/>
      <c r="N21" s="64">
        <f>K21/$F$2</f>
        <v>9.7837837837837838E-2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2618</v>
      </c>
      <c r="Y21" s="24">
        <v>44546</v>
      </c>
      <c r="Z21" s="21" t="s">
        <v>515</v>
      </c>
      <c r="AA21" s="21" t="s">
        <v>495</v>
      </c>
      <c r="AB21" s="21">
        <v>8.8000000000000007</v>
      </c>
      <c r="AC21" s="21" t="s">
        <v>498</v>
      </c>
      <c r="AD21" s="21">
        <v>63</v>
      </c>
    </row>
    <row r="22" spans="1:30" ht="15.75" customHeight="1" thickBot="1" x14ac:dyDescent="0.25">
      <c r="A22" s="48">
        <v>17</v>
      </c>
      <c r="B22" s="22">
        <v>3.7544594594594589E-2</v>
      </c>
      <c r="C22" s="22">
        <v>3.3454729729729724E-2</v>
      </c>
      <c r="D22" s="22">
        <v>7.0999999999999994E-2</v>
      </c>
      <c r="E22" s="60"/>
      <c r="F22" s="21" t="s">
        <v>493</v>
      </c>
      <c r="G22" s="23">
        <v>31125</v>
      </c>
      <c r="H22" s="21">
        <v>1.05</v>
      </c>
      <c r="I22" s="60"/>
      <c r="J22" s="21">
        <v>10</v>
      </c>
      <c r="K22" s="21">
        <f>X11</f>
        <v>2844</v>
      </c>
      <c r="L22" s="24"/>
      <c r="M22" s="21"/>
      <c r="N22" s="64">
        <f t="shared" ref="N22:N28" si="0">K22/$F$2</f>
        <v>9.6081081081081085E-2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2602</v>
      </c>
      <c r="Y22" s="24">
        <v>44531</v>
      </c>
      <c r="Z22" s="21" t="s">
        <v>515</v>
      </c>
      <c r="AA22" s="21" t="s">
        <v>494</v>
      </c>
      <c r="AB22" s="21">
        <v>8.8000000000000007</v>
      </c>
      <c r="AC22" s="21" t="s">
        <v>498</v>
      </c>
      <c r="AD22" s="21">
        <v>58</v>
      </c>
    </row>
    <row r="23" spans="1:30" ht="15.75" customHeight="1" thickBot="1" x14ac:dyDescent="0.25">
      <c r="A23" s="48">
        <v>18</v>
      </c>
      <c r="B23" s="22">
        <v>2.807635135135135E-2</v>
      </c>
      <c r="C23" s="22">
        <v>2.7116891891891891E-2</v>
      </c>
      <c r="D23" s="22">
        <v>5.5199999999999999E-2</v>
      </c>
      <c r="E23" s="60"/>
      <c r="F23" s="21" t="s">
        <v>494</v>
      </c>
      <c r="G23" s="23">
        <v>31536</v>
      </c>
      <c r="H23" s="21">
        <v>1.06</v>
      </c>
      <c r="I23" s="60"/>
      <c r="J23" s="21">
        <v>20</v>
      </c>
      <c r="K23" s="21">
        <f>X12</f>
        <v>2743</v>
      </c>
      <c r="L23" s="24"/>
      <c r="M23" s="21"/>
      <c r="N23" s="64">
        <f t="shared" si="0"/>
        <v>9.2668918918918916E-2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2578</v>
      </c>
      <c r="Y23" s="24">
        <v>44204</v>
      </c>
      <c r="Z23" s="21" t="s">
        <v>520</v>
      </c>
      <c r="AA23" s="21" t="s">
        <v>496</v>
      </c>
      <c r="AB23" s="21">
        <v>8.6999999999999993</v>
      </c>
      <c r="AC23" s="21" t="s">
        <v>498</v>
      </c>
      <c r="AD23" s="21">
        <v>54</v>
      </c>
    </row>
    <row r="24" spans="1:30" ht="15.75" customHeight="1" thickBot="1" x14ac:dyDescent="0.25">
      <c r="A24" s="48">
        <v>19</v>
      </c>
      <c r="B24" s="22">
        <v>2.1235135135135138E-2</v>
      </c>
      <c r="C24" s="22">
        <v>1.9918918918918917E-2</v>
      </c>
      <c r="D24" s="22">
        <v>4.1099999999999998E-2</v>
      </c>
      <c r="E24" s="60"/>
      <c r="F24" s="21" t="s">
        <v>495</v>
      </c>
      <c r="G24" s="23">
        <v>31452</v>
      </c>
      <c r="H24" s="21">
        <v>1.06</v>
      </c>
      <c r="I24" s="60"/>
      <c r="J24" s="21">
        <v>30</v>
      </c>
      <c r="K24" s="21">
        <f>X14</f>
        <v>2714</v>
      </c>
      <c r="L24" s="24"/>
      <c r="M24" s="21"/>
      <c r="N24" s="64">
        <f t="shared" si="0"/>
        <v>9.1689189189189182E-2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2565</v>
      </c>
      <c r="Y24" s="24">
        <v>44233</v>
      </c>
      <c r="Z24" s="21" t="s">
        <v>520</v>
      </c>
      <c r="AA24" s="21" t="s">
        <v>497</v>
      </c>
      <c r="AB24" s="21">
        <v>8.6999999999999993</v>
      </c>
      <c r="AC24" s="21" t="s">
        <v>498</v>
      </c>
      <c r="AD24" s="21">
        <v>53</v>
      </c>
    </row>
    <row r="25" spans="1:30" ht="15.75" customHeight="1" thickBot="1" x14ac:dyDescent="0.25">
      <c r="A25" s="48">
        <v>20</v>
      </c>
      <c r="B25" s="22">
        <v>1.6254729729729731E-2</v>
      </c>
      <c r="C25" s="22">
        <v>1.5210810810810809E-2</v>
      </c>
      <c r="D25" s="22">
        <v>3.15E-2</v>
      </c>
      <c r="E25" s="60"/>
      <c r="F25" s="21" t="s">
        <v>496</v>
      </c>
      <c r="G25" s="23">
        <v>32876</v>
      </c>
      <c r="H25" s="21">
        <v>1.1100000000000001</v>
      </c>
      <c r="I25" s="60"/>
      <c r="J25" s="21">
        <v>50</v>
      </c>
      <c r="K25" s="21">
        <f>X18</f>
        <v>2691</v>
      </c>
      <c r="L25" s="24"/>
      <c r="M25" s="21"/>
      <c r="N25" s="64">
        <f t="shared" si="0"/>
        <v>9.0912162162162163E-2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1.1876351351351353E-2</v>
      </c>
      <c r="C26" s="22">
        <v>1.0502702702702702E-2</v>
      </c>
      <c r="D26" s="22">
        <v>2.24E-2</v>
      </c>
      <c r="E26" s="60"/>
      <c r="F26" s="21" t="s">
        <v>497</v>
      </c>
      <c r="G26" s="23">
        <v>27337</v>
      </c>
      <c r="H26" s="21">
        <v>0.92</v>
      </c>
      <c r="I26" s="60"/>
      <c r="J26" s="21">
        <v>100</v>
      </c>
      <c r="K26" s="21">
        <f>X20</f>
        <v>2639</v>
      </c>
      <c r="L26" s="24"/>
      <c r="M26" s="21"/>
      <c r="N26" s="64">
        <f t="shared" si="0"/>
        <v>8.9155405405405411E-2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7.4432432432432428E-3</v>
      </c>
      <c r="C27" s="22">
        <v>7.2885135135135138E-3</v>
      </c>
      <c r="D27" s="22">
        <v>1.47E-2</v>
      </c>
      <c r="E27" s="60"/>
      <c r="F27" s="60"/>
      <c r="G27" s="60"/>
      <c r="H27" s="60"/>
      <c r="I27" s="60"/>
      <c r="J27" s="21">
        <v>150</v>
      </c>
      <c r="K27" s="21">
        <f>X22</f>
        <v>2602</v>
      </c>
      <c r="L27" s="24"/>
      <c r="M27" s="21"/>
      <c r="N27" s="64">
        <f t="shared" si="0"/>
        <v>8.790540540540541E-2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4.5425675675675676E-3</v>
      </c>
      <c r="C28" s="22">
        <v>4.5270270270270268E-3</v>
      </c>
      <c r="D28" s="22">
        <v>9.1000000000000004E-3</v>
      </c>
      <c r="E28" s="60"/>
      <c r="F28" s="60"/>
      <c r="G28" s="60"/>
      <c r="H28" s="60"/>
      <c r="I28" s="60"/>
      <c r="J28" s="21">
        <v>200</v>
      </c>
      <c r="K28" s="21">
        <f>X24</f>
        <v>2565</v>
      </c>
      <c r="L28" s="24"/>
      <c r="M28" s="21"/>
      <c r="N28" s="64">
        <f t="shared" si="0"/>
        <v>8.6655405405405408E-2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4">
      <c r="A1" s="140" t="s">
        <v>613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50700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5457</v>
      </c>
      <c r="Y2" s="24">
        <v>44517</v>
      </c>
      <c r="Z2" s="21" t="s">
        <v>513</v>
      </c>
      <c r="AA2" s="21" t="s">
        <v>494</v>
      </c>
      <c r="AB2" s="21">
        <v>0</v>
      </c>
      <c r="AC2" s="21" t="s">
        <v>465</v>
      </c>
      <c r="AD2" s="21">
        <v>50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5398</v>
      </c>
      <c r="Y3" s="24">
        <v>44532</v>
      </c>
      <c r="Z3" s="21" t="s">
        <v>513</v>
      </c>
      <c r="AA3" s="21" t="s">
        <v>495</v>
      </c>
      <c r="AB3" s="21">
        <v>0</v>
      </c>
      <c r="AC3" s="21" t="s">
        <v>464</v>
      </c>
      <c r="AD3" s="21">
        <v>50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5394</v>
      </c>
      <c r="Y4" s="24">
        <v>44510</v>
      </c>
      <c r="Z4" s="21" t="s">
        <v>513</v>
      </c>
      <c r="AA4" s="21" t="s">
        <v>494</v>
      </c>
      <c r="AB4" s="21">
        <v>0</v>
      </c>
      <c r="AC4" s="21" t="s">
        <v>464</v>
      </c>
      <c r="AD4" s="21">
        <v>51</v>
      </c>
    </row>
    <row r="5" spans="1:30" ht="15.75" customHeight="1" thickBot="1" x14ac:dyDescent="0.25">
      <c r="A5" s="48">
        <v>0</v>
      </c>
      <c r="B5" s="40">
        <v>3.7834319526627216E-3</v>
      </c>
      <c r="C5" s="40">
        <v>2.8893491124260358E-3</v>
      </c>
      <c r="D5" s="40">
        <v>6.3E-3</v>
      </c>
      <c r="E5" s="60"/>
      <c r="F5" s="21" t="s">
        <v>471</v>
      </c>
      <c r="G5" s="23">
        <v>54831</v>
      </c>
      <c r="H5" s="21">
        <v>0.98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5392</v>
      </c>
      <c r="Y5" s="24">
        <v>44257</v>
      </c>
      <c r="Z5" s="21" t="s">
        <v>513</v>
      </c>
      <c r="AA5" s="21" t="s">
        <v>493</v>
      </c>
      <c r="AB5" s="21">
        <v>0</v>
      </c>
      <c r="AC5" s="21" t="s">
        <v>464</v>
      </c>
      <c r="AD5" s="21">
        <v>51</v>
      </c>
    </row>
    <row r="6" spans="1:30" ht="15.75" customHeight="1" thickBot="1" x14ac:dyDescent="0.25">
      <c r="A6" s="48">
        <v>1</v>
      </c>
      <c r="B6" s="40">
        <v>2.8512820512820512E-3</v>
      </c>
      <c r="C6" s="40">
        <v>1.9262327416173569E-3</v>
      </c>
      <c r="D6" s="40">
        <v>4.4000000000000003E-3</v>
      </c>
      <c r="E6" s="60"/>
      <c r="F6" s="21" t="s">
        <v>473</v>
      </c>
      <c r="G6" s="23">
        <v>59121</v>
      </c>
      <c r="H6" s="21">
        <v>1.05</v>
      </c>
      <c r="I6" s="60"/>
      <c r="J6" s="61" t="s">
        <v>474</v>
      </c>
      <c r="K6" s="62">
        <f>LARGE((K8,K9),1)</f>
        <v>0.60256190312803803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5358</v>
      </c>
      <c r="Y6" s="24">
        <v>44258</v>
      </c>
      <c r="Z6" s="21" t="s">
        <v>514</v>
      </c>
      <c r="AA6" s="21" t="s">
        <v>494</v>
      </c>
      <c r="AB6" s="21">
        <v>0</v>
      </c>
      <c r="AC6" s="21" t="s">
        <v>465</v>
      </c>
      <c r="AD6" s="21">
        <v>50</v>
      </c>
    </row>
    <row r="7" spans="1:30" ht="15.75" customHeight="1" thickBot="1" x14ac:dyDescent="0.25">
      <c r="A7" s="48">
        <v>2</v>
      </c>
      <c r="B7" s="40">
        <v>1.9739644970414201E-3</v>
      </c>
      <c r="C7" s="40">
        <v>1.6727810650887574E-3</v>
      </c>
      <c r="D7" s="40">
        <v>3.3999999999999998E-3</v>
      </c>
      <c r="E7" s="60"/>
      <c r="F7" s="21" t="s">
        <v>475</v>
      </c>
      <c r="G7" s="23">
        <v>62458</v>
      </c>
      <c r="H7" s="21">
        <v>1.1100000000000001</v>
      </c>
      <c r="I7" s="60"/>
      <c r="J7" s="21" t="s">
        <v>476</v>
      </c>
      <c r="K7" s="62">
        <f>LARGE((K10,K11),1)</f>
        <v>0.54175353211610411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5339</v>
      </c>
      <c r="Y7" s="24">
        <v>44545</v>
      </c>
      <c r="Z7" s="21" t="s">
        <v>513</v>
      </c>
      <c r="AA7" s="21" t="s">
        <v>494</v>
      </c>
      <c r="AB7" s="21">
        <v>0</v>
      </c>
      <c r="AC7" s="21" t="s">
        <v>464</v>
      </c>
      <c r="AD7" s="21">
        <v>53</v>
      </c>
    </row>
    <row r="8" spans="1:30" ht="15.75" customHeight="1" thickBot="1" x14ac:dyDescent="0.25">
      <c r="A8" s="48">
        <v>3</v>
      </c>
      <c r="B8" s="40">
        <v>1.4256410256410256E-3</v>
      </c>
      <c r="C8" s="40">
        <v>1.6727810650887574E-3</v>
      </c>
      <c r="D8" s="40">
        <v>2.8999999999999998E-3</v>
      </c>
      <c r="E8" s="60"/>
      <c r="F8" s="21" t="s">
        <v>477</v>
      </c>
      <c r="G8" s="23">
        <v>59389</v>
      </c>
      <c r="H8" s="21">
        <v>1.06</v>
      </c>
      <c r="I8" s="60"/>
      <c r="J8" s="60"/>
      <c r="K8" s="67">
        <f>LARGE(B11:C11,1)/(B11+C11)</f>
        <v>0.60256190312803803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5338</v>
      </c>
      <c r="Y8" s="24">
        <v>44531</v>
      </c>
      <c r="Z8" s="21" t="s">
        <v>513</v>
      </c>
      <c r="AA8" s="21" t="s">
        <v>494</v>
      </c>
      <c r="AB8" s="21">
        <v>0</v>
      </c>
      <c r="AC8" s="21" t="s">
        <v>465</v>
      </c>
      <c r="AD8" s="21">
        <v>50</v>
      </c>
    </row>
    <row r="9" spans="1:30" ht="15.75" customHeight="1" thickBot="1" x14ac:dyDescent="0.25">
      <c r="A9" s="48">
        <v>4</v>
      </c>
      <c r="B9" s="40">
        <v>2.0287968441814594E-3</v>
      </c>
      <c r="C9" s="40">
        <v>2.9907297830374753E-3</v>
      </c>
      <c r="D9" s="40">
        <v>4.7999999999999996E-3</v>
      </c>
      <c r="E9" s="60"/>
      <c r="F9" s="21" t="s">
        <v>478</v>
      </c>
      <c r="G9" s="23">
        <v>54700</v>
      </c>
      <c r="H9" s="21">
        <v>0.98</v>
      </c>
      <c r="I9" s="60"/>
      <c r="J9" s="60"/>
      <c r="K9" s="67">
        <f>LARGE(B12:C12,1)/(B12+C12)</f>
        <v>0.54265062113812712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5337</v>
      </c>
      <c r="Y9" s="24">
        <v>44279</v>
      </c>
      <c r="Z9" s="21" t="s">
        <v>514</v>
      </c>
      <c r="AA9" s="21" t="s">
        <v>494</v>
      </c>
      <c r="AB9" s="21">
        <v>0</v>
      </c>
      <c r="AC9" s="21" t="s">
        <v>465</v>
      </c>
      <c r="AD9" s="21">
        <v>51</v>
      </c>
    </row>
    <row r="10" spans="1:30" ht="15.75" customHeight="1" thickBot="1" x14ac:dyDescent="0.25">
      <c r="A10" s="48">
        <v>5</v>
      </c>
      <c r="B10" s="40">
        <v>4.1672583826429981E-3</v>
      </c>
      <c r="C10" s="40">
        <v>9.479092702169626E-3</v>
      </c>
      <c r="D10" s="40">
        <v>1.3299999999999999E-2</v>
      </c>
      <c r="E10" s="60"/>
      <c r="F10" s="21" t="s">
        <v>479</v>
      </c>
      <c r="G10" s="23">
        <v>54143</v>
      </c>
      <c r="H10" s="21">
        <v>0.97</v>
      </c>
      <c r="I10" s="60"/>
      <c r="J10" s="60"/>
      <c r="K10" s="67">
        <f>LARGE(B20:C20,1)/(B20+C20)</f>
        <v>0.54175353211610411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5306</v>
      </c>
      <c r="Y10" s="24">
        <v>44257</v>
      </c>
      <c r="Z10" s="21" t="s">
        <v>514</v>
      </c>
      <c r="AA10" s="21" t="s">
        <v>493</v>
      </c>
      <c r="AB10" s="21">
        <v>0</v>
      </c>
      <c r="AC10" s="21" t="s">
        <v>465</v>
      </c>
      <c r="AD10" s="21">
        <v>54</v>
      </c>
    </row>
    <row r="11" spans="1:30" ht="15.75" customHeight="1" thickBot="1" x14ac:dyDescent="0.25">
      <c r="A11" s="48">
        <v>6</v>
      </c>
      <c r="B11" s="40">
        <v>1.5078895463510848E-2</v>
      </c>
      <c r="C11" s="40">
        <v>2.2861341222879684E-2</v>
      </c>
      <c r="D11" s="40">
        <v>3.6499999999999998E-2</v>
      </c>
      <c r="E11" s="60"/>
      <c r="F11" s="21" t="s">
        <v>480</v>
      </c>
      <c r="G11" s="23">
        <v>51659</v>
      </c>
      <c r="H11" s="21">
        <v>0.92</v>
      </c>
      <c r="I11" s="60"/>
      <c r="J11" s="60"/>
      <c r="K11" s="67">
        <f>LARGE(B21:C21,1)/(B21+C21)</f>
        <v>0.54031276246075954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5299</v>
      </c>
      <c r="Y11" s="24">
        <v>44266</v>
      </c>
      <c r="Z11" s="21" t="s">
        <v>514</v>
      </c>
      <c r="AA11" s="21" t="s">
        <v>495</v>
      </c>
      <c r="AB11" s="21">
        <v>0</v>
      </c>
      <c r="AC11" s="21" t="s">
        <v>464</v>
      </c>
      <c r="AD11" s="21">
        <v>51</v>
      </c>
    </row>
    <row r="12" spans="1:30" ht="15.75" customHeight="1" thickBot="1" x14ac:dyDescent="0.25">
      <c r="A12" s="48">
        <v>7</v>
      </c>
      <c r="B12" s="40">
        <v>2.7854832347140038E-2</v>
      </c>
      <c r="C12" s="40">
        <v>3.3050098619329386E-2</v>
      </c>
      <c r="D12" s="40">
        <v>5.8200000000000002E-2</v>
      </c>
      <c r="E12" s="60"/>
      <c r="F12" s="21" t="s">
        <v>481</v>
      </c>
      <c r="G12" s="23">
        <v>50907</v>
      </c>
      <c r="H12" s="21">
        <v>0.91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5258</v>
      </c>
      <c r="Y12" s="24">
        <v>44503</v>
      </c>
      <c r="Z12" s="21" t="s">
        <v>513</v>
      </c>
      <c r="AA12" s="21" t="s">
        <v>494</v>
      </c>
      <c r="AB12" s="21">
        <v>0</v>
      </c>
      <c r="AC12" s="21" t="s">
        <v>464</v>
      </c>
      <c r="AD12" s="21">
        <v>52</v>
      </c>
    </row>
    <row r="13" spans="1:30" ht="15.75" customHeight="1" thickBot="1" x14ac:dyDescent="0.25">
      <c r="A13" s="48">
        <v>8</v>
      </c>
      <c r="B13" s="40">
        <v>3.1144773175542411E-2</v>
      </c>
      <c r="C13" s="40">
        <v>3.2745956607495068E-2</v>
      </c>
      <c r="D13" s="40">
        <v>6.08E-2</v>
      </c>
      <c r="E13" s="60"/>
      <c r="F13" s="21" t="s">
        <v>482</v>
      </c>
      <c r="G13" s="23">
        <v>52452</v>
      </c>
      <c r="H13" s="21">
        <v>0.94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5236</v>
      </c>
      <c r="Y13" s="24">
        <v>44260</v>
      </c>
      <c r="Z13" s="21" t="s">
        <v>514</v>
      </c>
      <c r="AA13" s="21" t="s">
        <v>496</v>
      </c>
      <c r="AB13" s="21">
        <v>0</v>
      </c>
      <c r="AC13" s="21" t="s">
        <v>464</v>
      </c>
      <c r="AD13" s="21">
        <v>51</v>
      </c>
    </row>
    <row r="14" spans="1:30" ht="15.75" customHeight="1" thickBot="1" x14ac:dyDescent="0.25">
      <c r="A14" s="48">
        <v>9</v>
      </c>
      <c r="B14" s="40">
        <v>3.0431952662721896E-2</v>
      </c>
      <c r="C14" s="40">
        <v>3.0971794871794873E-2</v>
      </c>
      <c r="D14" s="40">
        <v>5.8400000000000001E-2</v>
      </c>
      <c r="E14" s="60"/>
      <c r="F14" s="21" t="s">
        <v>483</v>
      </c>
      <c r="G14" s="23">
        <v>56241</v>
      </c>
      <c r="H14" s="21">
        <v>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5213</v>
      </c>
      <c r="Y14" s="24">
        <v>44518</v>
      </c>
      <c r="Z14" s="21" t="s">
        <v>513</v>
      </c>
      <c r="AA14" s="21" t="s">
        <v>495</v>
      </c>
      <c r="AB14" s="21">
        <v>0</v>
      </c>
      <c r="AC14" s="21" t="s">
        <v>464</v>
      </c>
      <c r="AD14" s="21">
        <v>50</v>
      </c>
    </row>
    <row r="15" spans="1:30" ht="15.75" customHeight="1" thickBot="1" x14ac:dyDescent="0.25">
      <c r="A15" s="48">
        <v>10</v>
      </c>
      <c r="B15" s="40">
        <v>3.3447731755424065E-2</v>
      </c>
      <c r="C15" s="40">
        <v>3.2644575936883628E-2</v>
      </c>
      <c r="D15" s="40">
        <v>6.2799999999999995E-2</v>
      </c>
      <c r="E15" s="60"/>
      <c r="F15" s="21" t="s">
        <v>484</v>
      </c>
      <c r="G15" s="23">
        <v>59026</v>
      </c>
      <c r="H15" s="21">
        <v>1.05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5208</v>
      </c>
      <c r="Y15" s="24">
        <v>44481</v>
      </c>
      <c r="Z15" s="21" t="s">
        <v>513</v>
      </c>
      <c r="AA15" s="21" t="s">
        <v>493</v>
      </c>
      <c r="AB15" s="21">
        <v>0</v>
      </c>
      <c r="AC15" s="21" t="s">
        <v>464</v>
      </c>
      <c r="AD15" s="21">
        <v>51</v>
      </c>
    </row>
    <row r="16" spans="1:30" ht="15.75" customHeight="1" thickBot="1" x14ac:dyDescent="0.25">
      <c r="A16" s="48">
        <v>11</v>
      </c>
      <c r="B16" s="40">
        <v>3.6792504930966474E-2</v>
      </c>
      <c r="C16" s="40">
        <v>3.4672189349112426E-2</v>
      </c>
      <c r="D16" s="40">
        <v>6.7799999999999999E-2</v>
      </c>
      <c r="E16" s="60"/>
      <c r="F16" s="21" t="s">
        <v>485</v>
      </c>
      <c r="G16" s="23">
        <v>58321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5205</v>
      </c>
      <c r="Y16" s="24">
        <v>44300</v>
      </c>
      <c r="Z16" s="21" t="s">
        <v>514</v>
      </c>
      <c r="AA16" s="21" t="s">
        <v>494</v>
      </c>
      <c r="AB16" s="21">
        <v>0</v>
      </c>
      <c r="AC16" s="21" t="s">
        <v>464</v>
      </c>
      <c r="AD16" s="21">
        <v>51</v>
      </c>
    </row>
    <row r="17" spans="1:30" ht="15.75" customHeight="1" thickBot="1" x14ac:dyDescent="0.25">
      <c r="A17" s="48">
        <v>12</v>
      </c>
      <c r="B17" s="40">
        <v>3.9424457593688365E-2</v>
      </c>
      <c r="C17" s="40">
        <v>3.5483234714003949E-2</v>
      </c>
      <c r="D17" s="40">
        <v>7.0900000000000005E-2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5189</v>
      </c>
      <c r="Y17" s="24">
        <v>44285</v>
      </c>
      <c r="Z17" s="21" t="s">
        <v>514</v>
      </c>
      <c r="AA17" s="21" t="s">
        <v>493</v>
      </c>
      <c r="AB17" s="21">
        <v>0</v>
      </c>
      <c r="AC17" s="21" t="s">
        <v>465</v>
      </c>
      <c r="AD17" s="21">
        <v>51</v>
      </c>
    </row>
    <row r="18" spans="1:30" ht="15.75" customHeight="1" thickBot="1" x14ac:dyDescent="0.25">
      <c r="A18" s="48">
        <v>13</v>
      </c>
      <c r="B18" s="40">
        <v>3.9479289940828402E-2</v>
      </c>
      <c r="C18" s="40">
        <v>3.5027021696252464E-2</v>
      </c>
      <c r="D18" s="40">
        <v>7.0499999999999993E-2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5181</v>
      </c>
      <c r="Y18" s="24">
        <v>44490</v>
      </c>
      <c r="Z18" s="21" t="s">
        <v>513</v>
      </c>
      <c r="AA18" s="21" t="s">
        <v>495</v>
      </c>
      <c r="AB18" s="21">
        <v>0</v>
      </c>
      <c r="AC18" s="21" t="s">
        <v>464</v>
      </c>
      <c r="AD18" s="21">
        <v>52</v>
      </c>
    </row>
    <row r="19" spans="1:30" ht="15.75" customHeight="1" thickBot="1" x14ac:dyDescent="0.25">
      <c r="A19" s="48">
        <v>14</v>
      </c>
      <c r="B19" s="40">
        <v>4.0575936883629191E-2</v>
      </c>
      <c r="C19" s="40">
        <v>3.5533925049309661E-2</v>
      </c>
      <c r="D19" s="40">
        <v>7.1999999999999995E-2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5150</v>
      </c>
      <c r="Y19" s="24">
        <v>44483</v>
      </c>
      <c r="Z19" s="21" t="s">
        <v>513</v>
      </c>
      <c r="AA19" s="21" t="s">
        <v>495</v>
      </c>
      <c r="AB19" s="21">
        <v>0</v>
      </c>
      <c r="AC19" s="21" t="s">
        <v>464</v>
      </c>
      <c r="AD19" s="21">
        <v>54</v>
      </c>
    </row>
    <row r="20" spans="1:30" ht="15.75" customHeight="1" thickBot="1" x14ac:dyDescent="0.25">
      <c r="A20" s="48">
        <v>15</v>
      </c>
      <c r="B20" s="40">
        <v>4.3207889546351082E-2</v>
      </c>
      <c r="C20" s="40">
        <v>3.6547731755424064E-2</v>
      </c>
      <c r="D20" s="40">
        <v>7.5300000000000006E-2</v>
      </c>
      <c r="E20" s="60"/>
      <c r="F20" s="21" t="s">
        <v>488</v>
      </c>
      <c r="G20" s="23">
        <v>38051</v>
      </c>
      <c r="H20" s="21">
        <v>0.68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5101</v>
      </c>
      <c r="Y20" s="24">
        <v>44504</v>
      </c>
      <c r="Z20" s="21" t="s">
        <v>513</v>
      </c>
      <c r="AA20" s="21" t="s">
        <v>495</v>
      </c>
      <c r="AB20" s="21">
        <v>0</v>
      </c>
      <c r="AC20" s="21" t="s">
        <v>464</v>
      </c>
      <c r="AD20" s="21">
        <v>51</v>
      </c>
    </row>
    <row r="21" spans="1:30" ht="15.75" customHeight="1" thickBot="1" x14ac:dyDescent="0.25">
      <c r="A21" s="48">
        <v>16</v>
      </c>
      <c r="B21" s="40">
        <v>4.4030374753451673E-2</v>
      </c>
      <c r="C21" s="40">
        <v>3.7460157790927019E-2</v>
      </c>
      <c r="D21" s="40">
        <v>7.6999999999999999E-2</v>
      </c>
      <c r="E21" s="60"/>
      <c r="F21" s="21" t="s">
        <v>492</v>
      </c>
      <c r="G21" s="23">
        <v>58120</v>
      </c>
      <c r="H21" s="21">
        <v>1.04</v>
      </c>
      <c r="I21" s="60"/>
      <c r="J21" s="21">
        <v>5</v>
      </c>
      <c r="K21" s="21">
        <f>X6</f>
        <v>5358</v>
      </c>
      <c r="L21" s="24"/>
      <c r="M21" s="21"/>
      <c r="N21" s="64">
        <f>K21/$F$2</f>
        <v>0.10568047337278107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5066</v>
      </c>
      <c r="Y21" s="24">
        <v>44551</v>
      </c>
      <c r="Z21" s="21" t="s">
        <v>514</v>
      </c>
      <c r="AA21" s="21" t="s">
        <v>493</v>
      </c>
      <c r="AB21" s="21">
        <v>0</v>
      </c>
      <c r="AC21" s="21" t="s">
        <v>464</v>
      </c>
      <c r="AD21" s="21">
        <v>51</v>
      </c>
    </row>
    <row r="22" spans="1:30" ht="15.75" customHeight="1" thickBot="1" x14ac:dyDescent="0.25">
      <c r="A22" s="48">
        <v>17</v>
      </c>
      <c r="B22" s="40">
        <v>4.4194871794871804E-2</v>
      </c>
      <c r="C22" s="40">
        <v>3.5939447731755426E-2</v>
      </c>
      <c r="D22" s="40">
        <v>7.5600000000000001E-2</v>
      </c>
      <c r="E22" s="60"/>
      <c r="F22" s="21" t="s">
        <v>493</v>
      </c>
      <c r="G22" s="23">
        <v>60474</v>
      </c>
      <c r="H22" s="21">
        <v>1.08</v>
      </c>
      <c r="I22" s="60"/>
      <c r="J22" s="21">
        <v>10</v>
      </c>
      <c r="K22" s="21">
        <f>X11</f>
        <v>5299</v>
      </c>
      <c r="L22" s="24"/>
      <c r="M22" s="21"/>
      <c r="N22" s="64">
        <f t="shared" ref="N22:N28" si="0">K22/$F$2</f>
        <v>0.10451676528599606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5035</v>
      </c>
      <c r="Y22" s="24">
        <v>44231</v>
      </c>
      <c r="Z22" s="21" t="s">
        <v>513</v>
      </c>
      <c r="AA22" s="21" t="s">
        <v>495</v>
      </c>
      <c r="AB22" s="21">
        <v>0</v>
      </c>
      <c r="AC22" s="21" t="s">
        <v>464</v>
      </c>
      <c r="AD22" s="21">
        <v>52</v>
      </c>
    </row>
    <row r="23" spans="1:30" ht="15.75" customHeight="1" thickBot="1" x14ac:dyDescent="0.25">
      <c r="A23" s="48">
        <v>18</v>
      </c>
      <c r="B23" s="40">
        <v>3.4763708086785007E-2</v>
      </c>
      <c r="C23" s="40">
        <v>2.4888954635108478E-2</v>
      </c>
      <c r="D23" s="40">
        <v>5.6000000000000001E-2</v>
      </c>
      <c r="E23" s="60"/>
      <c r="F23" s="21" t="s">
        <v>494</v>
      </c>
      <c r="G23" s="23">
        <v>62070</v>
      </c>
      <c r="H23" s="21">
        <v>1.1100000000000001</v>
      </c>
      <c r="I23" s="60"/>
      <c r="J23" s="21">
        <v>20</v>
      </c>
      <c r="K23" s="21">
        <f>X12</f>
        <v>5258</v>
      </c>
      <c r="L23" s="24"/>
      <c r="M23" s="21"/>
      <c r="N23" s="64">
        <f t="shared" si="0"/>
        <v>0.10370808678500987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5010</v>
      </c>
      <c r="Y23" s="24">
        <v>44204</v>
      </c>
      <c r="Z23" s="21" t="s">
        <v>514</v>
      </c>
      <c r="AA23" s="21" t="s">
        <v>496</v>
      </c>
      <c r="AB23" s="21">
        <v>0</v>
      </c>
      <c r="AC23" s="21" t="s">
        <v>464</v>
      </c>
      <c r="AD23" s="21">
        <v>51</v>
      </c>
    </row>
    <row r="24" spans="1:30" ht="15.75" customHeight="1" thickBot="1" x14ac:dyDescent="0.25">
      <c r="A24" s="48">
        <v>19</v>
      </c>
      <c r="B24" s="40">
        <v>2.3523076923076924E-2</v>
      </c>
      <c r="C24" s="40">
        <v>1.8907495069033532E-2</v>
      </c>
      <c r="D24" s="40">
        <v>0.04</v>
      </c>
      <c r="E24" s="60"/>
      <c r="F24" s="21" t="s">
        <v>495</v>
      </c>
      <c r="G24" s="23">
        <v>61498</v>
      </c>
      <c r="H24" s="21">
        <v>1.1000000000000001</v>
      </c>
      <c r="I24" s="60"/>
      <c r="J24" s="21">
        <v>30</v>
      </c>
      <c r="K24" s="21">
        <f>X14</f>
        <v>5213</v>
      </c>
      <c r="L24" s="24"/>
      <c r="M24" s="21"/>
      <c r="N24" s="64">
        <f t="shared" si="0"/>
        <v>0.10282051282051283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4977</v>
      </c>
      <c r="Y24" s="24">
        <v>44245</v>
      </c>
      <c r="Z24" s="21" t="s">
        <v>514</v>
      </c>
      <c r="AA24" s="21" t="s">
        <v>495</v>
      </c>
      <c r="AB24" s="21">
        <v>0</v>
      </c>
      <c r="AC24" s="21" t="s">
        <v>464</v>
      </c>
      <c r="AD24" s="21">
        <v>51</v>
      </c>
    </row>
    <row r="25" spans="1:30" ht="15.75" customHeight="1" thickBot="1" x14ac:dyDescent="0.25">
      <c r="A25" s="48">
        <v>20</v>
      </c>
      <c r="B25" s="40">
        <v>1.7765680473372781E-2</v>
      </c>
      <c r="C25" s="40">
        <v>1.4700197238658778E-2</v>
      </c>
      <c r="D25" s="40">
        <v>3.0599999999999999E-2</v>
      </c>
      <c r="E25" s="60"/>
      <c r="F25" s="21" t="s">
        <v>496</v>
      </c>
      <c r="G25" s="23">
        <v>62476</v>
      </c>
      <c r="H25" s="21">
        <v>1.1100000000000001</v>
      </c>
      <c r="I25" s="60"/>
      <c r="J25" s="21">
        <v>50</v>
      </c>
      <c r="K25" s="21">
        <f>X18</f>
        <v>5181</v>
      </c>
      <c r="L25" s="24"/>
      <c r="M25" s="21"/>
      <c r="N25" s="64">
        <f t="shared" si="0"/>
        <v>0.10218934911242604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40">
        <v>1.3872583826429981E-2</v>
      </c>
      <c r="C26" s="40">
        <v>1.1709467455621301E-2</v>
      </c>
      <c r="D26" s="40">
        <v>2.4199999999999999E-2</v>
      </c>
      <c r="E26" s="60"/>
      <c r="F26" s="21" t="s">
        <v>497</v>
      </c>
      <c r="G26" s="23">
        <v>49968</v>
      </c>
      <c r="H26" s="21">
        <v>0.89</v>
      </c>
      <c r="I26" s="60"/>
      <c r="J26" s="21">
        <v>100</v>
      </c>
      <c r="K26" s="21">
        <f>X20</f>
        <v>5101</v>
      </c>
      <c r="L26" s="24"/>
      <c r="M26" s="21"/>
      <c r="N26" s="64">
        <f t="shared" si="0"/>
        <v>0.10061143984220908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40">
        <v>1.0089151873767258E-2</v>
      </c>
      <c r="C27" s="40">
        <v>8.1611439842209071E-3</v>
      </c>
      <c r="D27" s="40">
        <v>1.72E-2</v>
      </c>
      <c r="E27" s="60"/>
      <c r="F27" s="60"/>
      <c r="G27" s="60"/>
      <c r="H27" s="60"/>
      <c r="I27" s="60"/>
      <c r="J27" s="21">
        <v>150</v>
      </c>
      <c r="K27" s="21">
        <f>X22</f>
        <v>5035</v>
      </c>
      <c r="L27" s="24"/>
      <c r="M27" s="21"/>
      <c r="N27" s="64">
        <f t="shared" si="0"/>
        <v>9.9309664694280084E-2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40">
        <v>6.4153846153846153E-3</v>
      </c>
      <c r="C28" s="40">
        <v>5.119723865877712E-3</v>
      </c>
      <c r="D28" s="40">
        <v>1.09E-2</v>
      </c>
      <c r="E28" s="60"/>
      <c r="F28" s="60"/>
      <c r="G28" s="60"/>
      <c r="H28" s="60"/>
      <c r="I28" s="60"/>
      <c r="J28" s="21">
        <v>200</v>
      </c>
      <c r="K28" s="21">
        <f>X24</f>
        <v>4977</v>
      </c>
      <c r="L28" s="24"/>
      <c r="M28" s="21"/>
      <c r="N28" s="64">
        <f t="shared" si="0"/>
        <v>9.8165680473372777E-2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D3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614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52000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5047</v>
      </c>
      <c r="Y2" s="24">
        <v>44257</v>
      </c>
      <c r="Z2" s="21" t="s">
        <v>513</v>
      </c>
      <c r="AA2" s="21" t="s">
        <v>493</v>
      </c>
      <c r="AB2" s="21">
        <v>0</v>
      </c>
      <c r="AC2" s="21" t="s">
        <v>465</v>
      </c>
      <c r="AD2" s="21">
        <v>57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5037</v>
      </c>
      <c r="Y3" s="24">
        <v>44257</v>
      </c>
      <c r="Z3" s="21" t="s">
        <v>514</v>
      </c>
      <c r="AA3" s="21" t="s">
        <v>493</v>
      </c>
      <c r="AB3" s="21">
        <v>0</v>
      </c>
      <c r="AC3" s="21" t="s">
        <v>465</v>
      </c>
      <c r="AD3" s="21">
        <v>56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5011</v>
      </c>
      <c r="Y4" s="24">
        <v>44510</v>
      </c>
      <c r="Z4" s="21" t="s">
        <v>513</v>
      </c>
      <c r="AA4" s="21" t="s">
        <v>494</v>
      </c>
      <c r="AB4" s="21">
        <v>0</v>
      </c>
      <c r="AC4" s="21" t="s">
        <v>465</v>
      </c>
      <c r="AD4" s="21">
        <v>51</v>
      </c>
    </row>
    <row r="5" spans="1:30" ht="15.75" customHeight="1" thickBot="1" x14ac:dyDescent="0.25">
      <c r="A5" s="48">
        <v>0</v>
      </c>
      <c r="B5" s="40">
        <v>3.6080178173719399E-3</v>
      </c>
      <c r="C5" s="40">
        <v>3.0097995545657012E-3</v>
      </c>
      <c r="D5" s="40">
        <v>6.6E-3</v>
      </c>
      <c r="E5" s="60"/>
      <c r="F5" s="21" t="s">
        <v>471</v>
      </c>
      <c r="G5" s="23">
        <v>50193</v>
      </c>
      <c r="H5" s="21">
        <v>0.97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5008</v>
      </c>
      <c r="Y5" s="24">
        <v>44517</v>
      </c>
      <c r="Z5" s="21" t="s">
        <v>513</v>
      </c>
      <c r="AA5" s="21" t="s">
        <v>494</v>
      </c>
      <c r="AB5" s="21">
        <v>0</v>
      </c>
      <c r="AC5" s="21" t="s">
        <v>465</v>
      </c>
      <c r="AD5" s="21">
        <v>53</v>
      </c>
    </row>
    <row r="6" spans="1:30" ht="15.75" customHeight="1" thickBot="1" x14ac:dyDescent="0.25">
      <c r="A6" s="48">
        <v>1</v>
      </c>
      <c r="B6" s="40">
        <v>2.6939866369710464E-3</v>
      </c>
      <c r="C6" s="40">
        <v>1.9719376391982182E-3</v>
      </c>
      <c r="D6" s="40">
        <v>4.7000000000000002E-3</v>
      </c>
      <c r="E6" s="60"/>
      <c r="F6" s="21" t="s">
        <v>473</v>
      </c>
      <c r="G6" s="23">
        <v>54567</v>
      </c>
      <c r="H6" s="21">
        <v>1.05</v>
      </c>
      <c r="I6" s="60"/>
      <c r="J6" s="61" t="s">
        <v>474</v>
      </c>
      <c r="K6" s="62">
        <f>LARGE((K8,K9),1)</f>
        <v>0.63611381598991601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4946</v>
      </c>
      <c r="Y6" s="24">
        <v>44531</v>
      </c>
      <c r="Z6" s="21" t="s">
        <v>513</v>
      </c>
      <c r="AA6" s="21" t="s">
        <v>494</v>
      </c>
      <c r="AB6" s="21">
        <v>0</v>
      </c>
      <c r="AC6" s="21" t="s">
        <v>465</v>
      </c>
      <c r="AD6" s="21">
        <v>52</v>
      </c>
    </row>
    <row r="7" spans="1:30" ht="15.75" customHeight="1" thickBot="1" x14ac:dyDescent="0.25">
      <c r="A7" s="48">
        <v>2</v>
      </c>
      <c r="B7" s="40">
        <v>1.8280623608017818E-3</v>
      </c>
      <c r="C7" s="40">
        <v>1.6605790645879733E-3</v>
      </c>
      <c r="D7" s="40">
        <v>3.5000000000000001E-3</v>
      </c>
      <c r="E7" s="60"/>
      <c r="F7" s="21" t="s">
        <v>475</v>
      </c>
      <c r="G7" s="23">
        <v>57914</v>
      </c>
      <c r="H7" s="21">
        <v>1.1200000000000001</v>
      </c>
      <c r="I7" s="60"/>
      <c r="J7" s="21" t="s">
        <v>476</v>
      </c>
      <c r="K7" s="62">
        <f>LARGE((K10,K11),1)</f>
        <v>0.50722274904200226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4913</v>
      </c>
      <c r="Y7" s="24">
        <v>44546</v>
      </c>
      <c r="Z7" s="21" t="s">
        <v>513</v>
      </c>
      <c r="AA7" s="21" t="s">
        <v>495</v>
      </c>
      <c r="AB7" s="21">
        <v>0</v>
      </c>
      <c r="AC7" s="21" t="s">
        <v>465</v>
      </c>
      <c r="AD7" s="21">
        <v>54</v>
      </c>
    </row>
    <row r="8" spans="1:30" ht="15.75" customHeight="1" thickBot="1" x14ac:dyDescent="0.25">
      <c r="A8" s="48">
        <v>3</v>
      </c>
      <c r="B8" s="40">
        <v>1.2988864142538976E-3</v>
      </c>
      <c r="C8" s="40">
        <v>1.7643652561247216E-3</v>
      </c>
      <c r="D8" s="40">
        <v>3.0999999999999999E-3</v>
      </c>
      <c r="E8" s="60"/>
      <c r="F8" s="21" t="s">
        <v>477</v>
      </c>
      <c r="G8" s="23">
        <v>54941</v>
      </c>
      <c r="H8" s="21">
        <v>1.06</v>
      </c>
      <c r="I8" s="60"/>
      <c r="J8" s="60"/>
      <c r="K8" s="67">
        <f>LARGE(B11:C11,1)/(B11+C11)</f>
        <v>0.63611381598991601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4880</v>
      </c>
      <c r="Y8" s="24">
        <v>44277</v>
      </c>
      <c r="Z8" s="21" t="s">
        <v>513</v>
      </c>
      <c r="AA8" s="21" t="s">
        <v>492</v>
      </c>
      <c r="AB8" s="21">
        <v>0</v>
      </c>
      <c r="AC8" s="21" t="s">
        <v>465</v>
      </c>
      <c r="AD8" s="21">
        <v>53</v>
      </c>
    </row>
    <row r="9" spans="1:30" ht="15.75" customHeight="1" thickBot="1" x14ac:dyDescent="0.25">
      <c r="A9" s="48">
        <v>4</v>
      </c>
      <c r="B9" s="40">
        <v>1.8280623608017818E-3</v>
      </c>
      <c r="C9" s="40">
        <v>3.2173719376391986E-3</v>
      </c>
      <c r="D9" s="40">
        <v>5.0000000000000001E-3</v>
      </c>
      <c r="E9" s="60"/>
      <c r="F9" s="21" t="s">
        <v>478</v>
      </c>
      <c r="G9" s="23">
        <v>50873</v>
      </c>
      <c r="H9" s="21">
        <v>0.98</v>
      </c>
      <c r="I9" s="60"/>
      <c r="J9" s="60"/>
      <c r="K9" s="67">
        <f>LARGE(B12:C12,1)/(B12+C12)</f>
        <v>0.58358463759924739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4878</v>
      </c>
      <c r="Y9" s="24">
        <v>44496</v>
      </c>
      <c r="Z9" s="21" t="s">
        <v>513</v>
      </c>
      <c r="AA9" s="21" t="s">
        <v>494</v>
      </c>
      <c r="AB9" s="21">
        <v>0</v>
      </c>
      <c r="AC9" s="21" t="s">
        <v>465</v>
      </c>
      <c r="AD9" s="21">
        <v>52</v>
      </c>
    </row>
    <row r="10" spans="1:30" ht="15.75" customHeight="1" thickBot="1" x14ac:dyDescent="0.25">
      <c r="A10" s="48">
        <v>5</v>
      </c>
      <c r="B10" s="40">
        <v>3.9447661469933183E-3</v>
      </c>
      <c r="C10" s="40">
        <v>9.6002227171492188E-3</v>
      </c>
      <c r="D10" s="40">
        <v>1.35E-2</v>
      </c>
      <c r="E10" s="60"/>
      <c r="F10" s="21" t="s">
        <v>479</v>
      </c>
      <c r="G10" s="23">
        <v>49837</v>
      </c>
      <c r="H10" s="21">
        <v>0.96</v>
      </c>
      <c r="I10" s="60"/>
      <c r="J10" s="60"/>
      <c r="K10" s="67">
        <f>LARGE(B20:C20,1)/(B20+C20)</f>
        <v>0.50722274904200226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4875</v>
      </c>
      <c r="Y10" s="24">
        <v>44482</v>
      </c>
      <c r="Z10" s="21" t="s">
        <v>513</v>
      </c>
      <c r="AA10" s="21" t="s">
        <v>494</v>
      </c>
      <c r="AB10" s="21">
        <v>0</v>
      </c>
      <c r="AC10" s="21" t="s">
        <v>464</v>
      </c>
      <c r="AD10" s="21">
        <v>52</v>
      </c>
    </row>
    <row r="11" spans="1:30" ht="15.75" customHeight="1" thickBot="1" x14ac:dyDescent="0.25">
      <c r="A11" s="48">
        <v>6</v>
      </c>
      <c r="B11" s="40">
        <v>1.3566146993318486E-2</v>
      </c>
      <c r="C11" s="40">
        <v>2.3715144766146994E-2</v>
      </c>
      <c r="D11" s="40">
        <v>3.7400000000000003E-2</v>
      </c>
      <c r="E11" s="60"/>
      <c r="F11" s="21" t="s">
        <v>480</v>
      </c>
      <c r="G11" s="23">
        <v>47634</v>
      </c>
      <c r="H11" s="21">
        <v>0.92</v>
      </c>
      <c r="I11" s="60"/>
      <c r="J11" s="60"/>
      <c r="K11" s="67">
        <f>LARGE(B21:C21,1)/(B21+C21)</f>
        <v>0.50473060335349496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4868</v>
      </c>
      <c r="Y11" s="24">
        <v>44509</v>
      </c>
      <c r="Z11" s="21" t="s">
        <v>513</v>
      </c>
      <c r="AA11" s="21" t="s">
        <v>493</v>
      </c>
      <c r="AB11" s="21">
        <v>0</v>
      </c>
      <c r="AC11" s="21" t="s">
        <v>465</v>
      </c>
      <c r="AD11" s="21">
        <v>52</v>
      </c>
    </row>
    <row r="12" spans="1:30" ht="15.75" customHeight="1" thickBot="1" x14ac:dyDescent="0.25">
      <c r="A12" s="48">
        <v>7</v>
      </c>
      <c r="B12" s="40">
        <v>2.3957238307349662E-2</v>
      </c>
      <c r="C12" s="40">
        <v>3.3574832962138076E-2</v>
      </c>
      <c r="D12" s="40">
        <v>5.7599999999999998E-2</v>
      </c>
      <c r="E12" s="60"/>
      <c r="F12" s="21" t="s">
        <v>481</v>
      </c>
      <c r="G12" s="23">
        <v>47079</v>
      </c>
      <c r="H12" s="21">
        <v>0.91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4804</v>
      </c>
      <c r="Y12" s="24">
        <v>44266</v>
      </c>
      <c r="Z12" s="21" t="s">
        <v>513</v>
      </c>
      <c r="AA12" s="21" t="s">
        <v>495</v>
      </c>
      <c r="AB12" s="21">
        <v>0</v>
      </c>
      <c r="AC12" s="21" t="s">
        <v>465</v>
      </c>
      <c r="AD12" s="21">
        <v>52</v>
      </c>
    </row>
    <row r="13" spans="1:30" ht="15.75" customHeight="1" thickBot="1" x14ac:dyDescent="0.25">
      <c r="A13" s="48">
        <v>8</v>
      </c>
      <c r="B13" s="40">
        <v>2.6891759465478844E-2</v>
      </c>
      <c r="C13" s="40">
        <v>3.4457015590200445E-2</v>
      </c>
      <c r="D13" s="40">
        <v>6.1400000000000003E-2</v>
      </c>
      <c r="E13" s="60"/>
      <c r="F13" s="21" t="s">
        <v>482</v>
      </c>
      <c r="G13" s="23">
        <v>48640</v>
      </c>
      <c r="H13" s="21">
        <v>0.94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4787</v>
      </c>
      <c r="Y13" s="24">
        <v>44259</v>
      </c>
      <c r="Z13" s="21" t="s">
        <v>513</v>
      </c>
      <c r="AA13" s="21" t="s">
        <v>495</v>
      </c>
      <c r="AB13" s="21">
        <v>0</v>
      </c>
      <c r="AC13" s="21" t="s">
        <v>465</v>
      </c>
      <c r="AD13" s="21">
        <v>51</v>
      </c>
    </row>
    <row r="14" spans="1:30" ht="15.75" customHeight="1" thickBot="1" x14ac:dyDescent="0.25">
      <c r="A14" s="48">
        <v>9</v>
      </c>
      <c r="B14" s="40">
        <v>2.6170155902004454E-2</v>
      </c>
      <c r="C14" s="40">
        <v>3.23293986636971E-2</v>
      </c>
      <c r="D14" s="40">
        <v>5.8500000000000003E-2</v>
      </c>
      <c r="E14" s="60"/>
      <c r="F14" s="21" t="s">
        <v>483</v>
      </c>
      <c r="G14" s="23">
        <v>51778</v>
      </c>
      <c r="H14" s="21">
        <v>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4758</v>
      </c>
      <c r="Y14" s="24">
        <v>44278</v>
      </c>
      <c r="Z14" s="21" t="s">
        <v>513</v>
      </c>
      <c r="AA14" s="21" t="s">
        <v>493</v>
      </c>
      <c r="AB14" s="21">
        <v>0</v>
      </c>
      <c r="AC14" s="21" t="s">
        <v>465</v>
      </c>
      <c r="AD14" s="21">
        <v>52</v>
      </c>
    </row>
    <row r="15" spans="1:30" ht="15.75" customHeight="1" thickBot="1" x14ac:dyDescent="0.25">
      <c r="A15" s="48">
        <v>10</v>
      </c>
      <c r="B15" s="40">
        <v>2.8816035634743879E-2</v>
      </c>
      <c r="C15" s="40">
        <v>3.3678619153674837E-2</v>
      </c>
      <c r="D15" s="40">
        <v>6.25E-2</v>
      </c>
      <c r="E15" s="60"/>
      <c r="F15" s="21" t="s">
        <v>484</v>
      </c>
      <c r="G15" s="23">
        <v>54417</v>
      </c>
      <c r="H15" s="21">
        <v>1.05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4745</v>
      </c>
      <c r="Y15" s="24">
        <v>44280</v>
      </c>
      <c r="Z15" s="21" t="s">
        <v>513</v>
      </c>
      <c r="AA15" s="21" t="s">
        <v>495</v>
      </c>
      <c r="AB15" s="21">
        <v>0</v>
      </c>
      <c r="AC15" s="21" t="s">
        <v>465</v>
      </c>
      <c r="AD15" s="21">
        <v>50</v>
      </c>
    </row>
    <row r="16" spans="1:30" ht="15.75" customHeight="1" thickBot="1" x14ac:dyDescent="0.25">
      <c r="A16" s="48">
        <v>11</v>
      </c>
      <c r="B16" s="40">
        <v>3.1702449888641425E-2</v>
      </c>
      <c r="C16" s="40">
        <v>3.5598663697104675E-2</v>
      </c>
      <c r="D16" s="40">
        <v>6.7299999999999999E-2</v>
      </c>
      <c r="E16" s="60"/>
      <c r="F16" s="21" t="s">
        <v>485</v>
      </c>
      <c r="G16" s="23">
        <v>53884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4737</v>
      </c>
      <c r="Y16" s="24">
        <v>44515</v>
      </c>
      <c r="Z16" s="21" t="s">
        <v>513</v>
      </c>
      <c r="AA16" s="21" t="s">
        <v>492</v>
      </c>
      <c r="AB16" s="21">
        <v>0</v>
      </c>
      <c r="AC16" s="21" t="s">
        <v>465</v>
      </c>
      <c r="AD16" s="21">
        <v>51</v>
      </c>
    </row>
    <row r="17" spans="1:30" ht="15.75" customHeight="1" thickBot="1" x14ac:dyDescent="0.25">
      <c r="A17" s="48">
        <v>12</v>
      </c>
      <c r="B17" s="40">
        <v>3.3771046770601332E-2</v>
      </c>
      <c r="C17" s="40">
        <v>3.6117594654788414E-2</v>
      </c>
      <c r="D17" s="40">
        <v>6.9900000000000004E-2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4731</v>
      </c>
      <c r="Y17" s="24">
        <v>44295</v>
      </c>
      <c r="Z17" s="21" t="s">
        <v>515</v>
      </c>
      <c r="AA17" s="21" t="s">
        <v>496</v>
      </c>
      <c r="AB17" s="21">
        <v>0</v>
      </c>
      <c r="AC17" s="21" t="s">
        <v>464</v>
      </c>
      <c r="AD17" s="21">
        <v>50</v>
      </c>
    </row>
    <row r="18" spans="1:30" ht="15.75" customHeight="1" thickBot="1" x14ac:dyDescent="0.25">
      <c r="A18" s="48">
        <v>13</v>
      </c>
      <c r="B18" s="40">
        <v>3.4300222717149227E-2</v>
      </c>
      <c r="C18" s="40">
        <v>3.5287305122494436E-2</v>
      </c>
      <c r="D18" s="40">
        <v>6.9599999999999995E-2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4722</v>
      </c>
      <c r="Y18" s="24">
        <v>44285</v>
      </c>
      <c r="Z18" s="21" t="s">
        <v>513</v>
      </c>
      <c r="AA18" s="21" t="s">
        <v>493</v>
      </c>
      <c r="AB18" s="21">
        <v>0</v>
      </c>
      <c r="AC18" s="21" t="s">
        <v>465</v>
      </c>
      <c r="AD18" s="21">
        <v>51</v>
      </c>
    </row>
    <row r="19" spans="1:30" ht="15.75" customHeight="1" thickBot="1" x14ac:dyDescent="0.25">
      <c r="A19" s="48">
        <v>14</v>
      </c>
      <c r="B19" s="40">
        <v>3.5406681514476616E-2</v>
      </c>
      <c r="C19" s="40">
        <v>3.5391091314031183E-2</v>
      </c>
      <c r="D19" s="40">
        <v>7.0800000000000002E-2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4676</v>
      </c>
      <c r="Y19" s="24">
        <v>44246</v>
      </c>
      <c r="Z19" s="21" t="s">
        <v>515</v>
      </c>
      <c r="AA19" s="21" t="s">
        <v>496</v>
      </c>
      <c r="AB19" s="21">
        <v>0</v>
      </c>
      <c r="AC19" s="21" t="s">
        <v>465</v>
      </c>
      <c r="AD19" s="21">
        <v>50</v>
      </c>
    </row>
    <row r="20" spans="1:30" ht="15.75" customHeight="1" thickBot="1" x14ac:dyDescent="0.25">
      <c r="A20" s="48">
        <v>15</v>
      </c>
      <c r="B20" s="40">
        <v>3.7763919821826281E-2</v>
      </c>
      <c r="C20" s="40">
        <v>3.6688418708240536E-2</v>
      </c>
      <c r="D20" s="40">
        <v>7.4399999999999994E-2</v>
      </c>
      <c r="E20" s="60"/>
      <c r="F20" s="21" t="s">
        <v>488</v>
      </c>
      <c r="G20" s="23">
        <v>36373</v>
      </c>
      <c r="H20" s="21">
        <v>0.7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4641</v>
      </c>
      <c r="Y20" s="24">
        <v>44265</v>
      </c>
      <c r="Z20" s="21" t="s">
        <v>513</v>
      </c>
      <c r="AA20" s="21" t="s">
        <v>494</v>
      </c>
      <c r="AB20" s="21">
        <v>0</v>
      </c>
      <c r="AC20" s="21" t="s">
        <v>465</v>
      </c>
      <c r="AD20" s="21">
        <v>52</v>
      </c>
    </row>
    <row r="21" spans="1:30" ht="15.75" customHeight="1" thickBot="1" x14ac:dyDescent="0.25">
      <c r="A21" s="48">
        <v>16</v>
      </c>
      <c r="B21" s="40">
        <v>3.8341202672605788E-2</v>
      </c>
      <c r="C21" s="40">
        <v>3.7622494432071267E-2</v>
      </c>
      <c r="D21" s="40">
        <v>7.5899999999999995E-2</v>
      </c>
      <c r="E21" s="60"/>
      <c r="F21" s="21" t="s">
        <v>492</v>
      </c>
      <c r="G21" s="23">
        <v>53366</v>
      </c>
      <c r="H21" s="21">
        <v>1.03</v>
      </c>
      <c r="I21" s="60"/>
      <c r="J21" s="21">
        <v>5</v>
      </c>
      <c r="K21" s="21">
        <f>X6</f>
        <v>4946</v>
      </c>
      <c r="L21" s="24"/>
      <c r="M21" s="21"/>
      <c r="N21" s="64">
        <f>K21/$F$2</f>
        <v>9.5115384615384616E-2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4615</v>
      </c>
      <c r="Y21" s="24">
        <v>44539</v>
      </c>
      <c r="Z21" s="21" t="s">
        <v>513</v>
      </c>
      <c r="AA21" s="21" t="s">
        <v>495</v>
      </c>
      <c r="AB21" s="21">
        <v>0</v>
      </c>
      <c r="AC21" s="21" t="s">
        <v>465</v>
      </c>
      <c r="AD21" s="21">
        <v>51</v>
      </c>
    </row>
    <row r="22" spans="1:30" ht="15.75" customHeight="1" thickBot="1" x14ac:dyDescent="0.25">
      <c r="A22" s="48">
        <v>17</v>
      </c>
      <c r="B22" s="40">
        <v>3.8052561247216038E-2</v>
      </c>
      <c r="C22" s="40">
        <v>3.7570601336302897E-2</v>
      </c>
      <c r="D22" s="40">
        <v>7.5600000000000001E-2</v>
      </c>
      <c r="E22" s="60"/>
      <c r="F22" s="21" t="s">
        <v>493</v>
      </c>
      <c r="G22" s="23">
        <v>55593</v>
      </c>
      <c r="H22" s="21">
        <v>1.07</v>
      </c>
      <c r="I22" s="60"/>
      <c r="J22" s="21">
        <v>10</v>
      </c>
      <c r="K22" s="21">
        <f>X11</f>
        <v>4868</v>
      </c>
      <c r="L22" s="24"/>
      <c r="M22" s="21"/>
      <c r="N22" s="64">
        <f t="shared" ref="N22:N28" si="0">K22/$F$2</f>
        <v>9.3615384615384614E-2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4582</v>
      </c>
      <c r="Y22" s="24">
        <v>44512</v>
      </c>
      <c r="Z22" s="21" t="s">
        <v>515</v>
      </c>
      <c r="AA22" s="21" t="s">
        <v>496</v>
      </c>
      <c r="AB22" s="21">
        <v>0</v>
      </c>
      <c r="AC22" s="21" t="s">
        <v>465</v>
      </c>
      <c r="AD22" s="21">
        <v>51</v>
      </c>
    </row>
    <row r="23" spans="1:30" ht="15.75" customHeight="1" thickBot="1" x14ac:dyDescent="0.25">
      <c r="A23" s="48">
        <v>18</v>
      </c>
      <c r="B23" s="40">
        <v>3.0836525612472163E-2</v>
      </c>
      <c r="C23" s="40">
        <v>2.6102227171492205E-2</v>
      </c>
      <c r="D23" s="40">
        <v>5.6899999999999999E-2</v>
      </c>
      <c r="E23" s="60"/>
      <c r="F23" s="21" t="s">
        <v>494</v>
      </c>
      <c r="G23" s="23">
        <v>56983</v>
      </c>
      <c r="H23" s="21">
        <v>1.1000000000000001</v>
      </c>
      <c r="I23" s="60"/>
      <c r="J23" s="21">
        <v>20</v>
      </c>
      <c r="K23" s="21">
        <f>X12</f>
        <v>4804</v>
      </c>
      <c r="L23" s="24"/>
      <c r="M23" s="21"/>
      <c r="N23" s="64">
        <f t="shared" si="0"/>
        <v>9.2384615384615384E-2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4551</v>
      </c>
      <c r="Y23" s="24">
        <v>44544</v>
      </c>
      <c r="Z23" s="21" t="s">
        <v>513</v>
      </c>
      <c r="AA23" s="21" t="s">
        <v>493</v>
      </c>
      <c r="AB23" s="21">
        <v>0</v>
      </c>
      <c r="AC23" s="21" t="s">
        <v>465</v>
      </c>
      <c r="AD23" s="21">
        <v>52</v>
      </c>
    </row>
    <row r="24" spans="1:30" ht="15.75" customHeight="1" thickBot="1" x14ac:dyDescent="0.25">
      <c r="A24" s="48">
        <v>19</v>
      </c>
      <c r="B24" s="40">
        <v>2.1167037861915369E-2</v>
      </c>
      <c r="C24" s="40">
        <v>1.966748329621381E-2</v>
      </c>
      <c r="D24" s="40">
        <v>4.0800000000000003E-2</v>
      </c>
      <c r="E24" s="60"/>
      <c r="F24" s="21" t="s">
        <v>495</v>
      </c>
      <c r="G24" s="23">
        <v>56506</v>
      </c>
      <c r="H24" s="21">
        <v>1.0900000000000001</v>
      </c>
      <c r="I24" s="60"/>
      <c r="J24" s="21">
        <v>30</v>
      </c>
      <c r="K24" s="21">
        <f>X14</f>
        <v>4758</v>
      </c>
      <c r="L24" s="24"/>
      <c r="M24" s="21"/>
      <c r="N24" s="64">
        <f t="shared" si="0"/>
        <v>9.1499999999999998E-2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4515</v>
      </c>
      <c r="Y24" s="24">
        <v>44280</v>
      </c>
      <c r="Z24" s="21" t="s">
        <v>515</v>
      </c>
      <c r="AA24" s="21" t="s">
        <v>495</v>
      </c>
      <c r="AB24" s="21">
        <v>0</v>
      </c>
      <c r="AC24" s="21" t="s">
        <v>465</v>
      </c>
      <c r="AD24" s="21">
        <v>50</v>
      </c>
    </row>
    <row r="25" spans="1:30" ht="15.75" customHeight="1" thickBot="1" x14ac:dyDescent="0.25">
      <c r="A25" s="48">
        <v>20</v>
      </c>
      <c r="B25" s="40">
        <v>1.6356347438752784E-2</v>
      </c>
      <c r="C25" s="40">
        <v>1.4737639198218263E-2</v>
      </c>
      <c r="D25" s="40">
        <v>3.1099999999999999E-2</v>
      </c>
      <c r="E25" s="60"/>
      <c r="F25" s="21" t="s">
        <v>496</v>
      </c>
      <c r="G25" s="23">
        <v>57482</v>
      </c>
      <c r="H25" s="21">
        <v>1.1100000000000001</v>
      </c>
      <c r="I25" s="60"/>
      <c r="J25" s="21">
        <v>50</v>
      </c>
      <c r="K25" s="21">
        <f>X18</f>
        <v>4722</v>
      </c>
      <c r="L25" s="24"/>
      <c r="M25" s="21"/>
      <c r="N25" s="64">
        <f t="shared" si="0"/>
        <v>9.0807692307692311E-2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40">
        <v>1.3036971046770601E-2</v>
      </c>
      <c r="C26" s="40">
        <v>1.172783964365256E-2</v>
      </c>
      <c r="D26" s="40">
        <v>2.4799999999999999E-2</v>
      </c>
      <c r="E26" s="60"/>
      <c r="F26" s="21" t="s">
        <v>497</v>
      </c>
      <c r="G26" s="23">
        <v>46498</v>
      </c>
      <c r="H26" s="21">
        <v>0.9</v>
      </c>
      <c r="I26" s="60"/>
      <c r="J26" s="21">
        <v>100</v>
      </c>
      <c r="K26" s="21">
        <f>X20</f>
        <v>4641</v>
      </c>
      <c r="L26" s="24"/>
      <c r="M26" s="21"/>
      <c r="N26" s="64">
        <f t="shared" si="0"/>
        <v>8.9249999999999996E-2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40">
        <v>9.5732739420935423E-3</v>
      </c>
      <c r="C27" s="40">
        <v>8.1991091314031189E-3</v>
      </c>
      <c r="D27" s="40">
        <v>1.78E-2</v>
      </c>
      <c r="E27" s="60"/>
      <c r="F27" s="60"/>
      <c r="G27" s="60"/>
      <c r="H27" s="60"/>
      <c r="I27" s="60"/>
      <c r="J27" s="21">
        <v>150</v>
      </c>
      <c r="K27" s="21">
        <f>X22</f>
        <v>4582</v>
      </c>
      <c r="L27" s="24"/>
      <c r="M27" s="21"/>
      <c r="N27" s="64">
        <f t="shared" si="0"/>
        <v>8.8115384615384609E-2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40">
        <v>6.0614699331848557E-3</v>
      </c>
      <c r="C28" s="40">
        <v>5.1893095768374168E-3</v>
      </c>
      <c r="D28" s="40">
        <v>1.1299999999999999E-2</v>
      </c>
      <c r="E28" s="60"/>
      <c r="F28" s="60"/>
      <c r="G28" s="60"/>
      <c r="H28" s="60"/>
      <c r="I28" s="60"/>
      <c r="J28" s="21">
        <v>200</v>
      </c>
      <c r="K28" s="21">
        <f>X24</f>
        <v>4515</v>
      </c>
      <c r="L28" s="24"/>
      <c r="M28" s="21"/>
      <c r="N28" s="64">
        <f t="shared" si="0"/>
        <v>8.6826923076923079E-2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0" spans="1:30" x14ac:dyDescent="0.2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615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16700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1857</v>
      </c>
      <c r="Y2" s="24">
        <v>44544</v>
      </c>
      <c r="Z2" s="21" t="s">
        <v>514</v>
      </c>
      <c r="AA2" s="21" t="s">
        <v>493</v>
      </c>
      <c r="AB2" s="21">
        <v>11.1</v>
      </c>
      <c r="AC2" s="21" t="s">
        <v>499</v>
      </c>
      <c r="AD2" s="21">
        <v>54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1850</v>
      </c>
      <c r="Y3" s="24">
        <v>44536</v>
      </c>
      <c r="Z3" s="21" t="s">
        <v>514</v>
      </c>
      <c r="AA3" s="21" t="s">
        <v>492</v>
      </c>
      <c r="AB3" s="21">
        <v>11.1</v>
      </c>
      <c r="AC3" s="21" t="s">
        <v>499</v>
      </c>
      <c r="AD3" s="21">
        <v>56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1838</v>
      </c>
      <c r="Y4" s="24">
        <v>44533</v>
      </c>
      <c r="Z4" s="21" t="s">
        <v>514</v>
      </c>
      <c r="AA4" s="21" t="s">
        <v>496</v>
      </c>
      <c r="AB4" s="21">
        <v>11</v>
      </c>
      <c r="AC4" s="21" t="s">
        <v>499</v>
      </c>
      <c r="AD4" s="21">
        <v>53</v>
      </c>
    </row>
    <row r="5" spans="1:30" ht="15.75" customHeight="1" thickBot="1" x14ac:dyDescent="0.25">
      <c r="A5" s="48">
        <v>0</v>
      </c>
      <c r="B5" s="22">
        <v>2.1491017964071855E-3</v>
      </c>
      <c r="C5" s="22">
        <v>3.1365269461077847E-3</v>
      </c>
      <c r="D5" s="22">
        <v>4.4999999999999997E-3</v>
      </c>
      <c r="E5" s="60"/>
      <c r="F5" s="21" t="s">
        <v>471</v>
      </c>
      <c r="G5" s="23">
        <v>16034</v>
      </c>
      <c r="H5" s="21">
        <v>0.96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1808</v>
      </c>
      <c r="Y5" s="24">
        <v>44537</v>
      </c>
      <c r="Z5" s="21" t="s">
        <v>514</v>
      </c>
      <c r="AA5" s="21" t="s">
        <v>493</v>
      </c>
      <c r="AB5" s="21">
        <v>10.8</v>
      </c>
      <c r="AC5" s="21" t="s">
        <v>499</v>
      </c>
      <c r="AD5" s="21">
        <v>56</v>
      </c>
    </row>
    <row r="6" spans="1:30" ht="15.75" customHeight="1" thickBot="1" x14ac:dyDescent="0.25">
      <c r="A6" s="48">
        <v>1</v>
      </c>
      <c r="B6" s="22">
        <v>1.3940119760479041E-3</v>
      </c>
      <c r="C6" s="22">
        <v>2.1491017964071855E-3</v>
      </c>
      <c r="D6" s="22">
        <v>3.0000000000000001E-3</v>
      </c>
      <c r="E6" s="60"/>
      <c r="F6" s="21" t="s">
        <v>473</v>
      </c>
      <c r="G6" s="23">
        <v>17195</v>
      </c>
      <c r="H6" s="21">
        <v>1.03</v>
      </c>
      <c r="I6" s="60"/>
      <c r="J6" s="61" t="s">
        <v>474</v>
      </c>
      <c r="K6" s="62">
        <f>LARGE((K8,K9),1)</f>
        <v>0.63492063492063489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1799</v>
      </c>
      <c r="Y6" s="24">
        <v>44546</v>
      </c>
      <c r="Z6" s="21" t="s">
        <v>514</v>
      </c>
      <c r="AA6" s="21" t="s">
        <v>495</v>
      </c>
      <c r="AB6" s="21">
        <v>10.8</v>
      </c>
      <c r="AC6" s="21" t="s">
        <v>499</v>
      </c>
      <c r="AD6" s="21">
        <v>55</v>
      </c>
    </row>
    <row r="7" spans="1:30" ht="15.75" customHeight="1" thickBot="1" x14ac:dyDescent="0.25">
      <c r="A7" s="48">
        <v>2</v>
      </c>
      <c r="B7" s="22">
        <v>1.0455089820359282E-3</v>
      </c>
      <c r="C7" s="22">
        <v>1.5682634730538924E-3</v>
      </c>
      <c r="D7" s="22">
        <v>2.2000000000000001E-3</v>
      </c>
      <c r="E7" s="60"/>
      <c r="F7" s="21" t="s">
        <v>475</v>
      </c>
      <c r="G7" s="23">
        <v>17892</v>
      </c>
      <c r="H7" s="21">
        <v>1.07</v>
      </c>
      <c r="I7" s="60"/>
      <c r="J7" s="21" t="s">
        <v>476</v>
      </c>
      <c r="K7" s="62">
        <f>LARGE((K10,K11),1)</f>
        <v>0.55969677826910924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1780</v>
      </c>
      <c r="Y7" s="24">
        <v>44287</v>
      </c>
      <c r="Z7" s="21" t="s">
        <v>514</v>
      </c>
      <c r="AA7" s="21" t="s">
        <v>495</v>
      </c>
      <c r="AB7" s="21">
        <v>10.7</v>
      </c>
      <c r="AC7" s="21" t="s">
        <v>499</v>
      </c>
      <c r="AD7" s="21">
        <v>55</v>
      </c>
    </row>
    <row r="8" spans="1:30" ht="15.75" customHeight="1" thickBot="1" x14ac:dyDescent="0.25">
      <c r="A8" s="48">
        <v>3</v>
      </c>
      <c r="B8" s="22">
        <v>1.1035928143712575E-3</v>
      </c>
      <c r="C8" s="22">
        <v>1.1616766467065869E-3</v>
      </c>
      <c r="D8" s="22">
        <v>2E-3</v>
      </c>
      <c r="E8" s="60"/>
      <c r="F8" s="21" t="s">
        <v>477</v>
      </c>
      <c r="G8" s="23">
        <v>17757</v>
      </c>
      <c r="H8" s="21">
        <v>1.06</v>
      </c>
      <c r="I8" s="60"/>
      <c r="J8" s="60"/>
      <c r="K8" s="67">
        <f>LARGE(B11:C11,1)/(B11+C11)</f>
        <v>0.63492063492063489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1775</v>
      </c>
      <c r="Y8" s="24">
        <v>44260</v>
      </c>
      <c r="Z8" s="21" t="s">
        <v>515</v>
      </c>
      <c r="AA8" s="21" t="s">
        <v>496</v>
      </c>
      <c r="AB8" s="21">
        <v>10.6</v>
      </c>
      <c r="AC8" s="21" t="s">
        <v>498</v>
      </c>
      <c r="AD8" s="21">
        <v>55</v>
      </c>
    </row>
    <row r="9" spans="1:30" ht="15.75" customHeight="1" thickBot="1" x14ac:dyDescent="0.25">
      <c r="A9" s="48">
        <v>4</v>
      </c>
      <c r="B9" s="22">
        <v>1.9748502994011976E-3</v>
      </c>
      <c r="C9" s="22">
        <v>1.3940119760479041E-3</v>
      </c>
      <c r="D9" s="22">
        <v>3.0000000000000001E-3</v>
      </c>
      <c r="E9" s="60"/>
      <c r="F9" s="21" t="s">
        <v>478</v>
      </c>
      <c r="G9" s="23">
        <v>16914</v>
      </c>
      <c r="H9" s="21">
        <v>1.01</v>
      </c>
      <c r="I9" s="60"/>
      <c r="J9" s="60"/>
      <c r="K9" s="67">
        <f>LARGE(B12:C12,1)/(B12+C12)</f>
        <v>0.60873215785054569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1773</v>
      </c>
      <c r="Y9" s="24">
        <v>44539</v>
      </c>
      <c r="Z9" s="21" t="s">
        <v>514</v>
      </c>
      <c r="AA9" s="21" t="s">
        <v>495</v>
      </c>
      <c r="AB9" s="21">
        <v>10.6</v>
      </c>
      <c r="AC9" s="21" t="s">
        <v>499</v>
      </c>
      <c r="AD9" s="21">
        <v>53</v>
      </c>
    </row>
    <row r="10" spans="1:30" ht="15.75" customHeight="1" thickBot="1" x14ac:dyDescent="0.25">
      <c r="A10" s="48">
        <v>5</v>
      </c>
      <c r="B10" s="22">
        <v>6.4473053892215573E-3</v>
      </c>
      <c r="C10" s="22">
        <v>3.54311377245509E-3</v>
      </c>
      <c r="D10" s="22">
        <v>8.6999999999999994E-3</v>
      </c>
      <c r="E10" s="60"/>
      <c r="F10" s="21" t="s">
        <v>479</v>
      </c>
      <c r="G10" s="23">
        <v>16978</v>
      </c>
      <c r="H10" s="21">
        <v>1.01</v>
      </c>
      <c r="I10" s="60"/>
      <c r="J10" s="60"/>
      <c r="K10" s="67">
        <f>LARGE(B20:C20,1)/(B20+C20)</f>
        <v>0.53389830508474578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1772</v>
      </c>
      <c r="Y10" s="24">
        <v>44327</v>
      </c>
      <c r="Z10" s="21" t="s">
        <v>524</v>
      </c>
      <c r="AA10" s="21" t="s">
        <v>493</v>
      </c>
      <c r="AB10" s="21">
        <v>10.6</v>
      </c>
      <c r="AC10" s="21" t="s">
        <v>498</v>
      </c>
      <c r="AD10" s="21">
        <v>63</v>
      </c>
    </row>
    <row r="11" spans="1:30" ht="15.75" customHeight="1" thickBot="1" x14ac:dyDescent="0.25">
      <c r="A11" s="48">
        <v>6</v>
      </c>
      <c r="B11" s="22">
        <v>2.3233532934131735E-2</v>
      </c>
      <c r="C11" s="22">
        <v>1.3359281437125748E-2</v>
      </c>
      <c r="D11" s="22">
        <v>3.1899999999999998E-2</v>
      </c>
      <c r="E11" s="60"/>
      <c r="F11" s="21" t="s">
        <v>480</v>
      </c>
      <c r="G11" s="23">
        <v>15782</v>
      </c>
      <c r="H11" s="21">
        <v>0.94</v>
      </c>
      <c r="I11" s="60"/>
      <c r="J11" s="60"/>
      <c r="K11" s="67">
        <f>LARGE(B21:C21,1)/(B21+C21)</f>
        <v>0.55969677826910924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1755</v>
      </c>
      <c r="Y11" s="24">
        <v>44529</v>
      </c>
      <c r="Z11" s="21" t="s">
        <v>514</v>
      </c>
      <c r="AA11" s="21" t="s">
        <v>492</v>
      </c>
      <c r="AB11" s="21">
        <v>10.5</v>
      </c>
      <c r="AC11" s="21" t="s">
        <v>499</v>
      </c>
      <c r="AD11" s="21">
        <v>55</v>
      </c>
    </row>
    <row r="12" spans="1:30" ht="15.75" customHeight="1" thickBot="1" x14ac:dyDescent="0.25">
      <c r="A12" s="48">
        <v>7</v>
      </c>
      <c r="B12" s="22">
        <v>4.2110778443113769E-2</v>
      </c>
      <c r="C12" s="22">
        <v>2.7067065868263476E-2</v>
      </c>
      <c r="D12" s="22">
        <v>6.0100000000000001E-2</v>
      </c>
      <c r="E12" s="60"/>
      <c r="F12" s="21" t="s">
        <v>481</v>
      </c>
      <c r="G12" s="23">
        <v>15843</v>
      </c>
      <c r="H12" s="21">
        <v>0.95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1739</v>
      </c>
      <c r="Y12" s="24">
        <v>44258</v>
      </c>
      <c r="Z12" s="21" t="s">
        <v>514</v>
      </c>
      <c r="AA12" s="21" t="s">
        <v>494</v>
      </c>
      <c r="AB12" s="21">
        <v>10.4</v>
      </c>
      <c r="AC12" s="21" t="s">
        <v>499</v>
      </c>
      <c r="AD12" s="21">
        <v>53</v>
      </c>
    </row>
    <row r="13" spans="1:30" ht="15.75" customHeight="1" thickBot="1" x14ac:dyDescent="0.25">
      <c r="A13" s="48">
        <v>8</v>
      </c>
      <c r="B13" s="22">
        <v>4.2691616766467065E-2</v>
      </c>
      <c r="C13" s="22">
        <v>2.9506586826347304E-2</v>
      </c>
      <c r="D13" s="22">
        <v>6.2700000000000006E-2</v>
      </c>
      <c r="E13" s="60"/>
      <c r="F13" s="21" t="s">
        <v>482</v>
      </c>
      <c r="G13" s="23">
        <v>16209</v>
      </c>
      <c r="H13" s="21">
        <v>0.97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1730</v>
      </c>
      <c r="Y13" s="24">
        <v>44211</v>
      </c>
      <c r="Z13" s="21" t="s">
        <v>514</v>
      </c>
      <c r="AA13" s="21" t="s">
        <v>496</v>
      </c>
      <c r="AB13" s="21">
        <v>10.4</v>
      </c>
      <c r="AC13" s="21" t="s">
        <v>499</v>
      </c>
      <c r="AD13" s="21">
        <v>52</v>
      </c>
    </row>
    <row r="14" spans="1:30" ht="15.75" customHeight="1" thickBot="1" x14ac:dyDescent="0.25">
      <c r="A14" s="48">
        <v>9</v>
      </c>
      <c r="B14" s="22">
        <v>4.2807784431137724E-2</v>
      </c>
      <c r="C14" s="22">
        <v>3.3572455089820361E-2</v>
      </c>
      <c r="D14" s="22">
        <v>6.6100000000000006E-2</v>
      </c>
      <c r="E14" s="60"/>
      <c r="F14" s="21" t="s">
        <v>483</v>
      </c>
      <c r="G14" s="23">
        <v>17359</v>
      </c>
      <c r="H14" s="21">
        <v>1.04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1711</v>
      </c>
      <c r="Y14" s="24">
        <v>44538</v>
      </c>
      <c r="Z14" s="21" t="s">
        <v>514</v>
      </c>
      <c r="AA14" s="21" t="s">
        <v>494</v>
      </c>
      <c r="AB14" s="21">
        <v>10.199999999999999</v>
      </c>
      <c r="AC14" s="21" t="s">
        <v>499</v>
      </c>
      <c r="AD14" s="21">
        <v>55</v>
      </c>
    </row>
    <row r="15" spans="1:30" ht="15.75" customHeight="1" thickBot="1" x14ac:dyDescent="0.25">
      <c r="A15" s="48">
        <v>10</v>
      </c>
      <c r="B15" s="22">
        <v>4.2343113772455095E-2</v>
      </c>
      <c r="C15" s="22">
        <v>3.5837724550898203E-2</v>
      </c>
      <c r="D15" s="22">
        <v>6.7599999999999993E-2</v>
      </c>
      <c r="E15" s="60"/>
      <c r="F15" s="21" t="s">
        <v>484</v>
      </c>
      <c r="G15" s="23">
        <v>16014</v>
      </c>
      <c r="H15" s="21">
        <v>0.96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1706</v>
      </c>
      <c r="Y15" s="24">
        <v>44315</v>
      </c>
      <c r="Z15" s="21" t="s">
        <v>514</v>
      </c>
      <c r="AA15" s="21" t="s">
        <v>495</v>
      </c>
      <c r="AB15" s="21">
        <v>10.199999999999999</v>
      </c>
      <c r="AC15" s="21" t="s">
        <v>499</v>
      </c>
      <c r="AD15" s="21">
        <v>53</v>
      </c>
    </row>
    <row r="16" spans="1:30" ht="15.75" customHeight="1" thickBot="1" x14ac:dyDescent="0.25">
      <c r="A16" s="48">
        <v>11</v>
      </c>
      <c r="B16" s="22">
        <v>4.2807784431137724E-2</v>
      </c>
      <c r="C16" s="22">
        <v>3.9845508982035927E-2</v>
      </c>
      <c r="D16" s="22">
        <v>7.1300000000000002E-2</v>
      </c>
      <c r="E16" s="60"/>
      <c r="F16" s="21" t="s">
        <v>485</v>
      </c>
      <c r="G16" s="23">
        <v>17061</v>
      </c>
      <c r="H16" s="21">
        <v>1.02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1701</v>
      </c>
      <c r="Y16" s="24">
        <v>44348</v>
      </c>
      <c r="Z16" s="21" t="s">
        <v>514</v>
      </c>
      <c r="AA16" s="21" t="s">
        <v>493</v>
      </c>
      <c r="AB16" s="21">
        <v>10.199999999999999</v>
      </c>
      <c r="AC16" s="21" t="s">
        <v>499</v>
      </c>
      <c r="AD16" s="21">
        <v>56</v>
      </c>
    </row>
    <row r="17" spans="1:30" ht="15.75" customHeight="1" thickBot="1" x14ac:dyDescent="0.25">
      <c r="A17" s="48">
        <v>12</v>
      </c>
      <c r="B17" s="22">
        <v>4.3098203592814369E-2</v>
      </c>
      <c r="C17" s="22">
        <v>4.1413772455089821E-2</v>
      </c>
      <c r="D17" s="22">
        <v>7.2800000000000004E-2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1698</v>
      </c>
      <c r="Y17" s="24">
        <v>44517</v>
      </c>
      <c r="Z17" s="21" t="s">
        <v>514</v>
      </c>
      <c r="AA17" s="21" t="s">
        <v>494</v>
      </c>
      <c r="AB17" s="21">
        <v>10.199999999999999</v>
      </c>
      <c r="AC17" s="21" t="s">
        <v>499</v>
      </c>
      <c r="AD17" s="21">
        <v>56</v>
      </c>
    </row>
    <row r="18" spans="1:30" ht="15.75" customHeight="1" thickBot="1" x14ac:dyDescent="0.25">
      <c r="A18" s="48">
        <v>13</v>
      </c>
      <c r="B18" s="22">
        <v>4.3679041916167671E-2</v>
      </c>
      <c r="C18" s="22">
        <v>4.1762275449101799E-2</v>
      </c>
      <c r="D18" s="22">
        <v>7.3599999999999999E-2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1694</v>
      </c>
      <c r="Y18" s="24">
        <v>44298</v>
      </c>
      <c r="Z18" s="21" t="s">
        <v>515</v>
      </c>
      <c r="AA18" s="21" t="s">
        <v>492</v>
      </c>
      <c r="AB18" s="21">
        <v>10.1</v>
      </c>
      <c r="AC18" s="21" t="s">
        <v>498</v>
      </c>
      <c r="AD18" s="21">
        <v>50</v>
      </c>
    </row>
    <row r="19" spans="1:30" ht="15.75" customHeight="1" thickBot="1" x14ac:dyDescent="0.25">
      <c r="A19" s="48">
        <v>14</v>
      </c>
      <c r="B19" s="22">
        <v>4.3040119760479043E-2</v>
      </c>
      <c r="C19" s="22">
        <v>4.600239520958084E-2</v>
      </c>
      <c r="D19" s="22">
        <v>7.6600000000000001E-2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50</v>
      </c>
      <c r="X19" s="21">
        <v>1694</v>
      </c>
      <c r="Y19" s="24">
        <v>44298</v>
      </c>
      <c r="Z19" s="21" t="s">
        <v>515</v>
      </c>
      <c r="AA19" s="21" t="s">
        <v>492</v>
      </c>
      <c r="AB19" s="21">
        <v>10.1</v>
      </c>
      <c r="AC19" s="21" t="s">
        <v>499</v>
      </c>
      <c r="AD19" s="21">
        <v>50</v>
      </c>
    </row>
    <row r="20" spans="1:30" ht="15.75" customHeight="1" thickBot="1" x14ac:dyDescent="0.25">
      <c r="A20" s="48">
        <v>15</v>
      </c>
      <c r="B20" s="22">
        <v>4.1529940119760474E-2</v>
      </c>
      <c r="C20" s="22">
        <v>4.7570658682634728E-2</v>
      </c>
      <c r="D20" s="22">
        <v>7.6499999999999999E-2</v>
      </c>
      <c r="E20" s="60"/>
      <c r="F20" s="21" t="s">
        <v>488</v>
      </c>
      <c r="G20" s="23">
        <v>9407</v>
      </c>
      <c r="H20" s="21">
        <v>0.56000000000000005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75</v>
      </c>
      <c r="X20" s="21">
        <v>1671</v>
      </c>
      <c r="Y20" s="24">
        <v>44321</v>
      </c>
      <c r="Z20" s="21" t="s">
        <v>514</v>
      </c>
      <c r="AA20" s="21" t="s">
        <v>494</v>
      </c>
      <c r="AB20" s="21">
        <v>10</v>
      </c>
      <c r="AC20" s="21" t="s">
        <v>499</v>
      </c>
      <c r="AD20" s="21">
        <v>56</v>
      </c>
    </row>
    <row r="21" spans="1:30" ht="15.75" customHeight="1" thickBot="1" x14ac:dyDescent="0.25">
      <c r="A21" s="48">
        <v>16</v>
      </c>
      <c r="B21" s="22">
        <v>4.0484431137724555E-2</v>
      </c>
      <c r="C21" s="22">
        <v>5.1462275449101792E-2</v>
      </c>
      <c r="D21" s="22">
        <v>7.8700000000000006E-2</v>
      </c>
      <c r="E21" s="60"/>
      <c r="F21" s="21" t="s">
        <v>492</v>
      </c>
      <c r="G21" s="23">
        <v>18530</v>
      </c>
      <c r="H21" s="21">
        <v>1.1100000000000001</v>
      </c>
      <c r="I21" s="60"/>
      <c r="J21" s="21">
        <v>5</v>
      </c>
      <c r="K21" s="21">
        <f>X6</f>
        <v>1799</v>
      </c>
      <c r="L21" s="24"/>
      <c r="M21" s="21"/>
      <c r="N21" s="64">
        <f>K21/$F$2</f>
        <v>0.1077245508982036</v>
      </c>
      <c r="O21" s="52"/>
      <c r="P21" s="52"/>
      <c r="Q21" s="52"/>
      <c r="R21" s="52"/>
      <c r="S21" s="52"/>
      <c r="T21" s="52"/>
      <c r="U21" s="71"/>
      <c r="W21" s="21">
        <v>100</v>
      </c>
      <c r="X21" s="21">
        <v>1652</v>
      </c>
      <c r="Y21" s="24">
        <v>44256</v>
      </c>
      <c r="Z21" s="21" t="s">
        <v>515</v>
      </c>
      <c r="AA21" s="21" t="s">
        <v>492</v>
      </c>
      <c r="AB21" s="21">
        <v>9.9</v>
      </c>
      <c r="AC21" s="21" t="s">
        <v>499</v>
      </c>
      <c r="AD21" s="21">
        <v>51</v>
      </c>
    </row>
    <row r="22" spans="1:30" ht="15.75" customHeight="1" thickBot="1" x14ac:dyDescent="0.25">
      <c r="A22" s="48">
        <v>17</v>
      </c>
      <c r="B22" s="22">
        <v>3.577964071856287E-2</v>
      </c>
      <c r="C22" s="22">
        <v>4.9719760479041912E-2</v>
      </c>
      <c r="D22" s="22">
        <v>7.2999999999999995E-2</v>
      </c>
      <c r="E22" s="60"/>
      <c r="F22" s="21" t="s">
        <v>493</v>
      </c>
      <c r="G22" s="23">
        <v>19225</v>
      </c>
      <c r="H22" s="21">
        <v>1.1499999999999999</v>
      </c>
      <c r="I22" s="60"/>
      <c r="J22" s="21">
        <v>10</v>
      </c>
      <c r="K22" s="21">
        <f>X11</f>
        <v>1755</v>
      </c>
      <c r="L22" s="24"/>
      <c r="M22" s="21"/>
      <c r="N22" s="64">
        <f t="shared" ref="N22:N28" si="0">K22/$F$2</f>
        <v>0.10508982035928144</v>
      </c>
      <c r="O22" s="52"/>
      <c r="P22" s="52"/>
      <c r="Q22" s="52"/>
      <c r="R22" s="52"/>
      <c r="S22" s="52"/>
      <c r="T22" s="52"/>
      <c r="U22" s="71"/>
      <c r="W22" s="21">
        <v>125</v>
      </c>
      <c r="X22" s="21">
        <v>1639</v>
      </c>
      <c r="Y22" s="24">
        <v>44215</v>
      </c>
      <c r="Z22" s="21" t="s">
        <v>514</v>
      </c>
      <c r="AA22" s="21" t="s">
        <v>493</v>
      </c>
      <c r="AB22" s="21">
        <v>9.8000000000000007</v>
      </c>
      <c r="AC22" s="21" t="s">
        <v>499</v>
      </c>
      <c r="AD22" s="21">
        <v>55</v>
      </c>
    </row>
    <row r="23" spans="1:30" ht="15.75" customHeight="1" thickBot="1" x14ac:dyDescent="0.25">
      <c r="A23" s="48">
        <v>18</v>
      </c>
      <c r="B23" s="22">
        <v>2.8867664670658686E-2</v>
      </c>
      <c r="C23" s="22">
        <v>3.4269461077844308E-2</v>
      </c>
      <c r="D23" s="22">
        <v>5.4100000000000002E-2</v>
      </c>
      <c r="E23" s="60"/>
      <c r="F23" s="21" t="s">
        <v>494</v>
      </c>
      <c r="G23" s="23">
        <v>19428</v>
      </c>
      <c r="H23" s="21">
        <v>1.1599999999999999</v>
      </c>
      <c r="I23" s="60"/>
      <c r="J23" s="21">
        <v>20</v>
      </c>
      <c r="K23" s="21">
        <f>X12</f>
        <v>1739</v>
      </c>
      <c r="L23" s="24"/>
      <c r="M23" s="21"/>
      <c r="N23" s="64">
        <f t="shared" si="0"/>
        <v>0.10413173652694611</v>
      </c>
      <c r="O23" s="52"/>
      <c r="P23" s="52"/>
      <c r="Q23" s="52"/>
      <c r="R23" s="52"/>
      <c r="S23" s="52"/>
      <c r="T23" s="52"/>
      <c r="U23" s="71"/>
      <c r="W23" s="21">
        <v>150</v>
      </c>
      <c r="X23" s="21">
        <v>1627</v>
      </c>
      <c r="Y23" s="24">
        <v>44348</v>
      </c>
      <c r="Z23" s="21" t="s">
        <v>517</v>
      </c>
      <c r="AA23" s="21" t="s">
        <v>493</v>
      </c>
      <c r="AB23" s="21">
        <v>9.6999999999999993</v>
      </c>
      <c r="AC23" s="21" t="s">
        <v>498</v>
      </c>
      <c r="AD23" s="21">
        <v>53</v>
      </c>
    </row>
    <row r="24" spans="1:30" ht="15.75" customHeight="1" thickBot="1" x14ac:dyDescent="0.25">
      <c r="A24" s="48">
        <v>19</v>
      </c>
      <c r="B24" s="22">
        <v>1.9225748502994012E-2</v>
      </c>
      <c r="C24" s="22">
        <v>2.7589820359281435E-2</v>
      </c>
      <c r="D24" s="22">
        <v>3.9899999999999998E-2</v>
      </c>
      <c r="E24" s="60"/>
      <c r="F24" s="21" t="s">
        <v>495</v>
      </c>
      <c r="G24" s="23">
        <v>19064</v>
      </c>
      <c r="H24" s="21">
        <v>1.1399999999999999</v>
      </c>
      <c r="I24" s="60"/>
      <c r="J24" s="21">
        <v>30</v>
      </c>
      <c r="K24" s="21">
        <f>X14</f>
        <v>1711</v>
      </c>
      <c r="L24" s="24"/>
      <c r="M24" s="21"/>
      <c r="N24" s="64">
        <f t="shared" si="0"/>
        <v>0.10245508982035928</v>
      </c>
      <c r="O24" s="52"/>
      <c r="P24" s="52"/>
      <c r="Q24" s="52"/>
      <c r="R24" s="52"/>
      <c r="S24" s="52"/>
      <c r="T24" s="52"/>
      <c r="U24" s="71"/>
      <c r="W24" s="21">
        <v>175</v>
      </c>
      <c r="X24" s="21">
        <v>1615</v>
      </c>
      <c r="Y24" s="24">
        <v>44442</v>
      </c>
      <c r="Z24" s="21" t="s">
        <v>515</v>
      </c>
      <c r="AA24" s="21" t="s">
        <v>496</v>
      </c>
      <c r="AB24" s="21">
        <v>9.6999999999999993</v>
      </c>
      <c r="AC24" s="21" t="s">
        <v>499</v>
      </c>
      <c r="AD24" s="21">
        <v>50</v>
      </c>
    </row>
    <row r="25" spans="1:30" ht="15.75" customHeight="1" thickBot="1" x14ac:dyDescent="0.25">
      <c r="A25" s="48">
        <v>20</v>
      </c>
      <c r="B25" s="22">
        <v>1.4114371257485029E-2</v>
      </c>
      <c r="C25" s="22">
        <v>1.9574251497005986E-2</v>
      </c>
      <c r="D25" s="22">
        <v>2.8799999999999999E-2</v>
      </c>
      <c r="E25" s="60"/>
      <c r="F25" s="21" t="s">
        <v>496</v>
      </c>
      <c r="G25" s="23">
        <v>19108</v>
      </c>
      <c r="H25" s="21">
        <v>1.1399999999999999</v>
      </c>
      <c r="I25" s="60"/>
      <c r="J25" s="21">
        <v>50</v>
      </c>
      <c r="K25" s="21">
        <f>X18</f>
        <v>1694</v>
      </c>
      <c r="L25" s="24"/>
      <c r="M25" s="21"/>
      <c r="N25" s="64">
        <f t="shared" si="0"/>
        <v>0.101437125748503</v>
      </c>
      <c r="O25" s="52"/>
      <c r="P25" s="52"/>
      <c r="Q25" s="52"/>
      <c r="R25" s="52"/>
      <c r="S25" s="52"/>
      <c r="T25" s="52"/>
      <c r="U25" s="71"/>
      <c r="W25">
        <v>200</v>
      </c>
      <c r="X25">
        <v>1605</v>
      </c>
      <c r="Y25" s="41">
        <v>44532</v>
      </c>
      <c r="Z25" t="s">
        <v>517</v>
      </c>
      <c r="AA25" t="s">
        <v>495</v>
      </c>
      <c r="AB25">
        <v>9.6</v>
      </c>
      <c r="AC25" t="s">
        <v>499</v>
      </c>
      <c r="AD25">
        <v>52</v>
      </c>
    </row>
    <row r="26" spans="1:30" ht="15.75" customHeight="1" thickBot="1" x14ac:dyDescent="0.25">
      <c r="A26" s="48">
        <v>21</v>
      </c>
      <c r="B26" s="22">
        <v>1.0106586826347306E-2</v>
      </c>
      <c r="C26" s="22">
        <v>1.3591616766467068E-2</v>
      </c>
      <c r="D26" s="22">
        <v>2.0199999999999999E-2</v>
      </c>
      <c r="E26" s="60"/>
      <c r="F26" s="21" t="s">
        <v>497</v>
      </c>
      <c r="G26" s="23">
        <v>12157</v>
      </c>
      <c r="H26" s="21">
        <v>0.73</v>
      </c>
      <c r="I26" s="60"/>
      <c r="J26" s="21">
        <v>100</v>
      </c>
      <c r="K26" s="21">
        <f>X20</f>
        <v>1671</v>
      </c>
      <c r="L26" s="24"/>
      <c r="M26" s="21"/>
      <c r="N26" s="64">
        <f t="shared" si="0"/>
        <v>0.10005988023952096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6.7958083832335339E-3</v>
      </c>
      <c r="C27" s="22">
        <v>9.5257485029940133E-3</v>
      </c>
      <c r="D27" s="22">
        <v>1.3899999999999999E-2</v>
      </c>
      <c r="E27" s="60"/>
      <c r="F27" s="60"/>
      <c r="G27" s="60"/>
      <c r="H27" s="60"/>
      <c r="I27" s="60"/>
      <c r="J27" s="21">
        <v>150</v>
      </c>
      <c r="K27" s="21">
        <f>X22</f>
        <v>1639</v>
      </c>
      <c r="L27" s="24"/>
      <c r="M27" s="21"/>
      <c r="N27" s="64">
        <f t="shared" si="0"/>
        <v>9.81437125748503E-2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3.9497005988023953E-3</v>
      </c>
      <c r="C28" s="22">
        <v>6.214970059880239E-3</v>
      </c>
      <c r="D28" s="22">
        <v>8.6999999999999994E-3</v>
      </c>
      <c r="E28" s="60"/>
      <c r="F28" s="60"/>
      <c r="G28" s="60"/>
      <c r="H28" s="60"/>
      <c r="I28" s="60"/>
      <c r="J28" s="21">
        <v>200</v>
      </c>
      <c r="K28" s="21">
        <f>X24</f>
        <v>1615</v>
      </c>
      <c r="L28" s="24"/>
      <c r="M28" s="21"/>
      <c r="N28" s="64">
        <f t="shared" si="0"/>
        <v>9.6706586826347307E-2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616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36900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3533</v>
      </c>
      <c r="Y2" s="24">
        <v>44245</v>
      </c>
      <c r="Z2" s="21" t="s">
        <v>517</v>
      </c>
      <c r="AA2" s="21" t="s">
        <v>495</v>
      </c>
      <c r="AB2" s="21">
        <v>9.6</v>
      </c>
      <c r="AC2" s="21" t="s">
        <v>498</v>
      </c>
      <c r="AD2" s="21">
        <v>60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3499</v>
      </c>
      <c r="Y3" s="24">
        <v>44245</v>
      </c>
      <c r="Z3" s="21" t="s">
        <v>515</v>
      </c>
      <c r="AA3" s="21" t="s">
        <v>495</v>
      </c>
      <c r="AB3" s="21">
        <v>9.5</v>
      </c>
      <c r="AC3" s="21" t="s">
        <v>498</v>
      </c>
      <c r="AD3" s="21">
        <v>60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3422</v>
      </c>
      <c r="Y4" s="24">
        <v>44491</v>
      </c>
      <c r="Z4" s="21" t="s">
        <v>514</v>
      </c>
      <c r="AA4" s="21" t="s">
        <v>496</v>
      </c>
      <c r="AB4" s="21">
        <v>9.3000000000000007</v>
      </c>
      <c r="AC4" s="21" t="s">
        <v>499</v>
      </c>
      <c r="AD4" s="21">
        <v>53</v>
      </c>
    </row>
    <row r="5" spans="1:30" ht="15.75" customHeight="1" thickBot="1" x14ac:dyDescent="0.25">
      <c r="A5" s="48">
        <v>0</v>
      </c>
      <c r="B5" s="22">
        <v>2.6715447154471543E-3</v>
      </c>
      <c r="C5" s="22">
        <v>2.8764227642276421E-3</v>
      </c>
      <c r="D5" s="22">
        <v>5.4999999999999997E-3</v>
      </c>
      <c r="E5" s="60"/>
      <c r="F5" s="21" t="s">
        <v>471</v>
      </c>
      <c r="G5" s="23">
        <v>35626</v>
      </c>
      <c r="H5" s="21">
        <v>0.96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3401</v>
      </c>
      <c r="Y5" s="24">
        <v>44241</v>
      </c>
      <c r="Z5" s="21" t="s">
        <v>516</v>
      </c>
      <c r="AA5" s="21" t="s">
        <v>488</v>
      </c>
      <c r="AB5" s="21">
        <v>9.1999999999999993</v>
      </c>
      <c r="AC5" s="21" t="s">
        <v>498</v>
      </c>
      <c r="AD5" s="21">
        <v>61</v>
      </c>
    </row>
    <row r="6" spans="1:30" ht="15.75" customHeight="1" thickBot="1" x14ac:dyDescent="0.25">
      <c r="A6" s="48">
        <v>1</v>
      </c>
      <c r="B6" s="22">
        <v>1.613008130081301E-3</v>
      </c>
      <c r="C6" s="22">
        <v>1.7357723577235771E-3</v>
      </c>
      <c r="D6" s="22">
        <v>3.3999999999999998E-3</v>
      </c>
      <c r="E6" s="60"/>
      <c r="F6" s="21" t="s">
        <v>473</v>
      </c>
      <c r="G6" s="23">
        <v>37587</v>
      </c>
      <c r="H6" s="21">
        <v>1.02</v>
      </c>
      <c r="I6" s="60"/>
      <c r="J6" s="61" t="s">
        <v>474</v>
      </c>
      <c r="K6" s="62">
        <f>LARGE((K8,K9),1)</f>
        <v>0.57404438007551861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3378</v>
      </c>
      <c r="Y6" s="24">
        <v>44282</v>
      </c>
      <c r="Z6" s="21" t="s">
        <v>516</v>
      </c>
      <c r="AA6" s="21" t="s">
        <v>497</v>
      </c>
      <c r="AB6" s="21">
        <v>9.1999999999999993</v>
      </c>
      <c r="AC6" s="21" t="s">
        <v>498</v>
      </c>
      <c r="AD6" s="21">
        <v>55</v>
      </c>
    </row>
    <row r="7" spans="1:30" ht="15.75" customHeight="1" thickBot="1" x14ac:dyDescent="0.25">
      <c r="A7" s="48">
        <v>2</v>
      </c>
      <c r="B7" s="22">
        <v>1.1089430894308944E-3</v>
      </c>
      <c r="C7" s="22">
        <v>1.2398373983739837E-3</v>
      </c>
      <c r="D7" s="22">
        <v>2.3E-3</v>
      </c>
      <c r="E7" s="60"/>
      <c r="F7" s="21" t="s">
        <v>475</v>
      </c>
      <c r="G7" s="23">
        <v>38410</v>
      </c>
      <c r="H7" s="21">
        <v>1.04</v>
      </c>
      <c r="I7" s="60"/>
      <c r="J7" s="21" t="s">
        <v>476</v>
      </c>
      <c r="K7" s="62">
        <f>LARGE((K10,K11),1)</f>
        <v>0.53075825719543945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3370</v>
      </c>
      <c r="Y7" s="24">
        <v>44531</v>
      </c>
      <c r="Z7" s="21" t="s">
        <v>514</v>
      </c>
      <c r="AA7" s="21" t="s">
        <v>494</v>
      </c>
      <c r="AB7" s="21">
        <v>9.1</v>
      </c>
      <c r="AC7" s="21" t="s">
        <v>499</v>
      </c>
      <c r="AD7" s="21">
        <v>52</v>
      </c>
    </row>
    <row r="8" spans="1:30" ht="15.75" customHeight="1" thickBot="1" x14ac:dyDescent="0.25">
      <c r="A8" s="48">
        <v>3</v>
      </c>
      <c r="B8" s="22">
        <v>1.4617886178861787E-3</v>
      </c>
      <c r="C8" s="22">
        <v>1.0414634146341463E-3</v>
      </c>
      <c r="D8" s="22">
        <v>2.5000000000000001E-3</v>
      </c>
      <c r="E8" s="60"/>
      <c r="F8" s="21" t="s">
        <v>477</v>
      </c>
      <c r="G8" s="23">
        <v>37857</v>
      </c>
      <c r="H8" s="21">
        <v>1.02</v>
      </c>
      <c r="I8" s="60"/>
      <c r="J8" s="60"/>
      <c r="K8" s="67">
        <f>LARGE(B11:C11,1)/(B11+C11)</f>
        <v>0.57404438007551861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3327</v>
      </c>
      <c r="Y8" s="24">
        <v>44470</v>
      </c>
      <c r="Z8" s="21" t="s">
        <v>514</v>
      </c>
      <c r="AA8" s="21" t="s">
        <v>496</v>
      </c>
      <c r="AB8" s="21">
        <v>9</v>
      </c>
      <c r="AC8" s="21" t="s">
        <v>498</v>
      </c>
      <c r="AD8" s="21">
        <v>50</v>
      </c>
    </row>
    <row r="9" spans="1:30" ht="15.75" customHeight="1" thickBot="1" x14ac:dyDescent="0.25">
      <c r="A9" s="48">
        <v>4</v>
      </c>
      <c r="B9" s="22">
        <v>2.5707317073170735E-3</v>
      </c>
      <c r="C9" s="22">
        <v>1.5373983739837397E-3</v>
      </c>
      <c r="D9" s="22">
        <v>4.1000000000000003E-3</v>
      </c>
      <c r="E9" s="60"/>
      <c r="F9" s="21" t="s">
        <v>478</v>
      </c>
      <c r="G9" s="23">
        <v>36866</v>
      </c>
      <c r="H9" s="21">
        <v>1</v>
      </c>
      <c r="I9" s="60"/>
      <c r="J9" s="60"/>
      <c r="K9" s="67">
        <f>LARGE(B12:C12,1)/(B12+C12)</f>
        <v>0.56942573871841895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3314</v>
      </c>
      <c r="Y9" s="24">
        <v>44533</v>
      </c>
      <c r="Z9" s="21" t="s">
        <v>515</v>
      </c>
      <c r="AA9" s="21" t="s">
        <v>496</v>
      </c>
      <c r="AB9" s="21">
        <v>9</v>
      </c>
      <c r="AC9" s="21" t="s">
        <v>499</v>
      </c>
      <c r="AD9" s="21">
        <v>51</v>
      </c>
    </row>
    <row r="10" spans="1:30" ht="15.75" customHeight="1" thickBot="1" x14ac:dyDescent="0.25">
      <c r="A10" s="48">
        <v>5</v>
      </c>
      <c r="B10" s="22">
        <v>6.1999999999999998E-3</v>
      </c>
      <c r="C10" s="22">
        <v>4.3642276422764231E-3</v>
      </c>
      <c r="D10" s="22">
        <v>1.06E-2</v>
      </c>
      <c r="E10" s="60"/>
      <c r="F10" s="21" t="s">
        <v>479</v>
      </c>
      <c r="G10" s="23">
        <v>35829</v>
      </c>
      <c r="H10" s="21">
        <v>0.97</v>
      </c>
      <c r="I10" s="60"/>
      <c r="J10" s="60"/>
      <c r="K10" s="67">
        <f>LARGE(B20:C20,1)/(B20+C20)</f>
        <v>0.51661851304558781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3313</v>
      </c>
      <c r="Y10" s="24">
        <v>44553</v>
      </c>
      <c r="Z10" s="21" t="s">
        <v>516</v>
      </c>
      <c r="AA10" s="21" t="s">
        <v>495</v>
      </c>
      <c r="AB10" s="21">
        <v>9</v>
      </c>
      <c r="AC10" s="21" t="s">
        <v>499</v>
      </c>
      <c r="AD10" s="21">
        <v>51</v>
      </c>
    </row>
    <row r="11" spans="1:30" ht="15.75" customHeight="1" thickBot="1" x14ac:dyDescent="0.25">
      <c r="A11" s="48">
        <v>6</v>
      </c>
      <c r="B11" s="40">
        <v>1.8045528455284551E-2</v>
      </c>
      <c r="C11" s="22">
        <v>1.3390243902439024E-2</v>
      </c>
      <c r="D11" s="22">
        <v>3.1399999999999997E-2</v>
      </c>
      <c r="E11" s="60"/>
      <c r="F11" s="21" t="s">
        <v>480</v>
      </c>
      <c r="G11" s="23">
        <v>35011</v>
      </c>
      <c r="H11" s="21">
        <v>0.95</v>
      </c>
      <c r="I11" s="60"/>
      <c r="J11" s="60"/>
      <c r="K11" s="67">
        <f>LARGE(B21:C21,1)/(B21+C21)</f>
        <v>0.53075825719543945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3308</v>
      </c>
      <c r="Y11" s="24">
        <v>44470</v>
      </c>
      <c r="Z11" s="21" t="s">
        <v>515</v>
      </c>
      <c r="AA11" s="21" t="s">
        <v>496</v>
      </c>
      <c r="AB11" s="21">
        <v>9</v>
      </c>
      <c r="AC11" s="21" t="s">
        <v>498</v>
      </c>
      <c r="AD11" s="21">
        <v>52</v>
      </c>
    </row>
    <row r="12" spans="1:30" ht="15.75" customHeight="1" thickBot="1" x14ac:dyDescent="0.25">
      <c r="A12" s="48">
        <v>7</v>
      </c>
      <c r="B12" s="40">
        <v>2.8530081300813009E-2</v>
      </c>
      <c r="C12" s="22">
        <v>2.1573170731707315E-2</v>
      </c>
      <c r="D12" s="22">
        <v>5.0099999999999999E-2</v>
      </c>
      <c r="E12" s="60"/>
      <c r="F12" s="21" t="s">
        <v>481</v>
      </c>
      <c r="G12" s="23">
        <v>35396</v>
      </c>
      <c r="H12" s="21">
        <v>0.96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3275</v>
      </c>
      <c r="Y12" s="24">
        <v>44536</v>
      </c>
      <c r="Z12" s="21" t="s">
        <v>514</v>
      </c>
      <c r="AA12" s="21" t="s">
        <v>492</v>
      </c>
      <c r="AB12" s="21">
        <v>8.9</v>
      </c>
      <c r="AC12" s="21" t="s">
        <v>499</v>
      </c>
      <c r="AD12" s="21">
        <v>53</v>
      </c>
    </row>
    <row r="13" spans="1:30" ht="15.75" customHeight="1" thickBot="1" x14ac:dyDescent="0.25">
      <c r="A13" s="48">
        <v>8</v>
      </c>
      <c r="B13" s="40">
        <v>2.984065040650407E-2</v>
      </c>
      <c r="C13" s="22">
        <v>2.5143902439024392E-2</v>
      </c>
      <c r="D13" s="22">
        <v>5.5E-2</v>
      </c>
      <c r="E13" s="60"/>
      <c r="F13" s="21" t="s">
        <v>482</v>
      </c>
      <c r="G13" s="23">
        <v>36630</v>
      </c>
      <c r="H13" s="21">
        <v>0.99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3259</v>
      </c>
      <c r="Y13" s="24">
        <v>44531</v>
      </c>
      <c r="Z13" s="21" t="s">
        <v>513</v>
      </c>
      <c r="AA13" s="21" t="s">
        <v>494</v>
      </c>
      <c r="AB13" s="21">
        <v>8.8000000000000007</v>
      </c>
      <c r="AC13" s="21" t="s">
        <v>499</v>
      </c>
      <c r="AD13" s="21">
        <v>52</v>
      </c>
    </row>
    <row r="14" spans="1:30" ht="15.75" customHeight="1" thickBot="1" x14ac:dyDescent="0.25">
      <c r="A14" s="48">
        <v>9</v>
      </c>
      <c r="B14" s="40">
        <v>3.1907317073170731E-2</v>
      </c>
      <c r="C14" s="22">
        <v>2.6482926829268293E-2</v>
      </c>
      <c r="D14" s="22">
        <v>5.8400000000000001E-2</v>
      </c>
      <c r="E14" s="60"/>
      <c r="F14" s="21" t="s">
        <v>483</v>
      </c>
      <c r="G14" s="23">
        <v>39255</v>
      </c>
      <c r="H14" s="21">
        <v>1.06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3242</v>
      </c>
      <c r="Y14" s="24">
        <v>44462</v>
      </c>
      <c r="Z14" s="21" t="s">
        <v>513</v>
      </c>
      <c r="AA14" s="21" t="s">
        <v>495</v>
      </c>
      <c r="AB14" s="21">
        <v>8.8000000000000007</v>
      </c>
      <c r="AC14" s="21" t="s">
        <v>499</v>
      </c>
      <c r="AD14" s="21">
        <v>54</v>
      </c>
    </row>
    <row r="15" spans="1:30" ht="15.75" customHeight="1" thickBot="1" x14ac:dyDescent="0.25">
      <c r="A15" s="48">
        <v>10</v>
      </c>
      <c r="B15" s="40">
        <v>3.488130081300813E-2</v>
      </c>
      <c r="C15" s="22">
        <v>3.0252032520325201E-2</v>
      </c>
      <c r="D15" s="22">
        <v>6.5100000000000005E-2</v>
      </c>
      <c r="E15" s="60"/>
      <c r="F15" s="21" t="s">
        <v>484</v>
      </c>
      <c r="G15" s="23">
        <v>35784</v>
      </c>
      <c r="H15" s="21">
        <v>0.97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3239</v>
      </c>
      <c r="Y15" s="24">
        <v>44529</v>
      </c>
      <c r="Z15" s="21" t="s">
        <v>514</v>
      </c>
      <c r="AA15" s="21" t="s">
        <v>492</v>
      </c>
      <c r="AB15" s="21">
        <v>8.8000000000000007</v>
      </c>
      <c r="AC15" s="21" t="s">
        <v>499</v>
      </c>
      <c r="AD15" s="21">
        <v>54</v>
      </c>
    </row>
    <row r="16" spans="1:30" ht="15.75" customHeight="1" thickBot="1" x14ac:dyDescent="0.25">
      <c r="A16" s="48">
        <v>11</v>
      </c>
      <c r="B16" s="40">
        <v>3.6141463414634145E-2</v>
      </c>
      <c r="C16" s="22">
        <v>3.3921951219512199E-2</v>
      </c>
      <c r="D16" s="22">
        <v>7.0000000000000007E-2</v>
      </c>
      <c r="E16" s="60"/>
      <c r="F16" s="21" t="s">
        <v>485</v>
      </c>
      <c r="G16" s="23">
        <v>39055</v>
      </c>
      <c r="H16" s="21">
        <v>1.06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3235</v>
      </c>
      <c r="Y16" s="24">
        <v>44546</v>
      </c>
      <c r="Z16" s="21" t="s">
        <v>514</v>
      </c>
      <c r="AA16" s="21" t="s">
        <v>495</v>
      </c>
      <c r="AB16" s="21">
        <v>8.8000000000000007</v>
      </c>
      <c r="AC16" s="21" t="s">
        <v>499</v>
      </c>
      <c r="AD16" s="21">
        <v>51</v>
      </c>
    </row>
    <row r="17" spans="1:30" ht="15.75" customHeight="1" thickBot="1" x14ac:dyDescent="0.25">
      <c r="A17" s="48">
        <v>12</v>
      </c>
      <c r="B17" s="40">
        <v>3.7452032520325203E-2</v>
      </c>
      <c r="C17" s="22">
        <v>3.6699186991869921E-2</v>
      </c>
      <c r="D17" s="22">
        <v>7.4200000000000002E-2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3227</v>
      </c>
      <c r="Y17" s="24">
        <v>44539</v>
      </c>
      <c r="Z17" s="21" t="s">
        <v>514</v>
      </c>
      <c r="AA17" s="21" t="s">
        <v>495</v>
      </c>
      <c r="AB17" s="21">
        <v>8.6999999999999993</v>
      </c>
      <c r="AC17" s="21" t="s">
        <v>499</v>
      </c>
      <c r="AD17" s="21">
        <v>51</v>
      </c>
    </row>
    <row r="18" spans="1:30" ht="15.75" customHeight="1" thickBot="1" x14ac:dyDescent="0.25">
      <c r="A18" s="48">
        <v>13</v>
      </c>
      <c r="B18" s="40">
        <v>3.6494308943089436E-2</v>
      </c>
      <c r="C18" s="22">
        <v>3.6401626016260166E-2</v>
      </c>
      <c r="D18" s="22">
        <v>7.2900000000000006E-2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3219</v>
      </c>
      <c r="Y18" s="24">
        <v>44530</v>
      </c>
      <c r="Z18" s="21" t="s">
        <v>513</v>
      </c>
      <c r="AA18" s="21" t="s">
        <v>493</v>
      </c>
      <c r="AB18" s="21">
        <v>8.6999999999999993</v>
      </c>
      <c r="AC18" s="21" t="s">
        <v>499</v>
      </c>
      <c r="AD18" s="21">
        <v>53</v>
      </c>
    </row>
    <row r="19" spans="1:30" ht="15.75" customHeight="1" thickBot="1" x14ac:dyDescent="0.25">
      <c r="A19" s="48">
        <v>14</v>
      </c>
      <c r="B19" s="40">
        <v>3.6443902439024387E-2</v>
      </c>
      <c r="C19" s="22">
        <v>3.7839837398373988E-2</v>
      </c>
      <c r="D19" s="22">
        <v>7.4300000000000005E-2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3194</v>
      </c>
      <c r="Y19" s="24">
        <v>44544</v>
      </c>
      <c r="Z19" s="21" t="s">
        <v>514</v>
      </c>
      <c r="AA19" s="21" t="s">
        <v>493</v>
      </c>
      <c r="AB19" s="21">
        <v>8.6999999999999993</v>
      </c>
      <c r="AC19" s="21" t="s">
        <v>499</v>
      </c>
      <c r="AD19" s="21">
        <v>50</v>
      </c>
    </row>
    <row r="20" spans="1:30" ht="15.75" customHeight="1" thickBot="1" x14ac:dyDescent="0.25">
      <c r="A20" s="48">
        <v>15</v>
      </c>
      <c r="B20" s="40">
        <v>3.563739837398374E-2</v>
      </c>
      <c r="C20" s="22">
        <v>3.8087804878048775E-2</v>
      </c>
      <c r="D20" s="22">
        <v>7.3700000000000002E-2</v>
      </c>
      <c r="E20" s="60"/>
      <c r="F20" s="21" t="s">
        <v>488</v>
      </c>
      <c r="G20" s="23">
        <v>29322</v>
      </c>
      <c r="H20" s="21">
        <v>0.79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3175</v>
      </c>
      <c r="Y20" s="24">
        <v>44536</v>
      </c>
      <c r="Z20" s="21" t="s">
        <v>513</v>
      </c>
      <c r="AA20" s="21" t="s">
        <v>492</v>
      </c>
      <c r="AB20" s="21">
        <v>8.6</v>
      </c>
      <c r="AC20" s="21" t="s">
        <v>499</v>
      </c>
      <c r="AD20" s="21">
        <v>55</v>
      </c>
    </row>
    <row r="21" spans="1:30" ht="15.75" customHeight="1" thickBot="1" x14ac:dyDescent="0.25">
      <c r="A21" s="48">
        <v>16</v>
      </c>
      <c r="B21" s="40">
        <v>3.5032520325203251E-2</v>
      </c>
      <c r="C21" s="22">
        <v>3.9625203252032525E-2</v>
      </c>
      <c r="D21" s="22">
        <v>7.4700000000000003E-2</v>
      </c>
      <c r="E21" s="60"/>
      <c r="F21" s="21" t="s">
        <v>492</v>
      </c>
      <c r="G21" s="23">
        <v>37362</v>
      </c>
      <c r="H21" s="21">
        <v>1.01</v>
      </c>
      <c r="I21" s="60"/>
      <c r="J21" s="21">
        <v>5</v>
      </c>
      <c r="K21" s="21">
        <f>X6</f>
        <v>3378</v>
      </c>
      <c r="L21" s="24"/>
      <c r="M21" s="21"/>
      <c r="N21" s="64">
        <f>K21/$F$2</f>
        <v>9.1544715447154465E-2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3149</v>
      </c>
      <c r="Y21" s="24">
        <v>44277</v>
      </c>
      <c r="Z21" s="21" t="s">
        <v>513</v>
      </c>
      <c r="AA21" s="21" t="s">
        <v>492</v>
      </c>
      <c r="AB21" s="21">
        <v>8.5</v>
      </c>
      <c r="AC21" s="21" t="s">
        <v>499</v>
      </c>
      <c r="AD21" s="21">
        <v>57</v>
      </c>
    </row>
    <row r="22" spans="1:30" ht="15.75" customHeight="1" thickBot="1" x14ac:dyDescent="0.25">
      <c r="A22" s="48">
        <v>17</v>
      </c>
      <c r="B22" s="40">
        <v>3.4276422764227647E-2</v>
      </c>
      <c r="C22" s="22">
        <v>3.9674796747967478E-2</v>
      </c>
      <c r="D22" s="22">
        <v>7.3899999999999993E-2</v>
      </c>
      <c r="E22" s="60"/>
      <c r="F22" s="21" t="s">
        <v>493</v>
      </c>
      <c r="G22" s="23">
        <v>38420</v>
      </c>
      <c r="H22" s="21">
        <v>1.04</v>
      </c>
      <c r="I22" s="60"/>
      <c r="J22" s="21">
        <v>10</v>
      </c>
      <c r="K22" s="21">
        <f>X11</f>
        <v>3308</v>
      </c>
      <c r="L22" s="24"/>
      <c r="M22" s="21"/>
      <c r="N22" s="64">
        <f t="shared" ref="N22:N28" si="0">K22/$F$2</f>
        <v>8.9647696476964772E-2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3130</v>
      </c>
      <c r="Y22" s="24">
        <v>44413</v>
      </c>
      <c r="Z22" s="21" t="s">
        <v>513</v>
      </c>
      <c r="AA22" s="21" t="s">
        <v>495</v>
      </c>
      <c r="AB22" s="21">
        <v>8.5</v>
      </c>
      <c r="AC22" s="21" t="s">
        <v>499</v>
      </c>
      <c r="AD22" s="21">
        <v>55</v>
      </c>
    </row>
    <row r="23" spans="1:30" ht="15.75" customHeight="1" thickBot="1" x14ac:dyDescent="0.25">
      <c r="A23" s="48">
        <v>18</v>
      </c>
      <c r="B23" s="40">
        <v>2.9235772357723577E-2</v>
      </c>
      <c r="C23" s="22">
        <v>3.3426016260162603E-2</v>
      </c>
      <c r="D23" s="22">
        <v>6.2700000000000006E-2</v>
      </c>
      <c r="E23" s="60"/>
      <c r="F23" s="21" t="s">
        <v>494</v>
      </c>
      <c r="G23" s="23">
        <v>39186</v>
      </c>
      <c r="H23" s="21">
        <v>1.06</v>
      </c>
      <c r="I23" s="60"/>
      <c r="J23" s="21">
        <v>20</v>
      </c>
      <c r="K23" s="21">
        <f>X12</f>
        <v>3275</v>
      </c>
      <c r="L23" s="24"/>
      <c r="M23" s="21"/>
      <c r="N23" s="64">
        <f t="shared" si="0"/>
        <v>8.8753387533875336E-2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3116</v>
      </c>
      <c r="Y23" s="24">
        <v>44232</v>
      </c>
      <c r="Z23" s="21" t="s">
        <v>514</v>
      </c>
      <c r="AA23" s="21" t="s">
        <v>496</v>
      </c>
      <c r="AB23" s="21">
        <v>8.4</v>
      </c>
      <c r="AC23" s="21" t="s">
        <v>499</v>
      </c>
      <c r="AD23" s="21">
        <v>53</v>
      </c>
    </row>
    <row r="24" spans="1:30" ht="15.75" customHeight="1" thickBot="1" x14ac:dyDescent="0.25">
      <c r="A24" s="48">
        <v>19</v>
      </c>
      <c r="B24" s="22">
        <v>2.2934959349593494E-2</v>
      </c>
      <c r="C24" s="22">
        <v>2.5491056910569104E-2</v>
      </c>
      <c r="D24" s="22">
        <v>4.8399999999999999E-2</v>
      </c>
      <c r="E24" s="60"/>
      <c r="F24" s="21" t="s">
        <v>495</v>
      </c>
      <c r="G24" s="23">
        <v>39120</v>
      </c>
      <c r="H24" s="21">
        <v>1.06</v>
      </c>
      <c r="I24" s="60"/>
      <c r="J24" s="21">
        <v>30</v>
      </c>
      <c r="K24" s="21">
        <f>X14</f>
        <v>3242</v>
      </c>
      <c r="L24" s="24"/>
      <c r="M24" s="21"/>
      <c r="N24" s="64">
        <f t="shared" si="0"/>
        <v>8.7859078590785913E-2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3105</v>
      </c>
      <c r="Y24" s="24">
        <v>44487</v>
      </c>
      <c r="Z24" s="21" t="s">
        <v>514</v>
      </c>
      <c r="AA24" s="21" t="s">
        <v>492</v>
      </c>
      <c r="AB24" s="21">
        <v>8.4</v>
      </c>
      <c r="AC24" s="21" t="s">
        <v>499</v>
      </c>
      <c r="AD24" s="21">
        <v>52</v>
      </c>
    </row>
    <row r="25" spans="1:30" ht="15.75" customHeight="1" thickBot="1" x14ac:dyDescent="0.25">
      <c r="A25" s="48">
        <v>20</v>
      </c>
      <c r="B25" s="22">
        <v>1.7390243902439026E-2</v>
      </c>
      <c r="C25" s="22">
        <v>1.8547967479674798E-2</v>
      </c>
      <c r="D25" s="22">
        <v>3.5900000000000001E-2</v>
      </c>
      <c r="E25" s="60"/>
      <c r="F25" s="21" t="s">
        <v>496</v>
      </c>
      <c r="G25" s="23">
        <v>40856</v>
      </c>
      <c r="H25" s="21">
        <v>1.1000000000000001</v>
      </c>
      <c r="I25" s="60"/>
      <c r="J25" s="21">
        <v>50</v>
      </c>
      <c r="K25" s="21">
        <f>X18</f>
        <v>3219</v>
      </c>
      <c r="L25" s="24"/>
      <c r="M25" s="21"/>
      <c r="N25" s="64">
        <f t="shared" si="0"/>
        <v>8.7235772357723576E-2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1.2047154471544716E-2</v>
      </c>
      <c r="C26" s="22">
        <v>1.299349593495935E-2</v>
      </c>
      <c r="D26" s="22">
        <v>2.5000000000000001E-2</v>
      </c>
      <c r="E26" s="60"/>
      <c r="F26" s="21" t="s">
        <v>497</v>
      </c>
      <c r="G26" s="23">
        <v>34632</v>
      </c>
      <c r="H26" s="21">
        <v>0.94</v>
      </c>
      <c r="I26" s="60"/>
      <c r="J26" s="21">
        <v>100</v>
      </c>
      <c r="K26" s="21">
        <f>X20</f>
        <v>3175</v>
      </c>
      <c r="L26" s="24"/>
      <c r="M26" s="21"/>
      <c r="N26" s="64">
        <f t="shared" si="0"/>
        <v>8.6043360433604332E-2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7.5105691056910565E-3</v>
      </c>
      <c r="C27" s="22">
        <v>8.4804878048780497E-3</v>
      </c>
      <c r="D27" s="22">
        <v>1.6E-2</v>
      </c>
      <c r="E27" s="60"/>
      <c r="F27" s="60"/>
      <c r="G27" s="60"/>
      <c r="H27" s="60"/>
      <c r="I27" s="60"/>
      <c r="J27" s="21">
        <v>150</v>
      </c>
      <c r="K27" s="21">
        <f>X22</f>
        <v>3130</v>
      </c>
      <c r="L27" s="24"/>
      <c r="M27" s="21"/>
      <c r="N27" s="64">
        <f t="shared" si="0"/>
        <v>8.482384823848238E-2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4.7382113821138215E-3</v>
      </c>
      <c r="C28" s="22">
        <v>5.1577235772357725E-3</v>
      </c>
      <c r="D28" s="22">
        <v>9.9000000000000008E-3</v>
      </c>
      <c r="E28" s="60"/>
      <c r="F28" s="60"/>
      <c r="G28" s="60"/>
      <c r="H28" s="60"/>
      <c r="I28" s="60"/>
      <c r="J28" s="21">
        <v>200</v>
      </c>
      <c r="K28" s="21">
        <f>X24</f>
        <v>3105</v>
      </c>
      <c r="L28" s="24"/>
      <c r="M28" s="21"/>
      <c r="N28" s="64">
        <f t="shared" si="0"/>
        <v>8.4146341463414639E-2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617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25300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2524</v>
      </c>
      <c r="Y2" s="24">
        <v>44239</v>
      </c>
      <c r="Z2" s="21" t="s">
        <v>513</v>
      </c>
      <c r="AA2" s="21" t="s">
        <v>496</v>
      </c>
      <c r="AB2" s="21">
        <v>10</v>
      </c>
      <c r="AC2" s="21" t="s">
        <v>499</v>
      </c>
      <c r="AD2" s="21">
        <v>58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2521</v>
      </c>
      <c r="Y3" s="24">
        <v>44232</v>
      </c>
      <c r="Z3" s="21" t="s">
        <v>513</v>
      </c>
      <c r="AA3" s="21" t="s">
        <v>496</v>
      </c>
      <c r="AB3" s="21">
        <v>10</v>
      </c>
      <c r="AC3" s="21" t="s">
        <v>499</v>
      </c>
      <c r="AD3" s="21">
        <v>59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2515</v>
      </c>
      <c r="Y4" s="24">
        <v>44218</v>
      </c>
      <c r="Z4" s="21" t="s">
        <v>513</v>
      </c>
      <c r="AA4" s="21" t="s">
        <v>496</v>
      </c>
      <c r="AB4" s="21">
        <v>9.9</v>
      </c>
      <c r="AC4" s="21" t="s">
        <v>499</v>
      </c>
      <c r="AD4" s="21">
        <v>59</v>
      </c>
    </row>
    <row r="5" spans="1:30" ht="15.75" customHeight="1" thickBot="1" x14ac:dyDescent="0.25">
      <c r="A5" s="48">
        <v>0</v>
      </c>
      <c r="B5" s="22">
        <v>2.1245059288537548E-3</v>
      </c>
      <c r="C5" s="22">
        <v>3.5415019762845851E-3</v>
      </c>
      <c r="D5" s="22">
        <v>5.7000000000000002E-3</v>
      </c>
      <c r="E5" s="60"/>
      <c r="F5" s="21" t="s">
        <v>471</v>
      </c>
      <c r="G5" s="23">
        <v>25451</v>
      </c>
      <c r="H5" s="21">
        <v>1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2481</v>
      </c>
      <c r="Y5" s="24">
        <v>44243</v>
      </c>
      <c r="Z5" s="21" t="s">
        <v>514</v>
      </c>
      <c r="AA5" s="21" t="s">
        <v>493</v>
      </c>
      <c r="AB5" s="21">
        <v>9.8000000000000007</v>
      </c>
      <c r="AC5" s="21" t="s">
        <v>499</v>
      </c>
      <c r="AD5" s="21">
        <v>57</v>
      </c>
    </row>
    <row r="6" spans="1:30" ht="15.75" customHeight="1" thickBot="1" x14ac:dyDescent="0.25">
      <c r="A6" s="48">
        <v>1</v>
      </c>
      <c r="B6" s="22">
        <v>1.2351778656126482E-3</v>
      </c>
      <c r="C6" s="22">
        <v>2.1754940711462452E-3</v>
      </c>
      <c r="D6" s="22">
        <v>3.3999999999999998E-3</v>
      </c>
      <c r="E6" s="60"/>
      <c r="F6" s="21" t="s">
        <v>473</v>
      </c>
      <c r="G6" s="23">
        <v>27335</v>
      </c>
      <c r="H6" s="21">
        <v>1.07</v>
      </c>
      <c r="I6" s="60"/>
      <c r="J6" s="61" t="s">
        <v>474</v>
      </c>
      <c r="K6" s="62">
        <f>LARGE((K8,K9),1)</f>
        <v>0.70547885734132154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2476</v>
      </c>
      <c r="Y6" s="24">
        <v>44295</v>
      </c>
      <c r="Z6" s="21" t="s">
        <v>513</v>
      </c>
      <c r="AA6" s="21" t="s">
        <v>496</v>
      </c>
      <c r="AB6" s="21">
        <v>9.8000000000000007</v>
      </c>
      <c r="AC6" s="21" t="s">
        <v>499</v>
      </c>
      <c r="AD6" s="21">
        <v>58</v>
      </c>
    </row>
    <row r="7" spans="1:30" ht="15.75" customHeight="1" thickBot="1" x14ac:dyDescent="0.25">
      <c r="A7" s="48">
        <v>2</v>
      </c>
      <c r="B7" s="22">
        <v>8.8932806324110668E-4</v>
      </c>
      <c r="C7" s="22">
        <v>1.5683794466403163E-3</v>
      </c>
      <c r="D7" s="22">
        <v>2.5000000000000001E-3</v>
      </c>
      <c r="E7" s="60"/>
      <c r="F7" s="21" t="s">
        <v>475</v>
      </c>
      <c r="G7" s="23">
        <v>28369</v>
      </c>
      <c r="H7" s="21">
        <v>1.1100000000000001</v>
      </c>
      <c r="I7" s="60"/>
      <c r="J7" s="21" t="s">
        <v>476</v>
      </c>
      <c r="K7" s="62">
        <f>LARGE((K10,K11),1)</f>
        <v>0.56667919642484232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2470</v>
      </c>
      <c r="Y7" s="24">
        <v>44260</v>
      </c>
      <c r="Z7" s="21" t="s">
        <v>513</v>
      </c>
      <c r="AA7" s="21" t="s">
        <v>496</v>
      </c>
      <c r="AB7" s="21">
        <v>9.8000000000000007</v>
      </c>
      <c r="AC7" s="21" t="s">
        <v>499</v>
      </c>
      <c r="AD7" s="21">
        <v>59</v>
      </c>
    </row>
    <row r="8" spans="1:30" ht="15.75" customHeight="1" thickBot="1" x14ac:dyDescent="0.25">
      <c r="A8" s="48">
        <v>3</v>
      </c>
      <c r="B8" s="22">
        <v>1.0375494071146246E-3</v>
      </c>
      <c r="C8" s="22">
        <v>1.1636363636363637E-3</v>
      </c>
      <c r="D8" s="22">
        <v>2.2000000000000001E-3</v>
      </c>
      <c r="E8" s="60"/>
      <c r="F8" s="21" t="s">
        <v>477</v>
      </c>
      <c r="G8" s="23">
        <v>27386</v>
      </c>
      <c r="H8" s="21">
        <v>1.07</v>
      </c>
      <c r="I8" s="60"/>
      <c r="J8" s="60"/>
      <c r="K8" s="67">
        <f>LARGE(B11:C11,1)/(B11+C11)</f>
        <v>0.70547885734132154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2468</v>
      </c>
      <c r="Y8" s="24">
        <v>44533</v>
      </c>
      <c r="Z8" s="21" t="s">
        <v>514</v>
      </c>
      <c r="AA8" s="21" t="s">
        <v>496</v>
      </c>
      <c r="AB8" s="21">
        <v>9.8000000000000007</v>
      </c>
      <c r="AC8" s="21" t="s">
        <v>499</v>
      </c>
      <c r="AD8" s="21">
        <v>54</v>
      </c>
    </row>
    <row r="9" spans="1:30" ht="15.75" customHeight="1" thickBot="1" x14ac:dyDescent="0.25">
      <c r="A9" s="48">
        <v>4</v>
      </c>
      <c r="B9" s="22">
        <v>2.3715415019762843E-3</v>
      </c>
      <c r="C9" s="22">
        <v>1.0624505928853755E-3</v>
      </c>
      <c r="D9" s="22">
        <v>3.3999999999999998E-3</v>
      </c>
      <c r="E9" s="60"/>
      <c r="F9" s="21" t="s">
        <v>478</v>
      </c>
      <c r="G9" s="23">
        <v>25259</v>
      </c>
      <c r="H9" s="21">
        <v>0.99</v>
      </c>
      <c r="I9" s="60"/>
      <c r="J9" s="60"/>
      <c r="K9" s="67">
        <f>LARGE(B12:C12,1)/(B12+C12)</f>
        <v>0.65474636735404157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2463</v>
      </c>
      <c r="Y9" s="24">
        <v>44279</v>
      </c>
      <c r="Z9" s="21" t="s">
        <v>514</v>
      </c>
      <c r="AA9" s="21" t="s">
        <v>494</v>
      </c>
      <c r="AB9" s="21">
        <v>9.6999999999999993</v>
      </c>
      <c r="AC9" s="21" t="s">
        <v>499</v>
      </c>
      <c r="AD9" s="21">
        <v>56</v>
      </c>
    </row>
    <row r="10" spans="1:30" ht="15.75" customHeight="1" thickBot="1" x14ac:dyDescent="0.25">
      <c r="A10" s="48">
        <v>5</v>
      </c>
      <c r="B10" s="22">
        <v>6.7193675889328066E-3</v>
      </c>
      <c r="C10" s="22">
        <v>1.9225296442687747E-3</v>
      </c>
      <c r="D10" s="22">
        <v>8.6999999999999994E-3</v>
      </c>
      <c r="E10" s="60"/>
      <c r="F10" s="21" t="s">
        <v>479</v>
      </c>
      <c r="G10" s="23">
        <v>24698</v>
      </c>
      <c r="H10" s="21">
        <v>0.97</v>
      </c>
      <c r="I10" s="60"/>
      <c r="J10" s="60"/>
      <c r="K10" s="67">
        <f>LARGE(B20:C20,1)/(B20+C20)</f>
        <v>0.55064609804281395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2459</v>
      </c>
      <c r="Y10" s="24">
        <v>44267</v>
      </c>
      <c r="Z10" s="21" t="s">
        <v>514</v>
      </c>
      <c r="AA10" s="21" t="s">
        <v>496</v>
      </c>
      <c r="AB10" s="21">
        <v>9.6999999999999993</v>
      </c>
      <c r="AC10" s="21" t="s">
        <v>499</v>
      </c>
      <c r="AD10" s="21">
        <v>56</v>
      </c>
    </row>
    <row r="11" spans="1:30" ht="15.75" customHeight="1" thickBot="1" x14ac:dyDescent="0.25">
      <c r="A11" s="48">
        <v>6</v>
      </c>
      <c r="B11" s="22">
        <v>1.9268774703557312E-2</v>
      </c>
      <c r="C11" s="22">
        <v>8.0442687747035585E-3</v>
      </c>
      <c r="D11" s="22">
        <v>2.7300000000000001E-2</v>
      </c>
      <c r="E11" s="60"/>
      <c r="F11" s="21" t="s">
        <v>480</v>
      </c>
      <c r="G11" s="23">
        <v>23582</v>
      </c>
      <c r="H11" s="21">
        <v>0.93</v>
      </c>
      <c r="I11" s="60"/>
      <c r="J11" s="60"/>
      <c r="K11" s="67">
        <f>LARGE(B21:C21,1)/(B21+C21)</f>
        <v>0.56667919642484232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2456</v>
      </c>
      <c r="Y11" s="24">
        <v>44281</v>
      </c>
      <c r="Z11" s="21" t="s">
        <v>513</v>
      </c>
      <c r="AA11" s="21" t="s">
        <v>496</v>
      </c>
      <c r="AB11" s="21">
        <v>9.6999999999999993</v>
      </c>
      <c r="AC11" s="21" t="s">
        <v>499</v>
      </c>
      <c r="AD11" s="21">
        <v>57</v>
      </c>
    </row>
    <row r="12" spans="1:30" ht="15.75" customHeight="1" thickBot="1" x14ac:dyDescent="0.25">
      <c r="A12" s="48">
        <v>7</v>
      </c>
      <c r="B12" s="22">
        <v>2.9743083003952567E-2</v>
      </c>
      <c r="C12" s="22">
        <v>1.5683794466403164E-2</v>
      </c>
      <c r="D12" s="22">
        <v>4.5400000000000003E-2</v>
      </c>
      <c r="E12" s="60"/>
      <c r="F12" s="21" t="s">
        <v>481</v>
      </c>
      <c r="G12" s="23">
        <v>22900</v>
      </c>
      <c r="H12" s="21">
        <v>0.9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2417</v>
      </c>
      <c r="Y12" s="24">
        <v>44286</v>
      </c>
      <c r="Z12" s="21" t="s">
        <v>514</v>
      </c>
      <c r="AA12" s="21" t="s">
        <v>494</v>
      </c>
      <c r="AB12" s="21">
        <v>9.6</v>
      </c>
      <c r="AC12" s="21" t="s">
        <v>499</v>
      </c>
      <c r="AD12" s="21">
        <v>55</v>
      </c>
    </row>
    <row r="13" spans="1:30" ht="15.75" customHeight="1" thickBot="1" x14ac:dyDescent="0.25">
      <c r="A13" s="48">
        <v>8</v>
      </c>
      <c r="B13" s="22">
        <v>3.3547430830039526E-2</v>
      </c>
      <c r="C13" s="22">
        <v>2.2007905138339921E-2</v>
      </c>
      <c r="D13" s="22">
        <v>5.5599999999999997E-2</v>
      </c>
      <c r="E13" s="60"/>
      <c r="F13" s="21" t="s">
        <v>482</v>
      </c>
      <c r="G13" s="23">
        <v>23160</v>
      </c>
      <c r="H13" s="21">
        <v>0.91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2405</v>
      </c>
      <c r="Y13" s="24">
        <v>44246</v>
      </c>
      <c r="Z13" s="21" t="s">
        <v>514</v>
      </c>
      <c r="AA13" s="21" t="s">
        <v>496</v>
      </c>
      <c r="AB13" s="21">
        <v>9.5</v>
      </c>
      <c r="AC13" s="21" t="s">
        <v>499</v>
      </c>
      <c r="AD13" s="21">
        <v>55</v>
      </c>
    </row>
    <row r="14" spans="1:30" ht="15.75" customHeight="1" thickBot="1" x14ac:dyDescent="0.25">
      <c r="A14" s="48">
        <v>9</v>
      </c>
      <c r="B14" s="22">
        <v>3.5424901185770748E-2</v>
      </c>
      <c r="C14" s="22">
        <v>2.6055335968379445E-2</v>
      </c>
      <c r="D14" s="22">
        <v>6.1499999999999999E-2</v>
      </c>
      <c r="E14" s="60"/>
      <c r="F14" s="21" t="s">
        <v>483</v>
      </c>
      <c r="G14" s="23">
        <v>24563</v>
      </c>
      <c r="H14" s="21">
        <v>0.96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2385</v>
      </c>
      <c r="Y14" s="24">
        <v>44246</v>
      </c>
      <c r="Z14" s="21" t="s">
        <v>513</v>
      </c>
      <c r="AA14" s="21" t="s">
        <v>496</v>
      </c>
      <c r="AB14" s="21">
        <v>9.4</v>
      </c>
      <c r="AC14" s="21" t="s">
        <v>499</v>
      </c>
      <c r="AD14" s="21">
        <v>58</v>
      </c>
    </row>
    <row r="15" spans="1:30" ht="15.75" customHeight="1" thickBot="1" x14ac:dyDescent="0.25">
      <c r="A15" s="48">
        <v>10</v>
      </c>
      <c r="B15" s="22">
        <v>3.6709486166007908E-2</v>
      </c>
      <c r="C15" s="22">
        <v>3.0001581027667982E-2</v>
      </c>
      <c r="D15" s="22">
        <v>6.6699999999999995E-2</v>
      </c>
      <c r="E15" s="60"/>
      <c r="F15" s="21" t="s">
        <v>484</v>
      </c>
      <c r="G15" s="23">
        <v>25569</v>
      </c>
      <c r="H15" s="21">
        <v>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2373</v>
      </c>
      <c r="Y15" s="24">
        <v>44218</v>
      </c>
      <c r="Z15" s="21" t="s">
        <v>514</v>
      </c>
      <c r="AA15" s="21" t="s">
        <v>496</v>
      </c>
      <c r="AB15" s="21">
        <v>9.4</v>
      </c>
      <c r="AC15" s="21" t="s">
        <v>499</v>
      </c>
      <c r="AD15" s="21">
        <v>57</v>
      </c>
    </row>
    <row r="16" spans="1:30" ht="15.75" customHeight="1" thickBot="1" x14ac:dyDescent="0.25">
      <c r="A16" s="48">
        <v>11</v>
      </c>
      <c r="B16" s="22">
        <v>3.680830039525692E-2</v>
      </c>
      <c r="C16" s="22">
        <v>3.3492490118577072E-2</v>
      </c>
      <c r="D16" s="22">
        <v>7.0300000000000001E-2</v>
      </c>
      <c r="E16" s="60"/>
      <c r="F16" s="21" t="s">
        <v>485</v>
      </c>
      <c r="G16" s="23">
        <v>26406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2365</v>
      </c>
      <c r="Y16" s="24">
        <v>44544</v>
      </c>
      <c r="Z16" s="21" t="s">
        <v>513</v>
      </c>
      <c r="AA16" s="21" t="s">
        <v>493</v>
      </c>
      <c r="AB16" s="21">
        <v>9.3000000000000007</v>
      </c>
      <c r="AC16" s="21" t="s">
        <v>499</v>
      </c>
      <c r="AD16" s="21">
        <v>62</v>
      </c>
    </row>
    <row r="17" spans="1:30" ht="15.75" customHeight="1" thickBot="1" x14ac:dyDescent="0.25">
      <c r="A17" s="48">
        <v>12</v>
      </c>
      <c r="B17" s="22">
        <v>3.7104743083003953E-2</v>
      </c>
      <c r="C17" s="22">
        <v>3.718577075098814E-2</v>
      </c>
      <c r="D17" s="22">
        <v>7.4300000000000005E-2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2359</v>
      </c>
      <c r="Y17" s="24">
        <v>44252</v>
      </c>
      <c r="Z17" s="21" t="s">
        <v>514</v>
      </c>
      <c r="AA17" s="21" t="s">
        <v>495</v>
      </c>
      <c r="AB17" s="21">
        <v>9.3000000000000007</v>
      </c>
      <c r="AC17" s="21" t="s">
        <v>499</v>
      </c>
      <c r="AD17" s="21">
        <v>55</v>
      </c>
    </row>
    <row r="18" spans="1:30" ht="15.75" customHeight="1" thickBot="1" x14ac:dyDescent="0.25">
      <c r="A18" s="48">
        <v>13</v>
      </c>
      <c r="B18" s="22">
        <v>3.5424901185770748E-2</v>
      </c>
      <c r="C18" s="22">
        <v>3.678102766798419E-2</v>
      </c>
      <c r="D18" s="22">
        <v>7.22E-2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2350</v>
      </c>
      <c r="Y18" s="24">
        <v>44285</v>
      </c>
      <c r="Z18" s="21" t="s">
        <v>514</v>
      </c>
      <c r="AA18" s="21" t="s">
        <v>493</v>
      </c>
      <c r="AB18" s="21">
        <v>9.3000000000000007</v>
      </c>
      <c r="AC18" s="21" t="s">
        <v>499</v>
      </c>
      <c r="AD18" s="21">
        <v>58</v>
      </c>
    </row>
    <row r="19" spans="1:30" ht="15.75" customHeight="1" thickBot="1" x14ac:dyDescent="0.25">
      <c r="A19" s="48">
        <v>14</v>
      </c>
      <c r="B19" s="22">
        <v>3.4140316205533594E-2</v>
      </c>
      <c r="C19" s="22">
        <v>3.8905928853754941E-2</v>
      </c>
      <c r="D19" s="22">
        <v>7.2999999999999995E-2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2324</v>
      </c>
      <c r="Y19" s="24">
        <v>44293</v>
      </c>
      <c r="Z19" s="21" t="s">
        <v>514</v>
      </c>
      <c r="AA19" s="21" t="s">
        <v>494</v>
      </c>
      <c r="AB19" s="21">
        <v>9.1999999999999993</v>
      </c>
      <c r="AC19" s="21" t="s">
        <v>499</v>
      </c>
      <c r="AD19" s="21">
        <v>57</v>
      </c>
    </row>
    <row r="20" spans="1:30" ht="15.75" customHeight="1" thickBot="1" x14ac:dyDescent="0.25">
      <c r="A20" s="48">
        <v>15</v>
      </c>
      <c r="B20" s="22">
        <v>3.2905138339920953E-2</v>
      </c>
      <c r="C20" s="22">
        <v>4.0322529644268766E-2</v>
      </c>
      <c r="D20" s="22">
        <v>7.3200000000000001E-2</v>
      </c>
      <c r="E20" s="60"/>
      <c r="F20" s="21" t="s">
        <v>488</v>
      </c>
      <c r="G20" s="23">
        <v>18612</v>
      </c>
      <c r="H20" s="21">
        <v>0.73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2302</v>
      </c>
      <c r="Y20" s="24">
        <v>44274</v>
      </c>
      <c r="Z20" s="21" t="s">
        <v>514</v>
      </c>
      <c r="AA20" s="21" t="s">
        <v>496</v>
      </c>
      <c r="AB20" s="21">
        <v>9.1</v>
      </c>
      <c r="AC20" s="21" t="s">
        <v>499</v>
      </c>
      <c r="AD20" s="21">
        <v>56</v>
      </c>
    </row>
    <row r="21" spans="1:30" ht="15.75" customHeight="1" thickBot="1" x14ac:dyDescent="0.25">
      <c r="A21" s="48">
        <v>16</v>
      </c>
      <c r="B21" s="22">
        <v>3.2806324110671935E-2</v>
      </c>
      <c r="C21" s="22">
        <v>4.2902766798418972E-2</v>
      </c>
      <c r="D21" s="22">
        <v>7.5700000000000003E-2</v>
      </c>
      <c r="E21" s="60"/>
      <c r="F21" s="21" t="s">
        <v>492</v>
      </c>
      <c r="G21" s="23">
        <v>25726</v>
      </c>
      <c r="H21" s="21">
        <v>1.01</v>
      </c>
      <c r="I21" s="60"/>
      <c r="J21" s="21">
        <v>5</v>
      </c>
      <c r="K21" s="21">
        <f>X6</f>
        <v>2476</v>
      </c>
      <c r="L21" s="24"/>
      <c r="M21" s="21"/>
      <c r="N21" s="64">
        <f>K21/$F$2</f>
        <v>9.7865612648221342E-2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2291</v>
      </c>
      <c r="Y21" s="24">
        <v>44543</v>
      </c>
      <c r="Z21" s="21" t="s">
        <v>514</v>
      </c>
      <c r="AA21" s="21" t="s">
        <v>492</v>
      </c>
      <c r="AB21" s="21">
        <v>9.1</v>
      </c>
      <c r="AC21" s="21" t="s">
        <v>499</v>
      </c>
      <c r="AD21" s="21">
        <v>58</v>
      </c>
    </row>
    <row r="22" spans="1:30" ht="15.75" customHeight="1" thickBot="1" x14ac:dyDescent="0.25">
      <c r="A22" s="48">
        <v>17</v>
      </c>
      <c r="B22" s="22">
        <v>3.1126482213438736E-2</v>
      </c>
      <c r="C22" s="22">
        <v>4.4420553359683798E-2</v>
      </c>
      <c r="D22" s="22">
        <v>7.5499999999999998E-2</v>
      </c>
      <c r="E22" s="60"/>
      <c r="F22" s="21" t="s">
        <v>493</v>
      </c>
      <c r="G22" s="23">
        <v>27174</v>
      </c>
      <c r="H22" s="21">
        <v>1.07</v>
      </c>
      <c r="I22" s="60"/>
      <c r="J22" s="21">
        <v>10</v>
      </c>
      <c r="K22" s="21">
        <f>X11</f>
        <v>2456</v>
      </c>
      <c r="L22" s="24"/>
      <c r="M22" s="21"/>
      <c r="N22" s="64">
        <f t="shared" ref="N22:N28" si="0">K22/$F$2</f>
        <v>9.7075098814229252E-2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2276</v>
      </c>
      <c r="Y22" s="24">
        <v>44244</v>
      </c>
      <c r="Z22" s="21" t="s">
        <v>513</v>
      </c>
      <c r="AA22" s="21" t="s">
        <v>494</v>
      </c>
      <c r="AB22" s="21">
        <v>9</v>
      </c>
      <c r="AC22" s="21" t="s">
        <v>499</v>
      </c>
      <c r="AD22" s="21">
        <v>59</v>
      </c>
    </row>
    <row r="23" spans="1:30" ht="15.75" customHeight="1" thickBot="1" x14ac:dyDescent="0.25">
      <c r="A23" s="48">
        <v>18</v>
      </c>
      <c r="B23" s="22">
        <v>2.6432806324110672E-2</v>
      </c>
      <c r="C23" s="22">
        <v>3.642687747035573E-2</v>
      </c>
      <c r="D23" s="22">
        <v>6.2899999999999998E-2</v>
      </c>
      <c r="E23" s="60"/>
      <c r="F23" s="21" t="s">
        <v>494</v>
      </c>
      <c r="G23" s="23">
        <v>27680</v>
      </c>
      <c r="H23" s="21">
        <v>1.0900000000000001</v>
      </c>
      <c r="I23" s="60"/>
      <c r="J23" s="21">
        <v>20</v>
      </c>
      <c r="K23" s="21">
        <f>X12</f>
        <v>2417</v>
      </c>
      <c r="L23" s="24"/>
      <c r="M23" s="21"/>
      <c r="N23" s="64">
        <f t="shared" si="0"/>
        <v>9.553359683794467E-2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2260</v>
      </c>
      <c r="Y23" s="24">
        <v>44202</v>
      </c>
      <c r="Z23" s="21" t="s">
        <v>513</v>
      </c>
      <c r="AA23" s="21" t="s">
        <v>494</v>
      </c>
      <c r="AB23" s="21">
        <v>8.9</v>
      </c>
      <c r="AC23" s="21" t="s">
        <v>499</v>
      </c>
      <c r="AD23" s="21">
        <v>59</v>
      </c>
    </row>
    <row r="24" spans="1:30" ht="15.75" customHeight="1" thickBot="1" x14ac:dyDescent="0.25">
      <c r="A24" s="48">
        <v>19</v>
      </c>
      <c r="B24" s="22">
        <v>2.0108695652173911E-2</v>
      </c>
      <c r="C24" s="22">
        <v>2.7421343873517787E-2</v>
      </c>
      <c r="D24" s="22">
        <v>4.7500000000000001E-2</v>
      </c>
      <c r="E24" s="60"/>
      <c r="F24" s="21" t="s">
        <v>495</v>
      </c>
      <c r="G24" s="23">
        <v>27240</v>
      </c>
      <c r="H24" s="21">
        <v>1.07</v>
      </c>
      <c r="I24" s="60"/>
      <c r="J24" s="21">
        <v>30</v>
      </c>
      <c r="K24" s="21">
        <f>X14</f>
        <v>2385</v>
      </c>
      <c r="L24" s="24"/>
      <c r="M24" s="21"/>
      <c r="N24" s="64">
        <f t="shared" si="0"/>
        <v>9.4268774703557309E-2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2248</v>
      </c>
      <c r="Y24" s="24">
        <v>44288</v>
      </c>
      <c r="Z24" s="21" t="s">
        <v>513</v>
      </c>
      <c r="AA24" s="21" t="s">
        <v>496</v>
      </c>
      <c r="AB24" s="21">
        <v>8.9</v>
      </c>
      <c r="AC24" s="21" t="s">
        <v>499</v>
      </c>
      <c r="AD24" s="21">
        <v>58</v>
      </c>
    </row>
    <row r="25" spans="1:30" ht="15.75" customHeight="1" thickBot="1" x14ac:dyDescent="0.25">
      <c r="A25" s="48">
        <v>20</v>
      </c>
      <c r="B25" s="22">
        <v>1.5415019762845849E-2</v>
      </c>
      <c r="C25" s="22">
        <v>2.2007905138339921E-2</v>
      </c>
      <c r="D25" s="22">
        <v>3.7400000000000003E-2</v>
      </c>
      <c r="E25" s="60"/>
      <c r="F25" s="21" t="s">
        <v>496</v>
      </c>
      <c r="G25" s="23">
        <v>28775</v>
      </c>
      <c r="H25" s="21">
        <v>1.1299999999999999</v>
      </c>
      <c r="I25" s="60"/>
      <c r="J25" s="21">
        <v>50</v>
      </c>
      <c r="K25" s="21">
        <f>X18</f>
        <v>2350</v>
      </c>
      <c r="L25" s="24"/>
      <c r="M25" s="21"/>
      <c r="N25" s="64">
        <f t="shared" si="0"/>
        <v>9.2885375494071151E-2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1.1314229249011858E-2</v>
      </c>
      <c r="C26" s="22">
        <v>1.5835573122529645E-2</v>
      </c>
      <c r="D26" s="22">
        <v>2.7199999999999998E-2</v>
      </c>
      <c r="E26" s="60"/>
      <c r="F26" s="21" t="s">
        <v>497</v>
      </c>
      <c r="G26" s="23">
        <v>23222</v>
      </c>
      <c r="H26" s="21">
        <v>0.91</v>
      </c>
      <c r="I26" s="60"/>
      <c r="J26" s="21">
        <v>100</v>
      </c>
      <c r="K26" s="21">
        <f>X20</f>
        <v>2302</v>
      </c>
      <c r="L26" s="24"/>
      <c r="M26" s="21"/>
      <c r="N26" s="64">
        <f t="shared" si="0"/>
        <v>9.0988142292490123E-2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7.411067193675889E-3</v>
      </c>
      <c r="C27" s="22">
        <v>1.057391304347826E-2</v>
      </c>
      <c r="D27" s="22">
        <v>1.7999999999999999E-2</v>
      </c>
      <c r="E27" s="60"/>
      <c r="F27" s="60"/>
      <c r="G27" s="60"/>
      <c r="H27" s="60"/>
      <c r="I27" s="60"/>
      <c r="J27" s="21">
        <v>150</v>
      </c>
      <c r="K27" s="21">
        <f>X22</f>
        <v>2276</v>
      </c>
      <c r="L27" s="24"/>
      <c r="M27" s="21"/>
      <c r="N27" s="64">
        <f t="shared" si="0"/>
        <v>8.9960474308300398E-2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3.952569169960474E-3</v>
      </c>
      <c r="C28" s="22">
        <v>6.3747035573122534E-3</v>
      </c>
      <c r="D28" s="22">
        <v>1.03E-2</v>
      </c>
      <c r="E28" s="60"/>
      <c r="F28" s="60"/>
      <c r="G28" s="60"/>
      <c r="H28" s="60"/>
      <c r="I28" s="60"/>
      <c r="J28" s="21">
        <v>200</v>
      </c>
      <c r="K28" s="21">
        <f>X24</f>
        <v>2248</v>
      </c>
      <c r="L28" s="24"/>
      <c r="M28" s="21"/>
      <c r="N28" s="64">
        <f t="shared" si="0"/>
        <v>8.885375494071146E-2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618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34700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4339</v>
      </c>
      <c r="Y2" s="24">
        <v>44505</v>
      </c>
      <c r="Z2" s="21" t="s">
        <v>515</v>
      </c>
      <c r="AA2" s="21" t="s">
        <v>496</v>
      </c>
      <c r="AB2" s="21">
        <v>12.5</v>
      </c>
      <c r="AC2" s="21" t="s">
        <v>498</v>
      </c>
      <c r="AD2" s="21">
        <v>57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3548</v>
      </c>
      <c r="Y3" s="24">
        <v>44532</v>
      </c>
      <c r="Z3" s="21" t="s">
        <v>515</v>
      </c>
      <c r="AA3" s="21" t="s">
        <v>495</v>
      </c>
      <c r="AB3" s="21">
        <v>10.199999999999999</v>
      </c>
      <c r="AC3" s="21" t="s">
        <v>498</v>
      </c>
      <c r="AD3" s="21">
        <v>55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3384</v>
      </c>
      <c r="Y4" s="24">
        <v>44534</v>
      </c>
      <c r="Z4" s="21" t="s">
        <v>515</v>
      </c>
      <c r="AA4" s="21" t="s">
        <v>497</v>
      </c>
      <c r="AB4" s="21">
        <v>9.8000000000000007</v>
      </c>
      <c r="AC4" s="21" t="s">
        <v>498</v>
      </c>
      <c r="AD4" s="21">
        <v>52</v>
      </c>
    </row>
    <row r="5" spans="1:30" ht="15.75" customHeight="1" thickBot="1" x14ac:dyDescent="0.25">
      <c r="A5" s="48">
        <v>0</v>
      </c>
      <c r="B5" s="22">
        <v>3.5394812680115272E-3</v>
      </c>
      <c r="C5" s="22">
        <v>2.1429394812680115E-3</v>
      </c>
      <c r="D5" s="22">
        <v>5.7000000000000002E-3</v>
      </c>
      <c r="E5" s="60"/>
      <c r="F5" s="21" t="s">
        <v>471</v>
      </c>
      <c r="G5" s="23">
        <v>55768</v>
      </c>
      <c r="H5" s="21"/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3318</v>
      </c>
      <c r="Y5" s="24">
        <v>44561</v>
      </c>
      <c r="Z5" s="21" t="s">
        <v>518</v>
      </c>
      <c r="AA5" s="21" t="s">
        <v>496</v>
      </c>
      <c r="AB5" s="21">
        <v>9.6</v>
      </c>
      <c r="AC5" s="21" t="s">
        <v>498</v>
      </c>
      <c r="AD5" s="21">
        <v>52</v>
      </c>
    </row>
    <row r="6" spans="1:30" ht="15.75" customHeight="1" thickBot="1" x14ac:dyDescent="0.25">
      <c r="A6" s="48">
        <v>1</v>
      </c>
      <c r="B6" s="22">
        <v>2.2570605187319888E-3</v>
      </c>
      <c r="C6" s="22">
        <v>1.5097982708933717E-3</v>
      </c>
      <c r="D6" s="22">
        <v>3.7000000000000002E-3</v>
      </c>
      <c r="E6" s="60"/>
      <c r="F6" s="21" t="s">
        <v>473</v>
      </c>
      <c r="G6" s="23">
        <v>58093</v>
      </c>
      <c r="H6" s="21"/>
      <c r="I6" s="60"/>
      <c r="J6" s="61" t="s">
        <v>474</v>
      </c>
      <c r="K6" s="62">
        <f>LARGE((K8,K9),1)</f>
        <v>0.65178022469398023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3292</v>
      </c>
      <c r="Y6" s="24">
        <v>44463</v>
      </c>
      <c r="Z6" s="21" t="s">
        <v>517</v>
      </c>
      <c r="AA6" s="21" t="s">
        <v>496</v>
      </c>
      <c r="AB6" s="21">
        <v>9.5</v>
      </c>
      <c r="AC6" s="21" t="s">
        <v>498</v>
      </c>
      <c r="AD6" s="21">
        <v>53</v>
      </c>
    </row>
    <row r="7" spans="1:30" ht="15.75" customHeight="1" thickBot="1" x14ac:dyDescent="0.25">
      <c r="A7" s="48">
        <v>2</v>
      </c>
      <c r="B7" s="22">
        <v>1.7953890489913547E-3</v>
      </c>
      <c r="C7" s="22">
        <v>1.3636887608069164E-3</v>
      </c>
      <c r="D7" s="22">
        <v>3.0999999999999999E-3</v>
      </c>
      <c r="E7" s="60"/>
      <c r="F7" s="21" t="s">
        <v>475</v>
      </c>
      <c r="G7" s="23">
        <v>45794</v>
      </c>
      <c r="H7" s="21"/>
      <c r="I7" s="60"/>
      <c r="J7" s="21" t="s">
        <v>476</v>
      </c>
      <c r="K7" s="62">
        <f>LARGE((K10,K11),1)</f>
        <v>0.59302814925652292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3262</v>
      </c>
      <c r="Y7" s="24">
        <v>44519</v>
      </c>
      <c r="Z7" s="21" t="s">
        <v>521</v>
      </c>
      <c r="AA7" s="21" t="s">
        <v>496</v>
      </c>
      <c r="AB7" s="21">
        <v>9.4</v>
      </c>
      <c r="AC7" s="21" t="s">
        <v>498</v>
      </c>
      <c r="AD7" s="21">
        <v>58</v>
      </c>
    </row>
    <row r="8" spans="1:30" ht="15.75" customHeight="1" thickBot="1" x14ac:dyDescent="0.25">
      <c r="A8" s="48">
        <v>3</v>
      </c>
      <c r="B8" s="22">
        <v>1.7953890489913547E-3</v>
      </c>
      <c r="C8" s="22">
        <v>1.8994236311239193E-3</v>
      </c>
      <c r="D8" s="22">
        <v>3.7000000000000002E-3</v>
      </c>
      <c r="E8" s="60"/>
      <c r="F8" s="21" t="s">
        <v>477</v>
      </c>
      <c r="G8" s="23">
        <v>36185</v>
      </c>
      <c r="H8" s="21">
        <v>1.04</v>
      </c>
      <c r="I8" s="60"/>
      <c r="J8" s="60"/>
      <c r="K8" s="67">
        <f>LARGE(B11:C11,1)/(B11+C11)</f>
        <v>0.65178022469398023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3242</v>
      </c>
      <c r="Y8" s="24">
        <v>44323</v>
      </c>
      <c r="Z8" s="21" t="s">
        <v>513</v>
      </c>
      <c r="AA8" s="21" t="s">
        <v>496</v>
      </c>
      <c r="AB8" s="21">
        <v>9.3000000000000007</v>
      </c>
      <c r="AC8" s="21" t="s">
        <v>498</v>
      </c>
      <c r="AD8" s="21">
        <v>62</v>
      </c>
    </row>
    <row r="9" spans="1:30" ht="15.75" customHeight="1" thickBot="1" x14ac:dyDescent="0.25">
      <c r="A9" s="48">
        <v>4</v>
      </c>
      <c r="B9" s="22">
        <v>2.9239193083573489E-3</v>
      </c>
      <c r="C9" s="22">
        <v>4.9190201729106629E-3</v>
      </c>
      <c r="D9" s="22">
        <v>7.9000000000000008E-3</v>
      </c>
      <c r="E9" s="60"/>
      <c r="F9" s="21" t="s">
        <v>478</v>
      </c>
      <c r="G9" s="23">
        <v>34532</v>
      </c>
      <c r="H9" s="21">
        <v>0.99</v>
      </c>
      <c r="I9" s="60"/>
      <c r="J9" s="60"/>
      <c r="K9" s="67">
        <f>LARGE(B12:C12,1)/(B12+C12)</f>
        <v>0.63744719372359693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3214</v>
      </c>
      <c r="Y9" s="24">
        <v>44560</v>
      </c>
      <c r="Z9" s="21" t="s">
        <v>518</v>
      </c>
      <c r="AA9" s="21" t="s">
        <v>495</v>
      </c>
      <c r="AB9" s="21">
        <v>9.3000000000000007</v>
      </c>
      <c r="AC9" s="21" t="s">
        <v>498</v>
      </c>
      <c r="AD9" s="21">
        <v>52</v>
      </c>
    </row>
    <row r="10" spans="1:30" ht="15.75" customHeight="1" thickBot="1" x14ac:dyDescent="0.25">
      <c r="A10" s="48">
        <v>5</v>
      </c>
      <c r="B10" s="22">
        <v>6.873775216138329E-3</v>
      </c>
      <c r="C10" s="22">
        <v>1.5487608069164268E-2</v>
      </c>
      <c r="D10" s="22">
        <v>2.24E-2</v>
      </c>
      <c r="E10" s="60"/>
      <c r="F10" s="21" t="s">
        <v>479</v>
      </c>
      <c r="G10" s="23">
        <v>33867</v>
      </c>
      <c r="H10" s="21">
        <v>0.97</v>
      </c>
      <c r="I10" s="60"/>
      <c r="J10" s="60"/>
      <c r="K10" s="67">
        <f>LARGE(B20:C20,1)/(B20+C20)</f>
        <v>0.56692938846449215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3213</v>
      </c>
      <c r="Y10" s="24">
        <v>44301</v>
      </c>
      <c r="Z10" s="21" t="s">
        <v>513</v>
      </c>
      <c r="AA10" s="21" t="s">
        <v>495</v>
      </c>
      <c r="AB10" s="21">
        <v>9.3000000000000007</v>
      </c>
      <c r="AC10" s="21" t="s">
        <v>498</v>
      </c>
      <c r="AD10" s="21">
        <v>63</v>
      </c>
    </row>
    <row r="11" spans="1:30" ht="15.75" customHeight="1" thickBot="1" x14ac:dyDescent="0.25">
      <c r="A11" s="48">
        <v>6</v>
      </c>
      <c r="B11" s="22">
        <v>1.7953890489913547E-2</v>
      </c>
      <c r="C11" s="22">
        <v>3.3605187319884731E-2</v>
      </c>
      <c r="D11" s="22">
        <v>5.16E-2</v>
      </c>
      <c r="E11" s="60"/>
      <c r="F11" s="21" t="s">
        <v>480</v>
      </c>
      <c r="G11" s="23">
        <v>33660</v>
      </c>
      <c r="H11" s="21">
        <v>0.97</v>
      </c>
      <c r="I11" s="60"/>
      <c r="J11" s="60"/>
      <c r="K11" s="67">
        <f>LARGE(B21:C21,1)/(B21+C21)</f>
        <v>0.59302814925652292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3211</v>
      </c>
      <c r="Y11" s="24">
        <v>44294</v>
      </c>
      <c r="Z11" s="21" t="s">
        <v>513</v>
      </c>
      <c r="AA11" s="21" t="s">
        <v>495</v>
      </c>
      <c r="AB11" s="21">
        <v>9.3000000000000007</v>
      </c>
      <c r="AC11" s="21" t="s">
        <v>498</v>
      </c>
      <c r="AD11" s="21">
        <v>63</v>
      </c>
    </row>
    <row r="12" spans="1:30" ht="15.75" customHeight="1" thickBot="1" x14ac:dyDescent="0.25">
      <c r="A12" s="48">
        <v>7</v>
      </c>
      <c r="B12" s="22">
        <v>2.0775216138328528E-2</v>
      </c>
      <c r="C12" s="22">
        <v>3.6527377521613835E-2</v>
      </c>
      <c r="D12" s="22">
        <v>5.7299999999999997E-2</v>
      </c>
      <c r="E12" s="60"/>
      <c r="F12" s="21" t="s">
        <v>481</v>
      </c>
      <c r="G12" s="23">
        <v>32636</v>
      </c>
      <c r="H12" s="21">
        <v>0.94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3147</v>
      </c>
      <c r="Y12" s="24">
        <v>44519</v>
      </c>
      <c r="Z12" s="21" t="s">
        <v>513</v>
      </c>
      <c r="AA12" s="21" t="s">
        <v>496</v>
      </c>
      <c r="AB12" s="21">
        <v>9.1</v>
      </c>
      <c r="AC12" s="21" t="s">
        <v>498</v>
      </c>
      <c r="AD12" s="21">
        <v>58</v>
      </c>
    </row>
    <row r="13" spans="1:30" ht="15.75" customHeight="1" thickBot="1" x14ac:dyDescent="0.25">
      <c r="A13" s="48">
        <v>8</v>
      </c>
      <c r="B13" s="22">
        <v>2.4212103746397692E-2</v>
      </c>
      <c r="C13" s="22">
        <v>3.3507780979827088E-2</v>
      </c>
      <c r="D13" s="22">
        <v>5.7700000000000001E-2</v>
      </c>
      <c r="E13" s="60"/>
      <c r="F13" s="21" t="s">
        <v>482</v>
      </c>
      <c r="G13" s="23">
        <v>33618</v>
      </c>
      <c r="H13" s="21">
        <v>0.96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3122</v>
      </c>
      <c r="Y13" s="24">
        <v>44491</v>
      </c>
      <c r="Z13" s="21" t="s">
        <v>513</v>
      </c>
      <c r="AA13" s="21" t="s">
        <v>496</v>
      </c>
      <c r="AB13" s="21">
        <v>9</v>
      </c>
      <c r="AC13" s="21" t="s">
        <v>498</v>
      </c>
      <c r="AD13" s="21">
        <v>62</v>
      </c>
    </row>
    <row r="14" spans="1:30" ht="15.75" customHeight="1" thickBot="1" x14ac:dyDescent="0.25">
      <c r="A14" s="48">
        <v>9</v>
      </c>
      <c r="B14" s="22">
        <v>2.5032853025936601E-2</v>
      </c>
      <c r="C14" s="22">
        <v>3.1462247838616716E-2</v>
      </c>
      <c r="D14" s="22">
        <v>5.6500000000000002E-2</v>
      </c>
      <c r="E14" s="60"/>
      <c r="F14" s="21" t="s">
        <v>483</v>
      </c>
      <c r="G14" s="23">
        <v>35451</v>
      </c>
      <c r="H14" s="21">
        <v>1.02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3108</v>
      </c>
      <c r="Y14" s="24">
        <v>44533</v>
      </c>
      <c r="Z14" s="21" t="s">
        <v>513</v>
      </c>
      <c r="AA14" s="21" t="s">
        <v>496</v>
      </c>
      <c r="AB14" s="21">
        <v>9</v>
      </c>
      <c r="AC14" s="21" t="s">
        <v>498</v>
      </c>
      <c r="AD14" s="21">
        <v>62</v>
      </c>
    </row>
    <row r="15" spans="1:30" ht="15.75" customHeight="1" thickBot="1" x14ac:dyDescent="0.25">
      <c r="A15" s="48">
        <v>10</v>
      </c>
      <c r="B15" s="22">
        <v>2.764899135446686E-2</v>
      </c>
      <c r="C15" s="22">
        <v>3.2095389048991355E-2</v>
      </c>
      <c r="D15" s="22">
        <v>5.9799999999999999E-2</v>
      </c>
      <c r="E15" s="60"/>
      <c r="F15" s="21" t="s">
        <v>484</v>
      </c>
      <c r="G15" s="23">
        <v>35684</v>
      </c>
      <c r="H15" s="21">
        <v>1.02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3095</v>
      </c>
      <c r="Y15" s="24">
        <v>44533</v>
      </c>
      <c r="Z15" s="21" t="s">
        <v>514</v>
      </c>
      <c r="AA15" s="21" t="s">
        <v>496</v>
      </c>
      <c r="AB15" s="21">
        <v>8.9</v>
      </c>
      <c r="AC15" s="21" t="s">
        <v>498</v>
      </c>
      <c r="AD15" s="21">
        <v>60</v>
      </c>
    </row>
    <row r="16" spans="1:30" ht="15.75" customHeight="1" thickBot="1" x14ac:dyDescent="0.25">
      <c r="A16" s="48">
        <v>11</v>
      </c>
      <c r="B16" s="22">
        <v>3.0213832853025938E-2</v>
      </c>
      <c r="C16" s="22">
        <v>3.1949279538904904E-2</v>
      </c>
      <c r="D16" s="22">
        <v>6.2199999999999998E-2</v>
      </c>
      <c r="E16" s="60"/>
      <c r="F16" s="21" t="s">
        <v>485</v>
      </c>
      <c r="G16" s="23">
        <v>36413</v>
      </c>
      <c r="H16" s="21">
        <v>1.04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3079</v>
      </c>
      <c r="Y16" s="24">
        <v>44315</v>
      </c>
      <c r="Z16" s="21" t="s">
        <v>513</v>
      </c>
      <c r="AA16" s="21" t="s">
        <v>495</v>
      </c>
      <c r="AB16" s="21">
        <v>8.9</v>
      </c>
      <c r="AC16" s="21" t="s">
        <v>498</v>
      </c>
      <c r="AD16" s="21">
        <v>61</v>
      </c>
    </row>
    <row r="17" spans="1:30" ht="15.75" customHeight="1" thickBot="1" x14ac:dyDescent="0.25">
      <c r="A17" s="48">
        <v>12</v>
      </c>
      <c r="B17" s="22">
        <v>3.3855907780979827E-2</v>
      </c>
      <c r="C17" s="22">
        <v>3.3069452449567723E-2</v>
      </c>
      <c r="D17" s="22">
        <v>6.6900000000000001E-2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3068</v>
      </c>
      <c r="Y17" s="24">
        <v>44519</v>
      </c>
      <c r="Z17" s="21" t="s">
        <v>514</v>
      </c>
      <c r="AA17" s="21" t="s">
        <v>496</v>
      </c>
      <c r="AB17" s="21">
        <v>8.8000000000000007</v>
      </c>
      <c r="AC17" s="21" t="s">
        <v>498</v>
      </c>
      <c r="AD17" s="21">
        <v>58</v>
      </c>
    </row>
    <row r="18" spans="1:30" ht="15.75" customHeight="1" thickBot="1" x14ac:dyDescent="0.25">
      <c r="A18" s="48">
        <v>13</v>
      </c>
      <c r="B18" s="22">
        <v>3.4933141210374635E-2</v>
      </c>
      <c r="C18" s="22">
        <v>3.1900576368876082E-2</v>
      </c>
      <c r="D18" s="22">
        <v>6.6799999999999998E-2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3062</v>
      </c>
      <c r="Y18" s="24">
        <v>44307</v>
      </c>
      <c r="Z18" s="21" t="s">
        <v>513</v>
      </c>
      <c r="AA18" s="21" t="s">
        <v>494</v>
      </c>
      <c r="AB18" s="21">
        <v>8.8000000000000007</v>
      </c>
      <c r="AC18" s="21" t="s">
        <v>498</v>
      </c>
      <c r="AD18" s="21">
        <v>65</v>
      </c>
    </row>
    <row r="19" spans="1:30" ht="15.75" customHeight="1" thickBot="1" x14ac:dyDescent="0.25">
      <c r="A19" s="48">
        <v>14</v>
      </c>
      <c r="B19" s="22">
        <v>3.5651296829971188E-2</v>
      </c>
      <c r="C19" s="22">
        <v>3.1072622478386169E-2</v>
      </c>
      <c r="D19" s="22">
        <v>6.6699999999999995E-2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3011</v>
      </c>
      <c r="Y19" s="24">
        <v>44490</v>
      </c>
      <c r="Z19" s="21" t="s">
        <v>513</v>
      </c>
      <c r="AA19" s="21" t="s">
        <v>495</v>
      </c>
      <c r="AB19" s="21">
        <v>8.6999999999999993</v>
      </c>
      <c r="AC19" s="21" t="s">
        <v>498</v>
      </c>
      <c r="AD19" s="21">
        <v>63</v>
      </c>
    </row>
    <row r="20" spans="1:30" ht="15.75" customHeight="1" thickBot="1" x14ac:dyDescent="0.25">
      <c r="A20" s="48">
        <v>15</v>
      </c>
      <c r="B20" s="22">
        <v>4.042190201729106E-2</v>
      </c>
      <c r="C20" s="22">
        <v>3.0877809798270893E-2</v>
      </c>
      <c r="D20" s="22">
        <v>7.1199999999999999E-2</v>
      </c>
      <c r="E20" s="60"/>
      <c r="F20" s="21" t="s">
        <v>488</v>
      </c>
      <c r="G20" s="23">
        <v>27706</v>
      </c>
      <c r="H20" s="21">
        <v>0.79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2993</v>
      </c>
      <c r="Y20" s="24">
        <v>44523</v>
      </c>
      <c r="Z20" s="21" t="s">
        <v>513</v>
      </c>
      <c r="AA20" s="21" t="s">
        <v>493</v>
      </c>
      <c r="AB20" s="21">
        <v>8.6</v>
      </c>
      <c r="AC20" s="21" t="s">
        <v>498</v>
      </c>
      <c r="AD20" s="21">
        <v>63</v>
      </c>
    </row>
    <row r="21" spans="1:30" ht="15.75" customHeight="1" thickBot="1" x14ac:dyDescent="0.25">
      <c r="A21" s="48">
        <v>16</v>
      </c>
      <c r="B21" s="22">
        <v>4.3858789625360231E-2</v>
      </c>
      <c r="C21" s="22">
        <v>3.0098559077809801E-2</v>
      </c>
      <c r="D21" s="22">
        <v>7.3899999999999993E-2</v>
      </c>
      <c r="E21" s="60"/>
      <c r="F21" s="21" t="s">
        <v>492</v>
      </c>
      <c r="G21" s="23">
        <v>35178</v>
      </c>
      <c r="H21" s="21">
        <v>1.01</v>
      </c>
      <c r="I21" s="60"/>
      <c r="J21" s="21">
        <v>5</v>
      </c>
      <c r="K21" s="21">
        <f>X6</f>
        <v>3292</v>
      </c>
      <c r="L21" s="24"/>
      <c r="M21" s="21"/>
      <c r="N21" s="64">
        <f>K21/$F$2</f>
        <v>9.4870317002881843E-2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2945</v>
      </c>
      <c r="Y21" s="24">
        <v>44495</v>
      </c>
      <c r="Z21" s="21" t="s">
        <v>513</v>
      </c>
      <c r="AA21" s="21" t="s">
        <v>493</v>
      </c>
      <c r="AB21" s="21">
        <v>8.5</v>
      </c>
      <c r="AC21" s="21" t="s">
        <v>498</v>
      </c>
      <c r="AD21" s="21">
        <v>64</v>
      </c>
    </row>
    <row r="22" spans="1:30" ht="15.75" customHeight="1" thickBot="1" x14ac:dyDescent="0.25">
      <c r="A22" s="48">
        <v>17</v>
      </c>
      <c r="B22" s="22">
        <v>4.6731412103746393E-2</v>
      </c>
      <c r="C22" s="22">
        <v>2.9319308357348701E-2</v>
      </c>
      <c r="D22" s="22">
        <v>7.5999999999999998E-2</v>
      </c>
      <c r="E22" s="60"/>
      <c r="F22" s="21" t="s">
        <v>493</v>
      </c>
      <c r="G22" s="23">
        <v>36153</v>
      </c>
      <c r="H22" s="21">
        <v>1.04</v>
      </c>
      <c r="I22" s="60"/>
      <c r="J22" s="21">
        <v>10</v>
      </c>
      <c r="K22" s="21">
        <f>X11</f>
        <v>3211</v>
      </c>
      <c r="L22" s="24"/>
      <c r="M22" s="21"/>
      <c r="N22" s="64">
        <f t="shared" ref="N22:N28" si="0">K22/$F$2</f>
        <v>9.2536023054755043E-2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2912</v>
      </c>
      <c r="Y22" s="24">
        <v>44488</v>
      </c>
      <c r="Z22" s="21" t="s">
        <v>513</v>
      </c>
      <c r="AA22" s="21" t="s">
        <v>493</v>
      </c>
      <c r="AB22" s="21">
        <v>8.4</v>
      </c>
      <c r="AC22" s="21" t="s">
        <v>498</v>
      </c>
      <c r="AD22" s="21">
        <v>64</v>
      </c>
    </row>
    <row r="23" spans="1:30" ht="15.75" customHeight="1" thickBot="1" x14ac:dyDescent="0.25">
      <c r="A23" s="48">
        <v>18</v>
      </c>
      <c r="B23" s="22">
        <v>3.601037463976945E-2</v>
      </c>
      <c r="C23" s="22">
        <v>2.474121037463977E-2</v>
      </c>
      <c r="D23" s="22">
        <v>6.0699999999999997E-2</v>
      </c>
      <c r="E23" s="60"/>
      <c r="F23" s="21" t="s">
        <v>494</v>
      </c>
      <c r="G23" s="23">
        <v>36700</v>
      </c>
      <c r="H23" s="21">
        <v>1.05</v>
      </c>
      <c r="I23" s="60"/>
      <c r="J23" s="21">
        <v>20</v>
      </c>
      <c r="K23" s="21">
        <f>X12</f>
        <v>3147</v>
      </c>
      <c r="L23" s="24"/>
      <c r="M23" s="21"/>
      <c r="N23" s="64">
        <f t="shared" si="0"/>
        <v>9.0691642651296825E-2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2882</v>
      </c>
      <c r="Y23" s="24">
        <v>44449</v>
      </c>
      <c r="Z23" s="21" t="s">
        <v>514</v>
      </c>
      <c r="AA23" s="21" t="s">
        <v>496</v>
      </c>
      <c r="AB23" s="21">
        <v>8.3000000000000007</v>
      </c>
      <c r="AC23" s="21" t="s">
        <v>498</v>
      </c>
      <c r="AD23" s="21">
        <v>59</v>
      </c>
    </row>
    <row r="24" spans="1:30" ht="15.75" customHeight="1" thickBot="1" x14ac:dyDescent="0.25">
      <c r="A24" s="48">
        <v>19</v>
      </c>
      <c r="B24" s="22">
        <v>2.5648414985590777E-2</v>
      </c>
      <c r="C24" s="22">
        <v>1.7971469740634006E-2</v>
      </c>
      <c r="D24" s="22">
        <v>4.36E-2</v>
      </c>
      <c r="E24" s="60"/>
      <c r="F24" s="21" t="s">
        <v>495</v>
      </c>
      <c r="G24" s="23">
        <v>36732</v>
      </c>
      <c r="H24" s="21">
        <v>1.05</v>
      </c>
      <c r="I24" s="60"/>
      <c r="J24" s="21">
        <v>30</v>
      </c>
      <c r="K24" s="21">
        <f>X14</f>
        <v>3108</v>
      </c>
      <c r="L24" s="24"/>
      <c r="M24" s="21"/>
      <c r="N24" s="64">
        <f t="shared" si="0"/>
        <v>8.9567723342939484E-2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2857</v>
      </c>
      <c r="Y24" s="24">
        <v>44434</v>
      </c>
      <c r="Z24" s="21" t="s">
        <v>513</v>
      </c>
      <c r="AA24" s="21" t="s">
        <v>495</v>
      </c>
      <c r="AB24" s="21">
        <v>8.1999999999999993</v>
      </c>
      <c r="AC24" s="21" t="s">
        <v>498</v>
      </c>
      <c r="AD24" s="21">
        <v>64</v>
      </c>
    </row>
    <row r="25" spans="1:30" ht="15.75" customHeight="1" thickBot="1" x14ac:dyDescent="0.25">
      <c r="A25" s="48">
        <v>20</v>
      </c>
      <c r="B25" s="22">
        <v>2.0416138328530262E-2</v>
      </c>
      <c r="C25" s="22">
        <v>1.3101152737752161E-2</v>
      </c>
      <c r="D25" s="22">
        <v>3.3500000000000002E-2</v>
      </c>
      <c r="E25" s="60"/>
      <c r="F25" s="21" t="s">
        <v>496</v>
      </c>
      <c r="G25" s="23">
        <v>39354</v>
      </c>
      <c r="H25" s="21">
        <v>1.1299999999999999</v>
      </c>
      <c r="I25" s="60"/>
      <c r="J25" s="21">
        <v>50</v>
      </c>
      <c r="K25" s="21">
        <f>X18</f>
        <v>3062</v>
      </c>
      <c r="L25" s="24"/>
      <c r="M25" s="21"/>
      <c r="N25" s="64">
        <f t="shared" si="0"/>
        <v>8.8242074927953884E-2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1.4773487031700288E-2</v>
      </c>
      <c r="C26" s="22">
        <v>9.1074927953890498E-3</v>
      </c>
      <c r="D26" s="22">
        <v>2.3900000000000001E-2</v>
      </c>
      <c r="E26" s="60"/>
      <c r="F26" s="21" t="s">
        <v>497</v>
      </c>
      <c r="G26" s="23">
        <v>32361</v>
      </c>
      <c r="H26" s="21">
        <v>0.93</v>
      </c>
      <c r="I26" s="60"/>
      <c r="J26" s="21">
        <v>100</v>
      </c>
      <c r="K26" s="21">
        <f>X20</f>
        <v>2993</v>
      </c>
      <c r="L26" s="24"/>
      <c r="M26" s="21"/>
      <c r="N26" s="64">
        <f t="shared" si="0"/>
        <v>8.6253602305475505E-2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9.8489913544668583E-3</v>
      </c>
      <c r="C27" s="22">
        <v>5.8930835734870308E-3</v>
      </c>
      <c r="D27" s="22">
        <v>1.5699999999999999E-2</v>
      </c>
      <c r="E27" s="60"/>
      <c r="F27" s="60"/>
      <c r="G27" s="60"/>
      <c r="H27" s="60"/>
      <c r="I27" s="60"/>
      <c r="J27" s="21">
        <v>150</v>
      </c>
      <c r="K27" s="21">
        <f>X22</f>
        <v>2912</v>
      </c>
      <c r="L27" s="24"/>
      <c r="M27" s="21"/>
      <c r="N27" s="64">
        <f t="shared" si="0"/>
        <v>8.3919308357348704E-2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5.9504322766570604E-3</v>
      </c>
      <c r="C28" s="22">
        <v>3.5066282420749277E-3</v>
      </c>
      <c r="D28" s="22">
        <v>9.4000000000000004E-3</v>
      </c>
      <c r="E28" s="60"/>
      <c r="F28" s="60"/>
      <c r="G28" s="60"/>
      <c r="H28" s="60"/>
      <c r="I28" s="60"/>
      <c r="J28" s="21">
        <v>200</v>
      </c>
      <c r="K28" s="21">
        <f>X24</f>
        <v>2857</v>
      </c>
      <c r="L28" s="24"/>
      <c r="M28" s="21"/>
      <c r="N28" s="64">
        <f t="shared" si="0"/>
        <v>8.2334293948126802E-2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0.62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619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17400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2064</v>
      </c>
      <c r="Y2" s="24">
        <v>44327</v>
      </c>
      <c r="Z2" s="21" t="s">
        <v>524</v>
      </c>
      <c r="AA2" s="21" t="s">
        <v>493</v>
      </c>
      <c r="AB2" s="21">
        <v>11.9</v>
      </c>
      <c r="AC2" s="21" t="s">
        <v>465</v>
      </c>
      <c r="AD2" s="21">
        <v>91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1815</v>
      </c>
      <c r="Y3" s="24">
        <v>44243</v>
      </c>
      <c r="Z3" s="21" t="s">
        <v>524</v>
      </c>
      <c r="AA3" s="21" t="s">
        <v>493</v>
      </c>
      <c r="AB3" s="21">
        <v>10.4</v>
      </c>
      <c r="AC3" s="21" t="s">
        <v>465</v>
      </c>
      <c r="AD3" s="21">
        <v>91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1805</v>
      </c>
      <c r="Y4" s="24">
        <v>44357</v>
      </c>
      <c r="Z4" s="21" t="s">
        <v>522</v>
      </c>
      <c r="AA4" s="21" t="s">
        <v>495</v>
      </c>
      <c r="AB4" s="21">
        <v>10.4</v>
      </c>
      <c r="AC4" s="21" t="s">
        <v>465</v>
      </c>
      <c r="AD4" s="21">
        <v>88</v>
      </c>
    </row>
    <row r="5" spans="1:30" ht="15.75" customHeight="1" thickBot="1" x14ac:dyDescent="0.25">
      <c r="A5" s="48">
        <v>0</v>
      </c>
      <c r="B5" s="22">
        <v>2.9999999999999996E-3</v>
      </c>
      <c r="C5" s="22">
        <v>6.4499999999999991E-3</v>
      </c>
      <c r="D5" s="22">
        <v>9.4000000000000004E-3</v>
      </c>
      <c r="E5" s="60"/>
      <c r="F5" s="21" t="s">
        <v>471</v>
      </c>
      <c r="G5" s="23">
        <v>16632</v>
      </c>
      <c r="H5" s="21">
        <v>0.95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1789</v>
      </c>
      <c r="Y5" s="24">
        <v>44334</v>
      </c>
      <c r="Z5" s="21" t="s">
        <v>524</v>
      </c>
      <c r="AA5" s="21" t="s">
        <v>493</v>
      </c>
      <c r="AB5" s="21">
        <v>10.3</v>
      </c>
      <c r="AC5" s="21" t="s">
        <v>465</v>
      </c>
      <c r="AD5" s="21">
        <v>90</v>
      </c>
    </row>
    <row r="6" spans="1:30" ht="15.75" customHeight="1" thickBot="1" x14ac:dyDescent="0.25">
      <c r="A6" s="48">
        <v>1</v>
      </c>
      <c r="B6" s="22">
        <v>2.0689655172413794E-3</v>
      </c>
      <c r="C6" s="22">
        <v>5.0413793103448274E-3</v>
      </c>
      <c r="D6" s="22">
        <v>7.1000000000000004E-3</v>
      </c>
      <c r="E6" s="60"/>
      <c r="F6" s="21" t="s">
        <v>473</v>
      </c>
      <c r="G6" s="23">
        <v>17835</v>
      </c>
      <c r="H6" s="21">
        <v>1.02</v>
      </c>
      <c r="I6" s="60"/>
      <c r="J6" s="61" t="s">
        <v>474</v>
      </c>
      <c r="K6" s="62">
        <f>LARGE((K8,K9),1)</f>
        <v>0.91248051792351037</v>
      </c>
      <c r="L6" s="60"/>
      <c r="M6" s="60"/>
      <c r="N6" s="62" t="str">
        <f>IF(B12&gt;C12,B4,C4)</f>
        <v>SB</v>
      </c>
      <c r="O6" s="52"/>
      <c r="P6" s="52"/>
      <c r="Q6" s="52"/>
      <c r="R6" s="52"/>
      <c r="S6" s="52"/>
      <c r="T6" s="52"/>
      <c r="U6" s="71"/>
      <c r="W6" s="21">
        <v>5</v>
      </c>
      <c r="X6" s="21">
        <v>1779</v>
      </c>
      <c r="Y6" s="24">
        <v>44292</v>
      </c>
      <c r="Z6" s="21" t="s">
        <v>524</v>
      </c>
      <c r="AA6" s="21" t="s">
        <v>493</v>
      </c>
      <c r="AB6" s="21">
        <v>10.199999999999999</v>
      </c>
      <c r="AC6" s="21" t="s">
        <v>465</v>
      </c>
      <c r="AD6" s="21">
        <v>91</v>
      </c>
    </row>
    <row r="7" spans="1:30" ht="15.75" customHeight="1" thickBot="1" x14ac:dyDescent="0.25">
      <c r="A7" s="48">
        <v>2</v>
      </c>
      <c r="B7" s="22">
        <v>1.7068965517241378E-3</v>
      </c>
      <c r="C7" s="22">
        <v>5.5603448275862071E-3</v>
      </c>
      <c r="D7" s="22">
        <v>7.3000000000000001E-3</v>
      </c>
      <c r="E7" s="60"/>
      <c r="F7" s="21" t="s">
        <v>475</v>
      </c>
      <c r="G7" s="23">
        <v>18502</v>
      </c>
      <c r="H7" s="21">
        <v>1.06</v>
      </c>
      <c r="I7" s="60"/>
      <c r="J7" s="21" t="s">
        <v>476</v>
      </c>
      <c r="K7" s="62">
        <f>LARGE((K10,K11),1)</f>
        <v>0.6806859625979671</v>
      </c>
      <c r="L7" s="60"/>
      <c r="M7" s="60"/>
      <c r="N7" s="62" t="str">
        <f>IF(B22&gt;C22,B4,C4)</f>
        <v>SB</v>
      </c>
      <c r="O7" s="52"/>
      <c r="P7" s="52"/>
      <c r="Q7" s="52"/>
      <c r="R7" s="52"/>
      <c r="S7" s="52"/>
      <c r="T7" s="52"/>
      <c r="U7" s="71"/>
      <c r="W7" s="21">
        <v>6</v>
      </c>
      <c r="X7" s="21">
        <v>1776</v>
      </c>
      <c r="Y7" s="24">
        <v>44335</v>
      </c>
      <c r="Z7" s="21" t="s">
        <v>524</v>
      </c>
      <c r="AA7" s="21" t="s">
        <v>494</v>
      </c>
      <c r="AB7" s="21">
        <v>10.199999999999999</v>
      </c>
      <c r="AC7" s="21" t="s">
        <v>465</v>
      </c>
      <c r="AD7" s="21">
        <v>90</v>
      </c>
    </row>
    <row r="8" spans="1:30" ht="15.75" customHeight="1" thickBot="1" x14ac:dyDescent="0.25">
      <c r="A8" s="48">
        <v>3</v>
      </c>
      <c r="B8" s="22">
        <v>9.827586206896553E-4</v>
      </c>
      <c r="C8" s="22">
        <v>4.1517241379310345E-3</v>
      </c>
      <c r="D8" s="22">
        <v>5.1999999999999998E-3</v>
      </c>
      <c r="E8" s="60"/>
      <c r="F8" s="21" t="s">
        <v>477</v>
      </c>
      <c r="G8" s="23">
        <v>18318</v>
      </c>
      <c r="H8" s="21">
        <v>1.05</v>
      </c>
      <c r="I8" s="60"/>
      <c r="J8" s="60"/>
      <c r="K8" s="67">
        <f>LARGE(B11:C11,1)/(B11+C11)</f>
        <v>0.91248051792351037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1774</v>
      </c>
      <c r="Y8" s="24">
        <v>44246</v>
      </c>
      <c r="Z8" s="21" t="s">
        <v>524</v>
      </c>
      <c r="AA8" s="21" t="s">
        <v>496</v>
      </c>
      <c r="AB8" s="21">
        <v>10.199999999999999</v>
      </c>
      <c r="AC8" s="21" t="s">
        <v>465</v>
      </c>
      <c r="AD8" s="21">
        <v>92</v>
      </c>
    </row>
    <row r="9" spans="1:30" ht="15.75" customHeight="1" thickBot="1" x14ac:dyDescent="0.25">
      <c r="A9" s="48">
        <v>4</v>
      </c>
      <c r="B9" s="22">
        <v>8.275862068965517E-4</v>
      </c>
      <c r="C9" s="22">
        <v>6.153448275862069E-3</v>
      </c>
      <c r="D9" s="22">
        <v>7.0000000000000001E-3</v>
      </c>
      <c r="E9" s="60"/>
      <c r="F9" s="21" t="s">
        <v>478</v>
      </c>
      <c r="G9" s="23">
        <v>17130</v>
      </c>
      <c r="H9" s="21">
        <v>0.98</v>
      </c>
      <c r="I9" s="60"/>
      <c r="J9" s="60"/>
      <c r="K9" s="67">
        <f>LARGE(B12:C12,1)/(B12+C12)</f>
        <v>0.90023070881602196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1768</v>
      </c>
      <c r="Y9" s="24">
        <v>44538</v>
      </c>
      <c r="Z9" s="21" t="s">
        <v>524</v>
      </c>
      <c r="AA9" s="21" t="s">
        <v>494</v>
      </c>
      <c r="AB9" s="21">
        <v>10.199999999999999</v>
      </c>
      <c r="AC9" s="21" t="s">
        <v>465</v>
      </c>
      <c r="AD9" s="21">
        <v>91</v>
      </c>
    </row>
    <row r="10" spans="1:30" ht="15.75" customHeight="1" thickBot="1" x14ac:dyDescent="0.25">
      <c r="A10" s="48">
        <v>5</v>
      </c>
      <c r="B10" s="22">
        <v>1.6034482758620688E-3</v>
      </c>
      <c r="C10" s="22">
        <v>1.5124137931034485E-2</v>
      </c>
      <c r="D10" s="22">
        <v>1.67E-2</v>
      </c>
      <c r="E10" s="60"/>
      <c r="F10" s="21" t="s">
        <v>479</v>
      </c>
      <c r="G10" s="23">
        <v>17398</v>
      </c>
      <c r="H10" s="21">
        <v>1</v>
      </c>
      <c r="I10" s="60"/>
      <c r="J10" s="60"/>
      <c r="K10" s="67">
        <f>LARGE(B20:C20,1)/(B20+C20)</f>
        <v>0.6806859625979671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1758</v>
      </c>
      <c r="Y10" s="24">
        <v>44264</v>
      </c>
      <c r="Z10" s="21" t="s">
        <v>524</v>
      </c>
      <c r="AA10" s="21" t="s">
        <v>493</v>
      </c>
      <c r="AB10" s="21">
        <v>10.1</v>
      </c>
      <c r="AC10" s="21" t="s">
        <v>465</v>
      </c>
      <c r="AD10" s="21">
        <v>91</v>
      </c>
    </row>
    <row r="11" spans="1:30" ht="15.75" customHeight="1" thickBot="1" x14ac:dyDescent="0.25">
      <c r="A11" s="48">
        <v>6</v>
      </c>
      <c r="B11" s="40">
        <v>3.7758620689655174E-3</v>
      </c>
      <c r="C11" s="40">
        <v>3.9367241379310344E-2</v>
      </c>
      <c r="D11" s="22">
        <v>4.3099999999999999E-2</v>
      </c>
      <c r="E11" s="60"/>
      <c r="F11" s="21" t="s">
        <v>480</v>
      </c>
      <c r="G11" s="23">
        <v>17687</v>
      </c>
      <c r="H11" s="21">
        <v>1.01</v>
      </c>
      <c r="I11" s="60"/>
      <c r="J11" s="60"/>
      <c r="K11" s="67">
        <f>LARGE(B21:C21,1)/(B21+C21)</f>
        <v>0.66189309235717564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1755</v>
      </c>
      <c r="Y11" s="24">
        <v>44545</v>
      </c>
      <c r="Z11" s="21" t="s">
        <v>524</v>
      </c>
      <c r="AA11" s="21" t="s">
        <v>494</v>
      </c>
      <c r="AB11" s="21">
        <v>10.1</v>
      </c>
      <c r="AC11" s="21" t="s">
        <v>465</v>
      </c>
      <c r="AD11" s="21">
        <v>91</v>
      </c>
    </row>
    <row r="12" spans="1:30" ht="15.75" customHeight="1" thickBot="1" x14ac:dyDescent="0.25">
      <c r="A12" s="48">
        <v>7</v>
      </c>
      <c r="B12" s="40">
        <v>7.0086206896551725E-3</v>
      </c>
      <c r="C12" s="40">
        <v>6.3239655172413797E-2</v>
      </c>
      <c r="D12" s="22">
        <v>7.0199999999999999E-2</v>
      </c>
      <c r="E12" s="60"/>
      <c r="F12" s="21" t="s">
        <v>481</v>
      </c>
      <c r="G12" s="23">
        <v>16770</v>
      </c>
      <c r="H12" s="21">
        <v>0.96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1720</v>
      </c>
      <c r="Y12" s="24">
        <v>44516</v>
      </c>
      <c r="Z12" s="21" t="s">
        <v>524</v>
      </c>
      <c r="AA12" s="21" t="s">
        <v>493</v>
      </c>
      <c r="AB12" s="21">
        <v>9.9</v>
      </c>
      <c r="AC12" s="21" t="s">
        <v>465</v>
      </c>
      <c r="AD12" s="21">
        <v>91</v>
      </c>
    </row>
    <row r="13" spans="1:30" ht="15.75" customHeight="1" thickBot="1" x14ac:dyDescent="0.25">
      <c r="A13" s="48">
        <v>8</v>
      </c>
      <c r="B13" s="40">
        <v>9.9051724137931025E-3</v>
      </c>
      <c r="C13" s="40">
        <v>5.4417241379310352E-2</v>
      </c>
      <c r="D13" s="22">
        <v>6.4299999999999996E-2</v>
      </c>
      <c r="E13" s="60"/>
      <c r="F13" s="21" t="s">
        <v>482</v>
      </c>
      <c r="G13" s="23">
        <v>16872</v>
      </c>
      <c r="H13" s="21">
        <v>0.97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1708</v>
      </c>
      <c r="Y13" s="24">
        <v>44532</v>
      </c>
      <c r="Z13" s="21" t="s">
        <v>524</v>
      </c>
      <c r="AA13" s="21" t="s">
        <v>495</v>
      </c>
      <c r="AB13" s="21">
        <v>9.8000000000000007</v>
      </c>
      <c r="AC13" s="21" t="s">
        <v>465</v>
      </c>
      <c r="AD13" s="21">
        <v>90</v>
      </c>
    </row>
    <row r="14" spans="1:30" ht="15.75" customHeight="1" thickBot="1" x14ac:dyDescent="0.25">
      <c r="A14" s="48">
        <v>9</v>
      </c>
      <c r="B14" s="40">
        <v>1.2206896551724139E-2</v>
      </c>
      <c r="C14" s="40">
        <v>4.6706896551724143E-2</v>
      </c>
      <c r="D14" s="22">
        <v>5.8900000000000001E-2</v>
      </c>
      <c r="E14" s="60"/>
      <c r="F14" s="21" t="s">
        <v>483</v>
      </c>
      <c r="G14" s="23">
        <v>17494</v>
      </c>
      <c r="H14" s="21">
        <v>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1701</v>
      </c>
      <c r="Y14" s="24">
        <v>44540</v>
      </c>
      <c r="Z14" s="21" t="s">
        <v>524</v>
      </c>
      <c r="AA14" s="21" t="s">
        <v>496</v>
      </c>
      <c r="AB14" s="21">
        <v>9.8000000000000007</v>
      </c>
      <c r="AC14" s="21" t="s">
        <v>465</v>
      </c>
      <c r="AD14" s="21">
        <v>90</v>
      </c>
    </row>
    <row r="15" spans="1:30" ht="15.75" customHeight="1" thickBot="1" x14ac:dyDescent="0.25">
      <c r="A15" s="48">
        <v>10</v>
      </c>
      <c r="B15" s="40">
        <v>1.492241379310345E-2</v>
      </c>
      <c r="C15" s="40">
        <v>4.6781034482758624E-2</v>
      </c>
      <c r="D15" s="22">
        <v>6.1699999999999998E-2</v>
      </c>
      <c r="E15" s="60"/>
      <c r="F15" s="21" t="s">
        <v>484</v>
      </c>
      <c r="G15" s="23">
        <v>17363</v>
      </c>
      <c r="H15" s="21">
        <v>0.99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1696</v>
      </c>
      <c r="Y15" s="24">
        <v>44228</v>
      </c>
      <c r="Z15" s="21" t="s">
        <v>524</v>
      </c>
      <c r="AA15" s="21" t="s">
        <v>492</v>
      </c>
      <c r="AB15" s="21">
        <v>9.6999999999999993</v>
      </c>
      <c r="AC15" s="21" t="s">
        <v>465</v>
      </c>
      <c r="AD15" s="21">
        <v>92</v>
      </c>
    </row>
    <row r="16" spans="1:30" ht="15.75" customHeight="1" thickBot="1" x14ac:dyDescent="0.25">
      <c r="A16" s="48">
        <v>11</v>
      </c>
      <c r="B16" s="40">
        <v>1.706896551724138E-2</v>
      </c>
      <c r="C16" s="40">
        <v>4.744827586206897E-2</v>
      </c>
      <c r="D16" s="22">
        <v>6.4500000000000002E-2</v>
      </c>
      <c r="E16" s="60"/>
      <c r="F16" s="21" t="s">
        <v>485</v>
      </c>
      <c r="G16" s="23">
        <v>17677</v>
      </c>
      <c r="H16" s="21">
        <v>1.01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1684</v>
      </c>
      <c r="Y16" s="24">
        <v>44286</v>
      </c>
      <c r="Z16" s="21" t="s">
        <v>524</v>
      </c>
      <c r="AA16" s="21" t="s">
        <v>494</v>
      </c>
      <c r="AB16" s="21">
        <v>9.6999999999999993</v>
      </c>
      <c r="AC16" s="21" t="s">
        <v>465</v>
      </c>
      <c r="AD16" s="21">
        <v>90</v>
      </c>
    </row>
    <row r="17" spans="1:30" ht="15.75" customHeight="1" thickBot="1" x14ac:dyDescent="0.25">
      <c r="A17" s="48">
        <v>12</v>
      </c>
      <c r="B17" s="40">
        <v>1.9112068965517238E-2</v>
      </c>
      <c r="C17" s="40">
        <v>4.9449999999999994E-2</v>
      </c>
      <c r="D17" s="22">
        <v>6.8500000000000005E-2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1678</v>
      </c>
      <c r="Y17" s="24">
        <v>44293</v>
      </c>
      <c r="Z17" s="21" t="s">
        <v>524</v>
      </c>
      <c r="AA17" s="21" t="s">
        <v>494</v>
      </c>
      <c r="AB17" s="21">
        <v>9.6</v>
      </c>
      <c r="AC17" s="21" t="s">
        <v>465</v>
      </c>
      <c r="AD17" s="21">
        <v>90</v>
      </c>
    </row>
    <row r="18" spans="1:30" ht="15.75" customHeight="1" thickBot="1" x14ac:dyDescent="0.25">
      <c r="A18" s="48">
        <v>13</v>
      </c>
      <c r="B18" s="40">
        <v>1.970689655172414E-2</v>
      </c>
      <c r="C18" s="40">
        <v>4.8560344827586206E-2</v>
      </c>
      <c r="D18" s="22">
        <v>6.83E-2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1673</v>
      </c>
      <c r="Y18" s="24">
        <v>44306</v>
      </c>
      <c r="Z18" s="21" t="s">
        <v>524</v>
      </c>
      <c r="AA18" s="21" t="s">
        <v>493</v>
      </c>
      <c r="AB18" s="21">
        <v>9.6</v>
      </c>
      <c r="AC18" s="21" t="s">
        <v>465</v>
      </c>
      <c r="AD18" s="21">
        <v>90</v>
      </c>
    </row>
    <row r="19" spans="1:30" ht="15.75" customHeight="1" thickBot="1" x14ac:dyDescent="0.25">
      <c r="A19" s="48">
        <v>14</v>
      </c>
      <c r="B19" s="40">
        <v>2.0353448275862072E-2</v>
      </c>
      <c r="C19" s="40">
        <v>4.7967241379310341E-2</v>
      </c>
      <c r="D19" s="22">
        <v>6.8400000000000002E-2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1655</v>
      </c>
      <c r="Y19" s="24">
        <v>44446</v>
      </c>
      <c r="Z19" s="21" t="s">
        <v>524</v>
      </c>
      <c r="AA19" s="21" t="s">
        <v>493</v>
      </c>
      <c r="AB19" s="21">
        <v>9.5</v>
      </c>
      <c r="AC19" s="21" t="s">
        <v>465</v>
      </c>
      <c r="AD19" s="21">
        <v>91</v>
      </c>
    </row>
    <row r="20" spans="1:30" ht="15.75" customHeight="1" thickBot="1" x14ac:dyDescent="0.25">
      <c r="A20" s="48">
        <v>15</v>
      </c>
      <c r="B20" s="40">
        <v>2.1284482758620688E-2</v>
      </c>
      <c r="C20" s="40">
        <v>4.5372413793103451E-2</v>
      </c>
      <c r="D20" s="22">
        <v>6.6600000000000006E-2</v>
      </c>
      <c r="E20" s="60"/>
      <c r="F20" s="21" t="s">
        <v>488</v>
      </c>
      <c r="G20" s="23">
        <v>11655</v>
      </c>
      <c r="H20" s="21">
        <v>0.67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1635</v>
      </c>
      <c r="Y20" s="24">
        <v>44482</v>
      </c>
      <c r="Z20" s="21" t="s">
        <v>524</v>
      </c>
      <c r="AA20" s="21" t="s">
        <v>494</v>
      </c>
      <c r="AB20" s="21">
        <v>9.4</v>
      </c>
      <c r="AC20" s="21" t="s">
        <v>465</v>
      </c>
      <c r="AD20" s="21">
        <v>91</v>
      </c>
    </row>
    <row r="21" spans="1:30" ht="15.75" customHeight="1" thickBot="1" x14ac:dyDescent="0.25">
      <c r="A21" s="48">
        <v>16</v>
      </c>
      <c r="B21" s="40">
        <v>2.2836206896551726E-2</v>
      </c>
      <c r="C21" s="40">
        <v>4.4705172413793105E-2</v>
      </c>
      <c r="D21" s="22">
        <v>6.7599999999999993E-2</v>
      </c>
      <c r="E21" s="60"/>
      <c r="F21" s="21" t="s">
        <v>492</v>
      </c>
      <c r="G21" s="23">
        <v>18266</v>
      </c>
      <c r="H21" s="21">
        <v>1.05</v>
      </c>
      <c r="I21" s="60"/>
      <c r="J21" s="21">
        <v>5</v>
      </c>
      <c r="K21" s="21">
        <f>X6</f>
        <v>1779</v>
      </c>
      <c r="L21" s="24"/>
      <c r="M21" s="21"/>
      <c r="N21" s="64">
        <f>K21/$F$2</f>
        <v>0.10224137931034483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1617</v>
      </c>
      <c r="Y21" s="24">
        <v>44302</v>
      </c>
      <c r="Z21" s="21" t="s">
        <v>524</v>
      </c>
      <c r="AA21" s="21" t="s">
        <v>496</v>
      </c>
      <c r="AB21" s="21">
        <v>9.3000000000000007</v>
      </c>
      <c r="AC21" s="21" t="s">
        <v>465</v>
      </c>
      <c r="AD21" s="21">
        <v>90</v>
      </c>
    </row>
    <row r="22" spans="1:30" ht="15.75" customHeight="1" thickBot="1" x14ac:dyDescent="0.25">
      <c r="A22" s="48">
        <v>17</v>
      </c>
      <c r="B22" s="40">
        <v>2.3120689655172413E-2</v>
      </c>
      <c r="C22" s="40">
        <v>4.2036206896551721E-2</v>
      </c>
      <c r="D22" s="22">
        <v>6.5199999999999994E-2</v>
      </c>
      <c r="E22" s="60"/>
      <c r="F22" s="21" t="s">
        <v>493</v>
      </c>
      <c r="G22" s="23">
        <v>18988</v>
      </c>
      <c r="H22" s="21">
        <v>1.0900000000000001</v>
      </c>
      <c r="I22" s="60"/>
      <c r="J22" s="21">
        <v>10</v>
      </c>
      <c r="K22" s="21">
        <f>X11</f>
        <v>1755</v>
      </c>
      <c r="L22" s="24"/>
      <c r="M22" s="21"/>
      <c r="N22" s="64">
        <f t="shared" ref="N22:N28" si="0">K22/$F$2</f>
        <v>0.10086206896551723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1601</v>
      </c>
      <c r="Y22" s="24">
        <v>44449</v>
      </c>
      <c r="Z22" s="21" t="s">
        <v>524</v>
      </c>
      <c r="AA22" s="21" t="s">
        <v>496</v>
      </c>
      <c r="AB22" s="21">
        <v>9.1999999999999993</v>
      </c>
      <c r="AC22" s="21" t="s">
        <v>465</v>
      </c>
      <c r="AD22" s="21">
        <v>91</v>
      </c>
    </row>
    <row r="23" spans="1:30" ht="15.75" customHeight="1" thickBot="1" x14ac:dyDescent="0.25">
      <c r="A23" s="48">
        <v>18</v>
      </c>
      <c r="B23" s="40">
        <v>1.6499999999999997E-2</v>
      </c>
      <c r="C23" s="40">
        <v>3.4696551724137929E-2</v>
      </c>
      <c r="D23" s="22">
        <v>5.1200000000000002E-2</v>
      </c>
      <c r="E23" s="60"/>
      <c r="F23" s="21" t="s">
        <v>494</v>
      </c>
      <c r="G23" s="23">
        <v>19162</v>
      </c>
      <c r="H23" s="21">
        <v>1.1000000000000001</v>
      </c>
      <c r="I23" s="60"/>
      <c r="J23" s="21">
        <v>20</v>
      </c>
      <c r="K23" s="21">
        <f>X12</f>
        <v>1720</v>
      </c>
      <c r="L23" s="24"/>
      <c r="M23" s="21"/>
      <c r="N23" s="64">
        <f t="shared" si="0"/>
        <v>9.8850574712643677E-2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1588</v>
      </c>
      <c r="Y23" s="24">
        <v>44495</v>
      </c>
      <c r="Z23" s="21" t="s">
        <v>522</v>
      </c>
      <c r="AA23" s="21" t="s">
        <v>493</v>
      </c>
      <c r="AB23" s="21">
        <v>9.1</v>
      </c>
      <c r="AC23" s="21" t="s">
        <v>465</v>
      </c>
      <c r="AD23" s="21">
        <v>87</v>
      </c>
    </row>
    <row r="24" spans="1:30" ht="15.75" customHeight="1" thickBot="1" x14ac:dyDescent="0.25">
      <c r="A24" s="48">
        <v>19</v>
      </c>
      <c r="B24" s="40">
        <v>1.2491379310344828E-2</v>
      </c>
      <c r="C24" s="40">
        <v>2.6318965517241374E-2</v>
      </c>
      <c r="D24" s="22">
        <v>3.8899999999999997E-2</v>
      </c>
      <c r="E24" s="60"/>
      <c r="F24" s="21" t="s">
        <v>495</v>
      </c>
      <c r="G24" s="23">
        <v>19088</v>
      </c>
      <c r="H24" s="21">
        <v>1.0900000000000001</v>
      </c>
      <c r="I24" s="60"/>
      <c r="J24" s="21">
        <v>30</v>
      </c>
      <c r="K24" s="21">
        <f>X14</f>
        <v>1701</v>
      </c>
      <c r="L24" s="24"/>
      <c r="M24" s="21"/>
      <c r="N24" s="64">
        <f t="shared" si="0"/>
        <v>9.7758620689655171E-2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1566</v>
      </c>
      <c r="Y24" s="24">
        <v>44463</v>
      </c>
      <c r="Z24" s="21" t="s">
        <v>524</v>
      </c>
      <c r="AA24" s="21" t="s">
        <v>496</v>
      </c>
      <c r="AB24" s="21">
        <v>9</v>
      </c>
      <c r="AC24" s="21" t="s">
        <v>465</v>
      </c>
      <c r="AD24" s="21">
        <v>91</v>
      </c>
    </row>
    <row r="25" spans="1:30" ht="15.75" customHeight="1" thickBot="1" x14ac:dyDescent="0.25">
      <c r="A25" s="48">
        <v>20</v>
      </c>
      <c r="B25" s="40">
        <v>9.7758620689655171E-3</v>
      </c>
      <c r="C25" s="40">
        <v>2.1277586206896553E-2</v>
      </c>
      <c r="D25" s="22">
        <v>3.1099999999999999E-2</v>
      </c>
      <c r="E25" s="60"/>
      <c r="F25" s="21" t="s">
        <v>496</v>
      </c>
      <c r="G25" s="23">
        <v>19891</v>
      </c>
      <c r="H25" s="21">
        <v>1.1399999999999999</v>
      </c>
      <c r="I25" s="60"/>
      <c r="J25" s="21">
        <v>50</v>
      </c>
      <c r="K25" s="21">
        <f>X18</f>
        <v>1673</v>
      </c>
      <c r="L25" s="24"/>
      <c r="M25" s="21"/>
      <c r="N25" s="64">
        <f t="shared" si="0"/>
        <v>9.6149425287356316E-2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40">
        <v>7.8620689655172424E-3</v>
      </c>
      <c r="C26" s="40">
        <v>1.72E-2</v>
      </c>
      <c r="D26" s="22">
        <v>2.5100000000000001E-2</v>
      </c>
      <c r="E26" s="60"/>
      <c r="F26" s="21" t="s">
        <v>497</v>
      </c>
      <c r="G26" s="23">
        <v>15024</v>
      </c>
      <c r="H26" s="21">
        <v>0.86</v>
      </c>
      <c r="I26" s="60"/>
      <c r="J26" s="21">
        <v>100</v>
      </c>
      <c r="K26" s="21">
        <f>X20</f>
        <v>1635</v>
      </c>
      <c r="L26" s="24"/>
      <c r="M26" s="21"/>
      <c r="N26" s="64">
        <f t="shared" si="0"/>
        <v>9.3965517241379304E-2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5.8965517241379318E-3</v>
      </c>
      <c r="C27" s="22">
        <v>1.3641379310344827E-2</v>
      </c>
      <c r="D27" s="22">
        <v>1.9599999999999999E-2</v>
      </c>
      <c r="E27" s="60"/>
      <c r="F27" s="60"/>
      <c r="G27" s="60"/>
      <c r="H27" s="60"/>
      <c r="I27" s="60"/>
      <c r="J27" s="21">
        <v>150</v>
      </c>
      <c r="K27" s="21">
        <f>X22</f>
        <v>1601</v>
      </c>
      <c r="L27" s="24"/>
      <c r="M27" s="21"/>
      <c r="N27" s="64">
        <f t="shared" si="0"/>
        <v>9.2011494252873569E-2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4.5775862068965518E-3</v>
      </c>
      <c r="C28" s="22">
        <v>9.5637931034482752E-3</v>
      </c>
      <c r="D28" s="22">
        <v>1.41E-2</v>
      </c>
      <c r="E28" s="60"/>
      <c r="F28" s="60"/>
      <c r="G28" s="60"/>
      <c r="H28" s="60"/>
      <c r="I28" s="60"/>
      <c r="J28" s="21">
        <v>200</v>
      </c>
      <c r="K28" s="21">
        <f>X24</f>
        <v>1566</v>
      </c>
      <c r="L28" s="24"/>
      <c r="M28" s="21"/>
      <c r="N28" s="64">
        <f t="shared" si="0"/>
        <v>0.09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565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68"/>
      <c r="B2" s="52"/>
      <c r="C2" s="52"/>
      <c r="D2" s="69" t="s">
        <v>625</v>
      </c>
      <c r="E2" s="52"/>
      <c r="F2" s="45">
        <v>19400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2254</v>
      </c>
      <c r="Y2" s="24">
        <v>44273</v>
      </c>
      <c r="Z2" s="21" t="s">
        <v>519</v>
      </c>
      <c r="AA2" s="21" t="s">
        <v>495</v>
      </c>
      <c r="AB2" s="21">
        <v>11.6</v>
      </c>
      <c r="AC2" s="21" t="s">
        <v>499</v>
      </c>
      <c r="AD2" s="21">
        <v>74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2226</v>
      </c>
      <c r="Y3" s="24">
        <v>44249</v>
      </c>
      <c r="Z3" s="21" t="s">
        <v>520</v>
      </c>
      <c r="AA3" s="21" t="s">
        <v>492</v>
      </c>
      <c r="AB3" s="21">
        <v>11.5</v>
      </c>
      <c r="AC3" s="21" t="s">
        <v>498</v>
      </c>
      <c r="AD3" s="21">
        <v>56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2206</v>
      </c>
      <c r="Y4" s="24">
        <v>44226</v>
      </c>
      <c r="Z4" s="21" t="s">
        <v>515</v>
      </c>
      <c r="AA4" s="21" t="s">
        <v>497</v>
      </c>
      <c r="AB4" s="21">
        <v>11.4</v>
      </c>
      <c r="AC4" s="21" t="s">
        <v>498</v>
      </c>
      <c r="AD4" s="21">
        <v>62</v>
      </c>
    </row>
    <row r="5" spans="1:30" ht="15.75" customHeight="1" thickBot="1" x14ac:dyDescent="0.25">
      <c r="A5" s="48">
        <v>0</v>
      </c>
      <c r="B5" s="22">
        <v>2.3999999999999998E-3</v>
      </c>
      <c r="C5" s="22">
        <v>1.4499999999999999E-3</v>
      </c>
      <c r="D5" s="22">
        <v>3.8999999999999998E-3</v>
      </c>
      <c r="E5" s="60"/>
      <c r="F5" s="21" t="s">
        <v>471</v>
      </c>
      <c r="G5" s="82">
        <v>18295</v>
      </c>
      <c r="H5" s="26">
        <v>0.95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2204</v>
      </c>
      <c r="Y5" s="24">
        <v>44245</v>
      </c>
      <c r="Z5" s="21" t="s">
        <v>520</v>
      </c>
      <c r="AA5" s="21" t="s">
        <v>495</v>
      </c>
      <c r="AB5" s="21">
        <v>11.4</v>
      </c>
      <c r="AC5" s="21" t="s">
        <v>499</v>
      </c>
      <c r="AD5" s="21">
        <v>77</v>
      </c>
    </row>
    <row r="6" spans="1:30" ht="15.75" customHeight="1" thickBot="1" x14ac:dyDescent="0.25">
      <c r="A6" s="48">
        <v>1</v>
      </c>
      <c r="B6" s="22">
        <v>1.2999999999999999E-3</v>
      </c>
      <c r="C6" s="22">
        <v>8.0000000000000004E-4</v>
      </c>
      <c r="D6" s="22">
        <v>2.0999999999999999E-3</v>
      </c>
      <c r="E6" s="60"/>
      <c r="F6" s="21" t="s">
        <v>473</v>
      </c>
      <c r="G6" s="82">
        <v>20937</v>
      </c>
      <c r="H6" s="26">
        <v>1.08</v>
      </c>
      <c r="I6" s="60"/>
      <c r="J6" s="61" t="s">
        <v>474</v>
      </c>
      <c r="K6" s="62">
        <f>LARGE((K8,K9),1)</f>
        <v>0.78984238178633981</v>
      </c>
      <c r="L6" s="60"/>
      <c r="M6" s="60"/>
      <c r="N6" s="62" t="s">
        <v>499</v>
      </c>
      <c r="O6" s="52"/>
      <c r="P6" s="52"/>
      <c r="Q6" s="52"/>
      <c r="R6" s="52"/>
      <c r="S6" s="52"/>
      <c r="T6" s="52"/>
      <c r="U6" s="71"/>
      <c r="W6" s="21">
        <v>5</v>
      </c>
      <c r="X6" s="21">
        <v>2164</v>
      </c>
      <c r="Y6" s="24">
        <v>44285</v>
      </c>
      <c r="Z6" s="21" t="s">
        <v>519</v>
      </c>
      <c r="AA6" s="21" t="s">
        <v>493</v>
      </c>
      <c r="AB6" s="21">
        <v>11.2</v>
      </c>
      <c r="AC6" s="21" t="s">
        <v>499</v>
      </c>
      <c r="AD6" s="21">
        <v>75</v>
      </c>
    </row>
    <row r="7" spans="1:30" ht="15.75" customHeight="1" thickBot="1" x14ac:dyDescent="0.25">
      <c r="A7" s="48">
        <v>2</v>
      </c>
      <c r="B7" s="22">
        <v>6.4999999999999997E-4</v>
      </c>
      <c r="C7" s="22">
        <v>5.9999999999999995E-4</v>
      </c>
      <c r="D7" s="22">
        <v>1.1999999999999999E-3</v>
      </c>
      <c r="E7" s="60"/>
      <c r="F7" s="21" t="s">
        <v>475</v>
      </c>
      <c r="G7" s="82">
        <v>22978</v>
      </c>
      <c r="H7" s="26">
        <v>1.19</v>
      </c>
      <c r="I7" s="60"/>
      <c r="J7" s="21" t="s">
        <v>476</v>
      </c>
      <c r="K7" s="62">
        <f>LARGE((K10,K11),1)</f>
        <v>0.63238095238095238</v>
      </c>
      <c r="L7" s="60"/>
      <c r="M7" s="60"/>
      <c r="N7" s="62" t="s">
        <v>498</v>
      </c>
      <c r="O7" s="52"/>
      <c r="P7" s="52"/>
      <c r="Q7" s="52"/>
      <c r="R7" s="52"/>
      <c r="S7" s="52"/>
      <c r="T7" s="52"/>
      <c r="U7" s="71"/>
      <c r="W7" s="21">
        <v>6</v>
      </c>
      <c r="X7" s="21">
        <v>2110</v>
      </c>
      <c r="Y7" s="24">
        <v>44245</v>
      </c>
      <c r="Z7" s="21" t="s">
        <v>516</v>
      </c>
      <c r="AA7" s="21" t="s">
        <v>495</v>
      </c>
      <c r="AB7" s="21">
        <v>10.9</v>
      </c>
      <c r="AC7" s="21" t="s">
        <v>499</v>
      </c>
      <c r="AD7" s="21">
        <v>72</v>
      </c>
    </row>
    <row r="8" spans="1:30" ht="15.75" customHeight="1" thickBot="1" x14ac:dyDescent="0.25">
      <c r="A8" s="48">
        <v>3</v>
      </c>
      <c r="B8" s="22">
        <v>7.5000000000000002E-4</v>
      </c>
      <c r="C8" s="22">
        <v>8.0000000000000004E-4</v>
      </c>
      <c r="D8" s="22">
        <v>1.5E-3</v>
      </c>
      <c r="E8" s="60"/>
      <c r="F8" s="21" t="s">
        <v>477</v>
      </c>
      <c r="G8" s="82">
        <v>22504</v>
      </c>
      <c r="H8" s="26">
        <v>1.1599999999999999</v>
      </c>
      <c r="I8" s="60"/>
      <c r="J8" s="60"/>
      <c r="K8" s="67">
        <f>LARGE(B11:C11,1)/(B11+C11)</f>
        <v>0.78984238178633981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2099</v>
      </c>
      <c r="Y8" s="24">
        <v>44281</v>
      </c>
      <c r="Z8" s="21" t="s">
        <v>523</v>
      </c>
      <c r="AA8" s="21" t="s">
        <v>496</v>
      </c>
      <c r="AB8" s="21">
        <v>10.8</v>
      </c>
      <c r="AC8" s="21" t="s">
        <v>499</v>
      </c>
      <c r="AD8" s="21">
        <v>76</v>
      </c>
    </row>
    <row r="9" spans="1:30" ht="15.75" customHeight="1" thickBot="1" x14ac:dyDescent="0.25">
      <c r="A9" s="48">
        <v>4</v>
      </c>
      <c r="B9" s="22">
        <v>1.6000000000000001E-3</v>
      </c>
      <c r="C9" s="22">
        <v>2.2499999999999998E-3</v>
      </c>
      <c r="D9" s="22">
        <v>3.8999999999999998E-3</v>
      </c>
      <c r="E9" s="60"/>
      <c r="F9" s="21" t="s">
        <v>478</v>
      </c>
      <c r="G9" s="82">
        <v>20965</v>
      </c>
      <c r="H9" s="26">
        <v>1.08</v>
      </c>
      <c r="I9" s="60"/>
      <c r="J9" s="60"/>
      <c r="K9" s="67">
        <f>LARGE(B12:C12,1)/(B12+C12)</f>
        <v>0.75992438563327025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2094</v>
      </c>
      <c r="Y9" s="24">
        <v>44286</v>
      </c>
      <c r="Z9" s="21" t="s">
        <v>519</v>
      </c>
      <c r="AA9" s="21" t="s">
        <v>494</v>
      </c>
      <c r="AB9" s="21">
        <v>10.8</v>
      </c>
      <c r="AC9" s="21" t="s">
        <v>499</v>
      </c>
      <c r="AD9" s="21">
        <v>71</v>
      </c>
    </row>
    <row r="10" spans="1:30" ht="15.75" customHeight="1" thickBot="1" x14ac:dyDescent="0.25">
      <c r="A10" s="48">
        <v>5</v>
      </c>
      <c r="B10" s="22">
        <v>2.8E-3</v>
      </c>
      <c r="C10" s="22">
        <v>6.6E-3</v>
      </c>
      <c r="D10" s="22">
        <v>9.4000000000000004E-3</v>
      </c>
      <c r="E10" s="60"/>
      <c r="F10" s="21" t="s">
        <v>479</v>
      </c>
      <c r="G10" s="82">
        <v>20278</v>
      </c>
      <c r="H10" s="26">
        <v>1.05</v>
      </c>
      <c r="I10" s="60"/>
      <c r="J10" s="60"/>
      <c r="K10" s="67">
        <f>LARGE(B20:C20,1)/(B20+C20)</f>
        <v>0.5945465323058684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2081</v>
      </c>
      <c r="Y10" s="24">
        <v>44299</v>
      </c>
      <c r="Z10" s="21" t="s">
        <v>518</v>
      </c>
      <c r="AA10" s="21" t="s">
        <v>493</v>
      </c>
      <c r="AB10" s="21">
        <v>10.7</v>
      </c>
      <c r="AC10" s="21" t="s">
        <v>498</v>
      </c>
      <c r="AD10" s="21">
        <v>67</v>
      </c>
    </row>
    <row r="11" spans="1:30" ht="15.75" customHeight="1" thickBot="1" x14ac:dyDescent="0.25">
      <c r="A11" s="48">
        <v>6</v>
      </c>
      <c r="B11" s="22">
        <v>6.0000000000000001E-3</v>
      </c>
      <c r="C11" s="22">
        <v>2.2550000000000001E-2</v>
      </c>
      <c r="D11" s="22">
        <v>2.86E-2</v>
      </c>
      <c r="E11" s="60"/>
      <c r="F11" s="21" t="s">
        <v>480</v>
      </c>
      <c r="G11" s="82">
        <v>19734</v>
      </c>
      <c r="H11" s="26">
        <v>1.02</v>
      </c>
      <c r="I11" s="60"/>
      <c r="J11" s="60"/>
      <c r="K11" s="67">
        <f>LARGE(B21:C21,1)/(B21+C21)</f>
        <v>0.63238095238095238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2065</v>
      </c>
      <c r="Y11" s="24">
        <v>44380</v>
      </c>
      <c r="Z11" s="21" t="s">
        <v>515</v>
      </c>
      <c r="AA11" s="21" t="s">
        <v>497</v>
      </c>
      <c r="AB11" s="21">
        <v>10.6</v>
      </c>
      <c r="AC11" s="21" t="s">
        <v>499</v>
      </c>
      <c r="AD11" s="21">
        <v>53</v>
      </c>
    </row>
    <row r="12" spans="1:30" ht="15.75" customHeight="1" thickBot="1" x14ac:dyDescent="0.25">
      <c r="A12" s="48">
        <v>7</v>
      </c>
      <c r="B12" s="22">
        <v>1.2699999999999999E-2</v>
      </c>
      <c r="C12" s="22">
        <v>4.02E-2</v>
      </c>
      <c r="D12" s="22">
        <v>5.3100000000000001E-2</v>
      </c>
      <c r="E12" s="60"/>
      <c r="F12" s="21" t="s">
        <v>481</v>
      </c>
      <c r="G12" s="82">
        <v>16060</v>
      </c>
      <c r="H12" s="26">
        <v>0.83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2027</v>
      </c>
      <c r="Y12" s="24">
        <v>44268</v>
      </c>
      <c r="Z12" s="21" t="s">
        <v>515</v>
      </c>
      <c r="AA12" s="21" t="s">
        <v>497</v>
      </c>
      <c r="AB12" s="21">
        <v>10.4</v>
      </c>
      <c r="AC12" s="21" t="s">
        <v>498</v>
      </c>
      <c r="AD12" s="21">
        <v>51</v>
      </c>
    </row>
    <row r="13" spans="1:30" ht="15.75" customHeight="1" thickBot="1" x14ac:dyDescent="0.25">
      <c r="A13" s="48">
        <v>8</v>
      </c>
      <c r="B13" s="22">
        <v>1.72E-2</v>
      </c>
      <c r="C13" s="22">
        <v>4.8849999999999998E-2</v>
      </c>
      <c r="D13" s="22">
        <v>6.6199999999999995E-2</v>
      </c>
      <c r="E13" s="60"/>
      <c r="F13" s="21" t="s">
        <v>482</v>
      </c>
      <c r="G13" s="82">
        <v>15554</v>
      </c>
      <c r="H13" s="26">
        <v>0.8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2000</v>
      </c>
      <c r="Y13" s="24">
        <v>44366</v>
      </c>
      <c r="Z13" s="21" t="s">
        <v>515</v>
      </c>
      <c r="AA13" s="21" t="s">
        <v>497</v>
      </c>
      <c r="AB13" s="21">
        <v>10.3</v>
      </c>
      <c r="AC13" s="21" t="s">
        <v>499</v>
      </c>
      <c r="AD13" s="21">
        <v>51</v>
      </c>
    </row>
    <row r="14" spans="1:30" ht="15.75" customHeight="1" thickBot="1" x14ac:dyDescent="0.25">
      <c r="A14" s="48">
        <v>9</v>
      </c>
      <c r="B14" s="22">
        <v>2.3449999999999999E-2</v>
      </c>
      <c r="C14" s="22">
        <v>4.385E-2</v>
      </c>
      <c r="D14" s="22">
        <v>6.7400000000000002E-2</v>
      </c>
      <c r="E14" s="60"/>
      <c r="F14" s="21" t="s">
        <v>483</v>
      </c>
      <c r="G14" s="82">
        <v>17327</v>
      </c>
      <c r="H14" s="26">
        <v>0.9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1972</v>
      </c>
      <c r="Y14" s="24">
        <v>44303</v>
      </c>
      <c r="Z14" s="21" t="s">
        <v>515</v>
      </c>
      <c r="AA14" s="21" t="s">
        <v>497</v>
      </c>
      <c r="AB14" s="21">
        <v>10.199999999999999</v>
      </c>
      <c r="AC14" s="21" t="s">
        <v>498</v>
      </c>
      <c r="AD14" s="21">
        <v>53</v>
      </c>
    </row>
    <row r="15" spans="1:30" ht="15.75" customHeight="1" thickBot="1" x14ac:dyDescent="0.25">
      <c r="A15" s="48">
        <v>10</v>
      </c>
      <c r="B15" s="22">
        <v>2.955E-2</v>
      </c>
      <c r="C15" s="22">
        <v>4.0099999999999997E-2</v>
      </c>
      <c r="D15" s="22">
        <v>6.9699999999999998E-2</v>
      </c>
      <c r="E15" s="60"/>
      <c r="F15" s="21" t="s">
        <v>484</v>
      </c>
      <c r="G15" s="82">
        <v>18761</v>
      </c>
      <c r="H15" s="26">
        <v>0.97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1955</v>
      </c>
      <c r="Y15" s="24">
        <v>44296</v>
      </c>
      <c r="Z15" s="21" t="s">
        <v>523</v>
      </c>
      <c r="AA15" s="21" t="s">
        <v>497</v>
      </c>
      <c r="AB15" s="21">
        <v>10.1</v>
      </c>
      <c r="AC15" s="21" t="s">
        <v>499</v>
      </c>
      <c r="AD15" s="21">
        <v>66</v>
      </c>
    </row>
    <row r="16" spans="1:30" ht="15.75" customHeight="1" thickBot="1" x14ac:dyDescent="0.25">
      <c r="A16" s="48">
        <v>11</v>
      </c>
      <c r="B16" s="22">
        <v>3.1949999999999999E-2</v>
      </c>
      <c r="C16" s="22">
        <v>3.9600000000000003E-2</v>
      </c>
      <c r="D16" s="22">
        <v>7.1599999999999997E-2</v>
      </c>
      <c r="E16" s="60"/>
      <c r="F16" s="21" t="s">
        <v>485</v>
      </c>
      <c r="G16" s="82">
        <v>19579</v>
      </c>
      <c r="H16" s="26">
        <v>1.01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1945</v>
      </c>
      <c r="Y16" s="24">
        <v>44296</v>
      </c>
      <c r="Z16" s="21" t="s">
        <v>514</v>
      </c>
      <c r="AA16" s="21" t="s">
        <v>497</v>
      </c>
      <c r="AB16" s="21">
        <v>10</v>
      </c>
      <c r="AC16" s="21" t="s">
        <v>498</v>
      </c>
      <c r="AD16" s="21">
        <v>53</v>
      </c>
    </row>
    <row r="17" spans="1:30" ht="15.75" customHeight="1" thickBot="1" x14ac:dyDescent="0.25">
      <c r="A17" s="48">
        <v>12</v>
      </c>
      <c r="B17" s="22">
        <v>3.4049999999999997E-2</v>
      </c>
      <c r="C17" s="22">
        <v>3.7650000000000003E-2</v>
      </c>
      <c r="D17" s="22">
        <v>7.17E-2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1931</v>
      </c>
      <c r="Y17" s="24">
        <v>44296</v>
      </c>
      <c r="Z17" s="21" t="s">
        <v>519</v>
      </c>
      <c r="AA17" s="21" t="s">
        <v>497</v>
      </c>
      <c r="AB17" s="21">
        <v>10</v>
      </c>
      <c r="AC17" s="21" t="s">
        <v>499</v>
      </c>
      <c r="AD17" s="21">
        <v>59</v>
      </c>
    </row>
    <row r="18" spans="1:30" ht="15.75" customHeight="1" thickBot="1" x14ac:dyDescent="0.25">
      <c r="A18" s="48">
        <v>13</v>
      </c>
      <c r="B18" s="22">
        <v>3.7699999999999997E-2</v>
      </c>
      <c r="C18" s="22">
        <v>3.5999999999999997E-2</v>
      </c>
      <c r="D18" s="22">
        <v>7.3700000000000002E-2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1925</v>
      </c>
      <c r="Y18" s="24">
        <v>44317</v>
      </c>
      <c r="Z18" s="21" t="s">
        <v>517</v>
      </c>
      <c r="AA18" s="21" t="s">
        <v>497</v>
      </c>
      <c r="AB18" s="21">
        <v>9.9</v>
      </c>
      <c r="AC18" s="21" t="s">
        <v>499</v>
      </c>
      <c r="AD18" s="21">
        <v>52</v>
      </c>
    </row>
    <row r="19" spans="1:30" ht="15.75" customHeight="1" thickBot="1" x14ac:dyDescent="0.25">
      <c r="A19" s="48">
        <v>14</v>
      </c>
      <c r="B19" s="22">
        <v>4.3499999999999997E-2</v>
      </c>
      <c r="C19" s="22">
        <v>3.5249999999999997E-2</v>
      </c>
      <c r="D19" s="22">
        <v>7.8700000000000006E-2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1890</v>
      </c>
      <c r="Y19" s="24">
        <v>44287</v>
      </c>
      <c r="Z19" s="21" t="s">
        <v>515</v>
      </c>
      <c r="AA19" s="21" t="s">
        <v>495</v>
      </c>
      <c r="AB19" s="21">
        <v>9.6999999999999993</v>
      </c>
      <c r="AC19" s="21" t="s">
        <v>498</v>
      </c>
      <c r="AD19" s="21">
        <v>58</v>
      </c>
    </row>
    <row r="20" spans="1:30" ht="15.75" customHeight="1" thickBot="1" x14ac:dyDescent="0.25">
      <c r="A20" s="48">
        <v>15</v>
      </c>
      <c r="B20" s="22">
        <v>5.015E-2</v>
      </c>
      <c r="C20" s="22">
        <v>3.4200000000000001E-2</v>
      </c>
      <c r="D20" s="22">
        <v>8.43E-2</v>
      </c>
      <c r="E20" s="60"/>
      <c r="F20" s="21" t="s">
        <v>488</v>
      </c>
      <c r="G20" s="23">
        <v>17178</v>
      </c>
      <c r="H20" s="21">
        <v>0.89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1864</v>
      </c>
      <c r="Y20" s="24">
        <v>44558</v>
      </c>
      <c r="Z20" s="21" t="s">
        <v>515</v>
      </c>
      <c r="AA20" s="21" t="s">
        <v>493</v>
      </c>
      <c r="AB20" s="21">
        <v>9.6</v>
      </c>
      <c r="AC20" s="21" t="s">
        <v>498</v>
      </c>
      <c r="AD20" s="21">
        <v>56</v>
      </c>
    </row>
    <row r="21" spans="1:30" ht="15.75" customHeight="1" thickBot="1" x14ac:dyDescent="0.25">
      <c r="A21" s="48">
        <v>16</v>
      </c>
      <c r="B21" s="22">
        <v>4.9799999999999997E-2</v>
      </c>
      <c r="C21" s="22">
        <v>2.895E-2</v>
      </c>
      <c r="D21" s="22">
        <v>7.8600000000000003E-2</v>
      </c>
      <c r="E21" s="60"/>
      <c r="F21" s="21" t="s">
        <v>492</v>
      </c>
      <c r="G21" s="23">
        <v>18536</v>
      </c>
      <c r="H21" s="21">
        <v>0.96</v>
      </c>
      <c r="I21" s="60"/>
      <c r="J21" s="21">
        <v>5</v>
      </c>
      <c r="K21" s="21">
        <f>X6</f>
        <v>2164</v>
      </c>
      <c r="L21" s="24"/>
      <c r="M21" s="21"/>
      <c r="N21" s="64">
        <f>K21/$F$2</f>
        <v>0.11154639175257731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1848</v>
      </c>
      <c r="Y21" s="24">
        <v>44281</v>
      </c>
      <c r="Z21" s="21" t="s">
        <v>519</v>
      </c>
      <c r="AA21" s="21" t="s">
        <v>496</v>
      </c>
      <c r="AB21" s="21">
        <v>9.5</v>
      </c>
      <c r="AC21" s="21" t="s">
        <v>499</v>
      </c>
      <c r="AD21" s="21">
        <v>60</v>
      </c>
    </row>
    <row r="22" spans="1:30" ht="15.75" customHeight="1" thickBot="1" x14ac:dyDescent="0.25">
      <c r="A22" s="48">
        <v>17</v>
      </c>
      <c r="B22" s="22">
        <v>4.5199999999999997E-2</v>
      </c>
      <c r="C22" s="22">
        <v>2.3650000000000001E-2</v>
      </c>
      <c r="D22" s="22">
        <v>6.8699999999999997E-2</v>
      </c>
      <c r="E22" s="60"/>
      <c r="F22" s="21" t="s">
        <v>493</v>
      </c>
      <c r="G22" s="23">
        <v>18801</v>
      </c>
      <c r="H22" s="21">
        <v>0.97</v>
      </c>
      <c r="I22" s="60"/>
      <c r="J22" s="21">
        <v>10</v>
      </c>
      <c r="K22" s="21">
        <f>X11</f>
        <v>2065</v>
      </c>
      <c r="L22" s="24"/>
      <c r="M22" s="21"/>
      <c r="N22" s="64">
        <f t="shared" ref="N22:N28" si="0">K22/$F$2</f>
        <v>0.10644329896907216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1829</v>
      </c>
      <c r="Y22" s="24">
        <v>44268</v>
      </c>
      <c r="Z22" s="21" t="s">
        <v>516</v>
      </c>
      <c r="AA22" s="21" t="s">
        <v>497</v>
      </c>
      <c r="AB22" s="21">
        <v>9.4</v>
      </c>
      <c r="AC22" s="21" t="s">
        <v>499</v>
      </c>
      <c r="AD22" s="21">
        <v>59</v>
      </c>
    </row>
    <row r="23" spans="1:30" ht="15.75" customHeight="1" thickBot="1" x14ac:dyDescent="0.25">
      <c r="A23" s="48">
        <v>18</v>
      </c>
      <c r="B23" s="22">
        <v>3.0949999999999998E-2</v>
      </c>
      <c r="C23" s="22">
        <v>1.8100000000000002E-2</v>
      </c>
      <c r="D23" s="22">
        <v>4.9000000000000002E-2</v>
      </c>
      <c r="E23" s="60"/>
      <c r="F23" s="21" t="s">
        <v>494</v>
      </c>
      <c r="G23" s="23">
        <v>19324</v>
      </c>
      <c r="H23" s="21">
        <v>1</v>
      </c>
      <c r="I23" s="60"/>
      <c r="J23" s="21">
        <v>20</v>
      </c>
      <c r="K23" s="21">
        <f>X12</f>
        <v>2027</v>
      </c>
      <c r="L23" s="24"/>
      <c r="M23" s="21"/>
      <c r="N23" s="64">
        <f t="shared" si="0"/>
        <v>0.10448453608247422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1816</v>
      </c>
      <c r="Y23" s="24">
        <v>44269</v>
      </c>
      <c r="Z23" s="21" t="s">
        <v>517</v>
      </c>
      <c r="AA23" s="21" t="s">
        <v>488</v>
      </c>
      <c r="AB23" s="21">
        <v>9.4</v>
      </c>
      <c r="AC23" s="21" t="s">
        <v>498</v>
      </c>
      <c r="AD23" s="21">
        <v>52</v>
      </c>
    </row>
    <row r="24" spans="1:30" ht="15.75" customHeight="1" thickBot="1" x14ac:dyDescent="0.25">
      <c r="A24" s="48">
        <v>19</v>
      </c>
      <c r="B24" s="22">
        <v>2.1399999999999999E-2</v>
      </c>
      <c r="C24" s="22">
        <v>1.3899999999999999E-2</v>
      </c>
      <c r="D24" s="22">
        <v>3.5299999999999998E-2</v>
      </c>
      <c r="E24" s="60"/>
      <c r="F24" s="21" t="s">
        <v>495</v>
      </c>
      <c r="G24" s="23">
        <v>19672</v>
      </c>
      <c r="H24" s="21">
        <v>1.02</v>
      </c>
      <c r="I24" s="60"/>
      <c r="J24" s="21">
        <v>30</v>
      </c>
      <c r="K24" s="21">
        <f>X14</f>
        <v>1972</v>
      </c>
      <c r="L24" s="24"/>
      <c r="M24" s="21"/>
      <c r="N24" s="64">
        <f t="shared" si="0"/>
        <v>0.10164948453608247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1803</v>
      </c>
      <c r="Y24" s="24">
        <v>44269</v>
      </c>
      <c r="Z24" s="21" t="s">
        <v>515</v>
      </c>
      <c r="AA24" s="21" t="s">
        <v>488</v>
      </c>
      <c r="AB24" s="21">
        <v>9.3000000000000007</v>
      </c>
      <c r="AC24" s="21" t="s">
        <v>498</v>
      </c>
      <c r="AD24" s="21">
        <v>54</v>
      </c>
    </row>
    <row r="25" spans="1:30" ht="15.75" customHeight="1" thickBot="1" x14ac:dyDescent="0.25">
      <c r="A25" s="48">
        <v>20</v>
      </c>
      <c r="B25" s="22">
        <v>1.9199999999999998E-2</v>
      </c>
      <c r="C25" s="22">
        <v>9.9500000000000005E-3</v>
      </c>
      <c r="D25" s="22">
        <v>2.9100000000000001E-2</v>
      </c>
      <c r="E25" s="60"/>
      <c r="F25" s="21" t="s">
        <v>496</v>
      </c>
      <c r="G25" s="23">
        <v>20739</v>
      </c>
      <c r="H25" s="21">
        <v>1.07</v>
      </c>
      <c r="I25" s="60"/>
      <c r="J25" s="21">
        <v>50</v>
      </c>
      <c r="K25" s="21">
        <f>X18</f>
        <v>1925</v>
      </c>
      <c r="L25" s="24"/>
      <c r="M25" s="21"/>
      <c r="N25" s="64">
        <f t="shared" si="0"/>
        <v>9.9226804123711335E-2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1.6500000000000001E-2</v>
      </c>
      <c r="C26" s="22">
        <v>7.2500000000000004E-3</v>
      </c>
      <c r="D26" s="22">
        <v>2.3699999999999999E-2</v>
      </c>
      <c r="E26" s="60"/>
      <c r="F26" s="21" t="s">
        <v>497</v>
      </c>
      <c r="G26" s="23">
        <v>20924</v>
      </c>
      <c r="H26" s="21">
        <v>1.08</v>
      </c>
      <c r="I26" s="60"/>
      <c r="J26" s="21">
        <v>100</v>
      </c>
      <c r="K26" s="21">
        <f>X20</f>
        <v>1864</v>
      </c>
      <c r="L26" s="24"/>
      <c r="M26" s="21"/>
      <c r="N26" s="64">
        <f t="shared" si="0"/>
        <v>9.6082474226804118E-2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1.405E-2</v>
      </c>
      <c r="C27" s="22">
        <v>4.8500000000000001E-3</v>
      </c>
      <c r="D27" s="22">
        <v>1.89E-2</v>
      </c>
      <c r="E27" s="60"/>
      <c r="F27" s="60"/>
      <c r="G27" s="60"/>
      <c r="H27" s="60"/>
      <c r="I27" s="60"/>
      <c r="J27" s="21">
        <v>150</v>
      </c>
      <c r="K27" s="21">
        <f>X22</f>
        <v>1829</v>
      </c>
      <c r="L27" s="24"/>
      <c r="M27" s="21"/>
      <c r="N27" s="64">
        <f t="shared" si="0"/>
        <v>9.4278350515463918E-2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7.1000000000000004E-3</v>
      </c>
      <c r="C28" s="22">
        <v>2.5999999999999999E-3</v>
      </c>
      <c r="D28" s="22">
        <v>9.7000000000000003E-3</v>
      </c>
      <c r="E28" s="60"/>
      <c r="F28" s="60"/>
      <c r="G28" s="60"/>
      <c r="H28" s="60"/>
      <c r="I28" s="60"/>
      <c r="J28" s="21">
        <v>200</v>
      </c>
      <c r="K28" s="21">
        <f>X24</f>
        <v>1803</v>
      </c>
      <c r="L28" s="24"/>
      <c r="M28" s="21"/>
      <c r="N28" s="64">
        <f t="shared" si="0"/>
        <v>9.2938144329896902E-2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8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5.62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567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53400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5302</v>
      </c>
      <c r="Y2" s="24">
        <v>44327</v>
      </c>
      <c r="Z2" s="21" t="s">
        <v>524</v>
      </c>
      <c r="AA2" s="21" t="s">
        <v>493</v>
      </c>
      <c r="AB2" s="21">
        <v>9.9</v>
      </c>
      <c r="AC2" s="21" t="s">
        <v>498</v>
      </c>
      <c r="AD2" s="21">
        <v>68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5145</v>
      </c>
      <c r="Y3" s="24">
        <v>44530</v>
      </c>
      <c r="Z3" s="21" t="s">
        <v>513</v>
      </c>
      <c r="AA3" s="21" t="s">
        <v>493</v>
      </c>
      <c r="AB3" s="21">
        <v>9.6</v>
      </c>
      <c r="AC3" s="21" t="s">
        <v>499</v>
      </c>
      <c r="AD3" s="21">
        <v>64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5090</v>
      </c>
      <c r="Y4" s="24">
        <v>44517</v>
      </c>
      <c r="Z4" s="21" t="s">
        <v>513</v>
      </c>
      <c r="AA4" s="21" t="s">
        <v>494</v>
      </c>
      <c r="AB4" s="21">
        <v>9.5</v>
      </c>
      <c r="AC4" s="21" t="s">
        <v>499</v>
      </c>
      <c r="AD4" s="21">
        <v>64</v>
      </c>
    </row>
    <row r="5" spans="1:30" ht="15.75" customHeight="1" thickBot="1" x14ac:dyDescent="0.25">
      <c r="A5" s="48">
        <v>0</v>
      </c>
      <c r="B5" s="22">
        <v>2.9674157303370787E-3</v>
      </c>
      <c r="C5" s="22">
        <v>4.3795880149812734E-3</v>
      </c>
      <c r="D5" s="22">
        <v>7.3000000000000001E-3</v>
      </c>
      <c r="E5" s="60"/>
      <c r="F5" s="21" t="s">
        <v>471</v>
      </c>
      <c r="G5" s="23">
        <v>51645</v>
      </c>
      <c r="H5" s="21">
        <v>0.97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5048</v>
      </c>
      <c r="Y5" s="24">
        <v>44294</v>
      </c>
      <c r="Z5" s="21" t="s">
        <v>513</v>
      </c>
      <c r="AA5" s="21" t="s">
        <v>495</v>
      </c>
      <c r="AB5" s="21">
        <v>9.5</v>
      </c>
      <c r="AC5" s="21" t="s">
        <v>499</v>
      </c>
      <c r="AD5" s="21">
        <v>67</v>
      </c>
    </row>
    <row r="6" spans="1:30" ht="15.75" customHeight="1" thickBot="1" x14ac:dyDescent="0.25">
      <c r="A6" s="48">
        <v>1</v>
      </c>
      <c r="B6" s="22">
        <v>2.0823970037453184E-3</v>
      </c>
      <c r="C6" s="22">
        <v>2.7913857677902623E-3</v>
      </c>
      <c r="D6" s="22">
        <v>4.8999999999999998E-3</v>
      </c>
      <c r="E6" s="60"/>
      <c r="F6" s="21" t="s">
        <v>473</v>
      </c>
      <c r="G6" s="23">
        <v>54203</v>
      </c>
      <c r="H6" s="21">
        <v>1.01</v>
      </c>
      <c r="I6" s="60"/>
      <c r="J6" s="61" t="s">
        <v>474</v>
      </c>
      <c r="K6" s="62">
        <f>LARGE((K8,K9),1)</f>
        <v>0.77480376419303998</v>
      </c>
      <c r="L6" s="60"/>
      <c r="M6" s="60"/>
      <c r="N6" s="62" t="str">
        <f>IF((B11+B12)&gt;(C11+C12),B4,C4)</f>
        <v>EB</v>
      </c>
      <c r="O6" s="52"/>
      <c r="P6" s="52"/>
      <c r="Q6" s="52"/>
      <c r="R6" s="52"/>
      <c r="S6" s="52"/>
      <c r="T6" s="52"/>
      <c r="U6" s="71"/>
      <c r="W6" s="21">
        <v>5</v>
      </c>
      <c r="X6" s="21">
        <v>5042</v>
      </c>
      <c r="Y6" s="24">
        <v>44509</v>
      </c>
      <c r="Z6" s="21" t="s">
        <v>513</v>
      </c>
      <c r="AA6" s="21" t="s">
        <v>493</v>
      </c>
      <c r="AB6" s="21">
        <v>9.4</v>
      </c>
      <c r="AC6" s="21" t="s">
        <v>499</v>
      </c>
      <c r="AD6" s="21">
        <v>64</v>
      </c>
    </row>
    <row r="7" spans="1:30" ht="15.75" customHeight="1" thickBot="1" x14ac:dyDescent="0.25">
      <c r="A7" s="48">
        <v>2</v>
      </c>
      <c r="B7" s="22">
        <v>2.2385767790262172E-3</v>
      </c>
      <c r="C7" s="22">
        <v>2.406367041198502E-3</v>
      </c>
      <c r="D7" s="22">
        <v>4.5999999999999999E-3</v>
      </c>
      <c r="E7" s="60"/>
      <c r="F7" s="21" t="s">
        <v>475</v>
      </c>
      <c r="G7" s="23">
        <v>56189</v>
      </c>
      <c r="H7" s="21">
        <v>1.05</v>
      </c>
      <c r="I7" s="60"/>
      <c r="J7" s="21" t="s">
        <v>476</v>
      </c>
      <c r="K7" s="62">
        <f>LARGE((K10,K11),1)</f>
        <v>0.60600187157259</v>
      </c>
      <c r="L7" s="60"/>
      <c r="M7" s="60"/>
      <c r="N7" s="62" t="str">
        <f>IF((B20+B21)&gt;(C20+C21),B4,C4)</f>
        <v>WB</v>
      </c>
      <c r="O7" s="52"/>
      <c r="P7" s="52"/>
      <c r="Q7" s="52"/>
      <c r="R7" s="52"/>
      <c r="S7" s="52"/>
      <c r="T7" s="52"/>
      <c r="U7" s="71"/>
      <c r="W7" s="21">
        <v>6</v>
      </c>
      <c r="X7" s="21">
        <v>5038</v>
      </c>
      <c r="Y7" s="24">
        <v>44335</v>
      </c>
      <c r="Z7" s="21" t="s">
        <v>513</v>
      </c>
      <c r="AA7" s="21" t="s">
        <v>494</v>
      </c>
      <c r="AB7" s="21">
        <v>9.4</v>
      </c>
      <c r="AC7" s="21" t="s">
        <v>499</v>
      </c>
      <c r="AD7" s="21">
        <v>64</v>
      </c>
    </row>
    <row r="8" spans="1:30" ht="15.75" customHeight="1" thickBot="1" x14ac:dyDescent="0.25">
      <c r="A8" s="48">
        <v>3</v>
      </c>
      <c r="B8" s="22">
        <v>3.2797752808988766E-3</v>
      </c>
      <c r="C8" s="22">
        <v>1.4438202247191014E-3</v>
      </c>
      <c r="D8" s="22">
        <v>4.7000000000000002E-3</v>
      </c>
      <c r="E8" s="60"/>
      <c r="F8" s="21" t="s">
        <v>477</v>
      </c>
      <c r="G8" s="23">
        <v>55479</v>
      </c>
      <c r="H8" s="21">
        <v>1.04</v>
      </c>
      <c r="I8" s="60"/>
      <c r="J8" s="60"/>
      <c r="K8" s="67">
        <f>LARGE(B11:C11,1)/(B11+C11)</f>
        <v>0.77480376419303998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5033</v>
      </c>
      <c r="Y8" s="24">
        <v>44243</v>
      </c>
      <c r="Z8" s="21" t="s">
        <v>513</v>
      </c>
      <c r="AA8" s="21" t="s">
        <v>493</v>
      </c>
      <c r="AB8" s="21">
        <v>9.4</v>
      </c>
      <c r="AC8" s="21" t="s">
        <v>499</v>
      </c>
      <c r="AD8" s="21">
        <v>66</v>
      </c>
    </row>
    <row r="9" spans="1:30" ht="15.75" customHeight="1" thickBot="1" x14ac:dyDescent="0.25">
      <c r="A9" s="48">
        <v>4</v>
      </c>
      <c r="B9" s="22">
        <v>6.767790262172284E-3</v>
      </c>
      <c r="C9" s="22">
        <v>1.6844569288389513E-3</v>
      </c>
      <c r="D9" s="22">
        <v>8.3999999999999995E-3</v>
      </c>
      <c r="E9" s="60"/>
      <c r="F9" s="21" t="s">
        <v>478</v>
      </c>
      <c r="G9" s="23">
        <v>53081</v>
      </c>
      <c r="H9" s="21">
        <v>0.99</v>
      </c>
      <c r="I9" s="60"/>
      <c r="J9" s="60"/>
      <c r="K9" s="67">
        <f>LARGE(B12:C12,1)/(B12+C12)</f>
        <v>0.67419941575263187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5031</v>
      </c>
      <c r="Y9" s="24">
        <v>44203</v>
      </c>
      <c r="Z9" s="21" t="s">
        <v>513</v>
      </c>
      <c r="AA9" s="21" t="s">
        <v>495</v>
      </c>
      <c r="AB9" s="21">
        <v>9.4</v>
      </c>
      <c r="AC9" s="21" t="s">
        <v>499</v>
      </c>
      <c r="AD9" s="21">
        <v>65</v>
      </c>
    </row>
    <row r="10" spans="1:30" ht="15.75" customHeight="1" thickBot="1" x14ac:dyDescent="0.25">
      <c r="A10" s="48">
        <v>5</v>
      </c>
      <c r="B10" s="22">
        <v>1.8012734082397005E-2</v>
      </c>
      <c r="C10" s="22">
        <v>3.7539325842696624E-3</v>
      </c>
      <c r="D10" s="22">
        <v>2.1700000000000001E-2</v>
      </c>
      <c r="E10" s="60"/>
      <c r="F10" s="21" t="s">
        <v>479</v>
      </c>
      <c r="G10" s="23">
        <v>54144</v>
      </c>
      <c r="H10" s="21">
        <v>1.01</v>
      </c>
      <c r="I10" s="60"/>
      <c r="J10" s="60"/>
      <c r="K10" s="67">
        <f>LARGE(B20:C20,1)/(B20+C20)</f>
        <v>0.57858841643276071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5030</v>
      </c>
      <c r="Y10" s="24">
        <v>44537</v>
      </c>
      <c r="Z10" s="21" t="s">
        <v>513</v>
      </c>
      <c r="AA10" s="21" t="s">
        <v>493</v>
      </c>
      <c r="AB10" s="21">
        <v>9.4</v>
      </c>
      <c r="AC10" s="21" t="s">
        <v>499</v>
      </c>
      <c r="AD10" s="21">
        <v>63</v>
      </c>
    </row>
    <row r="11" spans="1:30" ht="15.75" customHeight="1" thickBot="1" x14ac:dyDescent="0.25">
      <c r="A11" s="48">
        <v>6</v>
      </c>
      <c r="B11" s="22">
        <v>3.940936329588015E-2</v>
      </c>
      <c r="C11" s="22">
        <v>1.1454307116104871E-2</v>
      </c>
      <c r="D11" s="22">
        <v>5.0799999999999998E-2</v>
      </c>
      <c r="E11" s="60"/>
      <c r="F11" s="21" t="s">
        <v>480</v>
      </c>
      <c r="G11" s="23">
        <v>52739</v>
      </c>
      <c r="H11" s="21">
        <v>0.99</v>
      </c>
      <c r="I11" s="60"/>
      <c r="J11" s="60"/>
      <c r="K11" s="67">
        <f>LARGE(B21:C21,1)/(B21+C21)</f>
        <v>0.60600187157259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5024</v>
      </c>
      <c r="Y11" s="24">
        <v>44531</v>
      </c>
      <c r="Z11" s="21" t="s">
        <v>513</v>
      </c>
      <c r="AA11" s="21" t="s">
        <v>494</v>
      </c>
      <c r="AB11" s="21">
        <v>9.4</v>
      </c>
      <c r="AC11" s="21" t="s">
        <v>499</v>
      </c>
      <c r="AD11" s="21">
        <v>63</v>
      </c>
    </row>
    <row r="12" spans="1:30" ht="15.75" customHeight="1" thickBot="1" x14ac:dyDescent="0.25">
      <c r="A12" s="48">
        <v>7</v>
      </c>
      <c r="B12" s="22">
        <v>4.1231460674157311E-2</v>
      </c>
      <c r="C12" s="22">
        <v>1.9924719101123596E-2</v>
      </c>
      <c r="D12" s="22">
        <v>6.0999999999999999E-2</v>
      </c>
      <c r="E12" s="60"/>
      <c r="F12" s="21" t="s">
        <v>481</v>
      </c>
      <c r="G12" s="23">
        <v>49930</v>
      </c>
      <c r="H12" s="21">
        <v>0.93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4981</v>
      </c>
      <c r="Y12" s="24">
        <v>44392</v>
      </c>
      <c r="Z12" s="21" t="s">
        <v>513</v>
      </c>
      <c r="AA12" s="21" t="s">
        <v>495</v>
      </c>
      <c r="AB12" s="21">
        <v>9.3000000000000007</v>
      </c>
      <c r="AC12" s="21" t="s">
        <v>499</v>
      </c>
      <c r="AD12" s="21">
        <v>65</v>
      </c>
    </row>
    <row r="13" spans="1:30" ht="15.75" customHeight="1" thickBot="1" x14ac:dyDescent="0.25">
      <c r="A13" s="48">
        <v>8</v>
      </c>
      <c r="B13" s="22">
        <v>3.6858426966292136E-2</v>
      </c>
      <c r="C13" s="22">
        <v>2.0646629213483144E-2</v>
      </c>
      <c r="D13" s="22">
        <v>5.74E-2</v>
      </c>
      <c r="E13" s="60"/>
      <c r="F13" s="21" t="s">
        <v>482</v>
      </c>
      <c r="G13" s="23">
        <v>51625</v>
      </c>
      <c r="H13" s="21">
        <v>0.97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4965</v>
      </c>
      <c r="Y13" s="24">
        <v>44546</v>
      </c>
      <c r="Z13" s="21" t="s">
        <v>513</v>
      </c>
      <c r="AA13" s="21" t="s">
        <v>495</v>
      </c>
      <c r="AB13" s="21">
        <v>9.3000000000000007</v>
      </c>
      <c r="AC13" s="21" t="s">
        <v>499</v>
      </c>
      <c r="AD13" s="21">
        <v>63</v>
      </c>
    </row>
    <row r="14" spans="1:30" ht="15.75" customHeight="1" thickBot="1" x14ac:dyDescent="0.25">
      <c r="A14" s="48">
        <v>9</v>
      </c>
      <c r="B14" s="22">
        <v>3.5296629213483144E-2</v>
      </c>
      <c r="C14" s="22">
        <v>2.0117228464419476E-2</v>
      </c>
      <c r="D14" s="22">
        <v>5.5300000000000002E-2</v>
      </c>
      <c r="E14" s="60"/>
      <c r="F14" s="21" t="s">
        <v>483</v>
      </c>
      <c r="G14" s="23">
        <v>53285</v>
      </c>
      <c r="H14" s="21">
        <v>1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4954</v>
      </c>
      <c r="Y14" s="24">
        <v>44543</v>
      </c>
      <c r="Z14" s="21" t="s">
        <v>513</v>
      </c>
      <c r="AA14" s="21" t="s">
        <v>492</v>
      </c>
      <c r="AB14" s="21">
        <v>9.3000000000000007</v>
      </c>
      <c r="AC14" s="21" t="s">
        <v>499</v>
      </c>
      <c r="AD14" s="21">
        <v>63</v>
      </c>
    </row>
    <row r="15" spans="1:30" ht="15.75" customHeight="1" thickBot="1" x14ac:dyDescent="0.25">
      <c r="A15" s="48">
        <v>10</v>
      </c>
      <c r="B15" s="22">
        <v>3.5400749063670411E-2</v>
      </c>
      <c r="C15" s="22">
        <v>2.2379213483146067E-2</v>
      </c>
      <c r="D15" s="22">
        <v>5.7700000000000001E-2</v>
      </c>
      <c r="E15" s="60"/>
      <c r="F15" s="21" t="s">
        <v>484</v>
      </c>
      <c r="G15" s="23">
        <v>53845</v>
      </c>
      <c r="H15" s="21">
        <v>1.01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4934</v>
      </c>
      <c r="Y15" s="24">
        <v>44489</v>
      </c>
      <c r="Z15" s="21" t="s">
        <v>513</v>
      </c>
      <c r="AA15" s="21" t="s">
        <v>494</v>
      </c>
      <c r="AB15" s="21">
        <v>9.1999999999999993</v>
      </c>
      <c r="AC15" s="21" t="s">
        <v>499</v>
      </c>
      <c r="AD15" s="21">
        <v>64</v>
      </c>
    </row>
    <row r="16" spans="1:30" ht="15.75" customHeight="1" thickBot="1" x14ac:dyDescent="0.25">
      <c r="A16" s="48">
        <v>11</v>
      </c>
      <c r="B16" s="22">
        <v>3.389101123595506E-2</v>
      </c>
      <c r="C16" s="22">
        <v>2.5555617977528092E-2</v>
      </c>
      <c r="D16" s="22">
        <v>5.9400000000000001E-2</v>
      </c>
      <c r="E16" s="60"/>
      <c r="F16" s="21" t="s">
        <v>485</v>
      </c>
      <c r="G16" s="23">
        <v>54634</v>
      </c>
      <c r="H16" s="21">
        <v>1.02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4925</v>
      </c>
      <c r="Y16" s="24">
        <v>44515</v>
      </c>
      <c r="Z16" s="21" t="s">
        <v>513</v>
      </c>
      <c r="AA16" s="21" t="s">
        <v>492</v>
      </c>
      <c r="AB16" s="21">
        <v>9.1999999999999993</v>
      </c>
      <c r="AC16" s="21" t="s">
        <v>499</v>
      </c>
      <c r="AD16" s="21">
        <v>64</v>
      </c>
    </row>
    <row r="17" spans="1:30" ht="15.75" customHeight="1" thickBot="1" x14ac:dyDescent="0.25">
      <c r="A17" s="48">
        <v>12</v>
      </c>
      <c r="B17" s="22">
        <v>3.2901872659176032E-2</v>
      </c>
      <c r="C17" s="22">
        <v>2.9117041198501871E-2</v>
      </c>
      <c r="D17" s="22">
        <v>6.1899999999999997E-2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4913</v>
      </c>
      <c r="Y17" s="24">
        <v>44322</v>
      </c>
      <c r="Z17" s="21" t="s">
        <v>513</v>
      </c>
      <c r="AA17" s="21" t="s">
        <v>495</v>
      </c>
      <c r="AB17" s="21">
        <v>9.1999999999999993</v>
      </c>
      <c r="AC17" s="21" t="s">
        <v>499</v>
      </c>
      <c r="AD17" s="21">
        <v>64</v>
      </c>
    </row>
    <row r="18" spans="1:30" ht="15.75" customHeight="1" thickBot="1" x14ac:dyDescent="0.25">
      <c r="A18" s="48">
        <v>13</v>
      </c>
      <c r="B18" s="22">
        <v>3.1496254681647941E-2</v>
      </c>
      <c r="C18" s="22">
        <v>3.0849625468164797E-2</v>
      </c>
      <c r="D18" s="22">
        <v>6.2199999999999998E-2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4903</v>
      </c>
      <c r="Y18" s="24">
        <v>44244</v>
      </c>
      <c r="Z18" s="21" t="s">
        <v>513</v>
      </c>
      <c r="AA18" s="21" t="s">
        <v>494</v>
      </c>
      <c r="AB18" s="21">
        <v>9.1999999999999993</v>
      </c>
      <c r="AC18" s="21" t="s">
        <v>499</v>
      </c>
      <c r="AD18" s="21">
        <v>65</v>
      </c>
    </row>
    <row r="19" spans="1:30" ht="15.75" customHeight="1" thickBot="1" x14ac:dyDescent="0.25">
      <c r="A19" s="48">
        <v>14</v>
      </c>
      <c r="B19" s="22">
        <v>3.1704494382022469E-2</v>
      </c>
      <c r="C19" s="22">
        <v>3.4651685393258427E-2</v>
      </c>
      <c r="D19" s="22">
        <v>6.6199999999999995E-2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4865</v>
      </c>
      <c r="Y19" s="24">
        <v>44532</v>
      </c>
      <c r="Z19" s="21" t="s">
        <v>513</v>
      </c>
      <c r="AA19" s="21" t="s">
        <v>495</v>
      </c>
      <c r="AB19" s="21">
        <v>9.1</v>
      </c>
      <c r="AC19" s="21" t="s">
        <v>499</v>
      </c>
      <c r="AD19" s="21">
        <v>64</v>
      </c>
    </row>
    <row r="20" spans="1:30" ht="15.75" customHeight="1" thickBot="1" x14ac:dyDescent="0.25">
      <c r="A20" s="48">
        <v>15</v>
      </c>
      <c r="B20" s="22">
        <v>2.9830337078651681E-2</v>
      </c>
      <c r="C20" s="22">
        <v>4.0956367041198496E-2</v>
      </c>
      <c r="D20" s="22">
        <v>7.0699999999999999E-2</v>
      </c>
      <c r="E20" s="60"/>
      <c r="F20" s="21" t="s">
        <v>488</v>
      </c>
      <c r="G20" s="23">
        <v>36833</v>
      </c>
      <c r="H20" s="21">
        <v>0.69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4833</v>
      </c>
      <c r="Y20" s="24">
        <v>44249</v>
      </c>
      <c r="Z20" s="21" t="s">
        <v>513</v>
      </c>
      <c r="AA20" s="21" t="s">
        <v>492</v>
      </c>
      <c r="AB20" s="21">
        <v>9.1</v>
      </c>
      <c r="AC20" s="21" t="s">
        <v>499</v>
      </c>
      <c r="AD20" s="21">
        <v>67</v>
      </c>
    </row>
    <row r="21" spans="1:30" ht="15.75" customHeight="1" thickBot="1" x14ac:dyDescent="0.25">
      <c r="A21" s="48">
        <v>16</v>
      </c>
      <c r="B21" s="22">
        <v>2.9882397003745318E-2</v>
      </c>
      <c r="C21" s="22">
        <v>4.5961610486891381E-2</v>
      </c>
      <c r="D21" s="22">
        <v>7.5700000000000003E-2</v>
      </c>
      <c r="E21" s="60"/>
      <c r="F21" s="21" t="s">
        <v>492</v>
      </c>
      <c r="G21" s="23">
        <v>55624</v>
      </c>
      <c r="H21" s="21">
        <v>1.04</v>
      </c>
      <c r="I21" s="60"/>
      <c r="J21" s="21">
        <v>5</v>
      </c>
      <c r="K21" s="21">
        <f>X6</f>
        <v>5042</v>
      </c>
      <c r="L21" s="24"/>
      <c r="M21" s="21"/>
      <c r="N21" s="64">
        <f>K21/$F$2</f>
        <v>9.4419475655430712E-2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4788</v>
      </c>
      <c r="Y21" s="24">
        <v>44519</v>
      </c>
      <c r="Z21" s="21" t="s">
        <v>513</v>
      </c>
      <c r="AA21" s="21" t="s">
        <v>496</v>
      </c>
      <c r="AB21" s="21">
        <v>9</v>
      </c>
      <c r="AC21" s="21" t="s">
        <v>499</v>
      </c>
      <c r="AD21" s="21">
        <v>61</v>
      </c>
    </row>
    <row r="22" spans="1:30" ht="15.75" customHeight="1" thickBot="1" x14ac:dyDescent="0.25">
      <c r="A22" s="48">
        <v>17</v>
      </c>
      <c r="B22" s="22">
        <v>2.8945318352059921E-2</v>
      </c>
      <c r="C22" s="22">
        <v>4.7790449438202244E-2</v>
      </c>
      <c r="D22" s="22">
        <v>7.6600000000000001E-2</v>
      </c>
      <c r="E22" s="60"/>
      <c r="F22" s="21" t="s">
        <v>493</v>
      </c>
      <c r="G22" s="23">
        <v>58070</v>
      </c>
      <c r="H22" s="21">
        <v>1.0900000000000001</v>
      </c>
      <c r="I22" s="60"/>
      <c r="J22" s="21">
        <v>10</v>
      </c>
      <c r="K22" s="21">
        <f>X11</f>
        <v>5024</v>
      </c>
      <c r="L22" s="24"/>
      <c r="M22" s="21"/>
      <c r="N22" s="64">
        <f t="shared" ref="N22:N28" si="0">K22/$F$2</f>
        <v>9.4082397003745322E-2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4768</v>
      </c>
      <c r="Y22" s="24">
        <v>44523</v>
      </c>
      <c r="Z22" s="21" t="s">
        <v>514</v>
      </c>
      <c r="AA22" s="21" t="s">
        <v>493</v>
      </c>
      <c r="AB22" s="21">
        <v>8.9</v>
      </c>
      <c r="AC22" s="21" t="s">
        <v>499</v>
      </c>
      <c r="AD22" s="21">
        <v>63</v>
      </c>
    </row>
    <row r="23" spans="1:30" ht="15.75" customHeight="1" thickBot="1" x14ac:dyDescent="0.25">
      <c r="A23" s="48">
        <v>18</v>
      </c>
      <c r="B23" s="22">
        <v>2.4572284644194756E-2</v>
      </c>
      <c r="C23" s="22">
        <v>3.5758614232209739E-2</v>
      </c>
      <c r="D23" s="22">
        <v>6.0199999999999997E-2</v>
      </c>
      <c r="E23" s="60"/>
      <c r="F23" s="21" t="s">
        <v>494</v>
      </c>
      <c r="G23" s="23">
        <v>58974</v>
      </c>
      <c r="H23" s="21">
        <v>1.1000000000000001</v>
      </c>
      <c r="I23" s="60"/>
      <c r="J23" s="21">
        <v>20</v>
      </c>
      <c r="K23" s="21">
        <f>X12</f>
        <v>4981</v>
      </c>
      <c r="L23" s="24"/>
      <c r="M23" s="21"/>
      <c r="N23" s="64">
        <f t="shared" si="0"/>
        <v>9.3277153558052439E-2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4730</v>
      </c>
      <c r="Y23" s="24">
        <v>44496</v>
      </c>
      <c r="Z23" s="21" t="s">
        <v>514</v>
      </c>
      <c r="AA23" s="21" t="s">
        <v>494</v>
      </c>
      <c r="AB23" s="21">
        <v>8.9</v>
      </c>
      <c r="AC23" s="21" t="s">
        <v>499</v>
      </c>
      <c r="AD23" s="21">
        <v>63</v>
      </c>
    </row>
    <row r="24" spans="1:30" ht="15.75" customHeight="1" thickBot="1" x14ac:dyDescent="0.25">
      <c r="A24" s="48">
        <v>19</v>
      </c>
      <c r="B24" s="22">
        <v>1.7388014981273407E-2</v>
      </c>
      <c r="C24" s="22">
        <v>2.608501872659176E-2</v>
      </c>
      <c r="D24" s="22">
        <v>4.3400000000000001E-2</v>
      </c>
      <c r="E24" s="60"/>
      <c r="F24" s="21" t="s">
        <v>495</v>
      </c>
      <c r="G24" s="23">
        <v>58551</v>
      </c>
      <c r="H24" s="21">
        <v>1.1000000000000001</v>
      </c>
      <c r="I24" s="60"/>
      <c r="J24" s="21">
        <v>30</v>
      </c>
      <c r="K24" s="21">
        <f>X14</f>
        <v>4954</v>
      </c>
      <c r="L24" s="24"/>
      <c r="M24" s="21"/>
      <c r="N24" s="64">
        <f t="shared" si="0"/>
        <v>9.2771535580524339E-2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4702</v>
      </c>
      <c r="Y24" s="24">
        <v>44256</v>
      </c>
      <c r="Z24" s="21" t="s">
        <v>514</v>
      </c>
      <c r="AA24" s="21" t="s">
        <v>492</v>
      </c>
      <c r="AB24" s="21">
        <v>8.8000000000000007</v>
      </c>
      <c r="AC24" s="21" t="s">
        <v>499</v>
      </c>
      <c r="AD24" s="21">
        <v>63</v>
      </c>
    </row>
    <row r="25" spans="1:30" ht="15.75" customHeight="1" thickBot="1" x14ac:dyDescent="0.25">
      <c r="A25" s="48">
        <v>20</v>
      </c>
      <c r="B25" s="22">
        <v>1.3327340823970038E-2</v>
      </c>
      <c r="C25" s="22">
        <v>1.9732209737827716E-2</v>
      </c>
      <c r="D25" s="22">
        <v>3.3000000000000002E-2</v>
      </c>
      <c r="E25" s="60"/>
      <c r="F25" s="21" t="s">
        <v>496</v>
      </c>
      <c r="G25" s="23">
        <v>59359</v>
      </c>
      <c r="H25" s="21">
        <v>1.1100000000000001</v>
      </c>
      <c r="I25" s="60"/>
      <c r="J25" s="21">
        <v>50</v>
      </c>
      <c r="K25" s="21">
        <f>X18</f>
        <v>4903</v>
      </c>
      <c r="L25" s="24"/>
      <c r="M25" s="21"/>
      <c r="N25" s="64">
        <f t="shared" si="0"/>
        <v>9.1816479400749065E-2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1.0516104868913856E-2</v>
      </c>
      <c r="C26" s="22">
        <v>1.5785767790262174E-2</v>
      </c>
      <c r="D26" s="22">
        <v>2.6200000000000001E-2</v>
      </c>
      <c r="E26" s="60"/>
      <c r="F26" s="21" t="s">
        <v>497</v>
      </c>
      <c r="G26" s="23">
        <v>46665</v>
      </c>
      <c r="H26" s="21">
        <v>0.87</v>
      </c>
      <c r="I26" s="60"/>
      <c r="J26" s="21">
        <v>100</v>
      </c>
      <c r="K26" s="21">
        <f>X20</f>
        <v>4833</v>
      </c>
      <c r="L26" s="24"/>
      <c r="M26" s="21"/>
      <c r="N26" s="64">
        <f t="shared" si="0"/>
        <v>9.0505617977528097E-2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7.6007490636704122E-3</v>
      </c>
      <c r="C27" s="22">
        <v>1.0876779026217228E-2</v>
      </c>
      <c r="D27" s="22">
        <v>1.8499999999999999E-2</v>
      </c>
      <c r="E27" s="60"/>
      <c r="F27" s="60"/>
      <c r="G27" s="60"/>
      <c r="H27" s="60"/>
      <c r="I27" s="60"/>
      <c r="J27" s="21">
        <v>150</v>
      </c>
      <c r="K27" s="21">
        <f>X22</f>
        <v>4768</v>
      </c>
      <c r="L27" s="24"/>
      <c r="M27" s="21"/>
      <c r="N27" s="64">
        <f t="shared" si="0"/>
        <v>8.9288389513108621E-2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4.9977528089887643E-3</v>
      </c>
      <c r="C28" s="22">
        <v>7.2191011235955057E-3</v>
      </c>
      <c r="D28" s="22">
        <v>1.2200000000000001E-2</v>
      </c>
      <c r="E28" s="60"/>
      <c r="F28" s="60"/>
      <c r="G28" s="60"/>
      <c r="H28" s="60"/>
      <c r="I28" s="60"/>
      <c r="J28" s="21">
        <v>200</v>
      </c>
      <c r="K28" s="21">
        <f>X24</f>
        <v>4702</v>
      </c>
      <c r="L28" s="24"/>
      <c r="M28" s="21"/>
      <c r="N28" s="64">
        <f t="shared" si="0"/>
        <v>8.8052434456928841E-2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624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24000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2011</v>
      </c>
      <c r="Y2" s="24">
        <v>44218</v>
      </c>
      <c r="Z2" s="21" t="s">
        <v>514</v>
      </c>
      <c r="AA2" s="21" t="s">
        <v>496</v>
      </c>
      <c r="AB2" s="21">
        <v>8.4</v>
      </c>
      <c r="AC2" s="21" t="s">
        <v>464</v>
      </c>
      <c r="AD2" s="21">
        <v>53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2005</v>
      </c>
      <c r="Y3" s="24">
        <v>44227</v>
      </c>
      <c r="Z3" s="21" t="s">
        <v>514</v>
      </c>
      <c r="AA3" s="21" t="s">
        <v>488</v>
      </c>
      <c r="AB3" s="21">
        <v>8.4</v>
      </c>
      <c r="AC3" s="21" t="s">
        <v>464</v>
      </c>
      <c r="AD3" s="21">
        <v>57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2001</v>
      </c>
      <c r="Y4" s="24">
        <v>44253</v>
      </c>
      <c r="Z4" s="21" t="s">
        <v>514</v>
      </c>
      <c r="AA4" s="21" t="s">
        <v>496</v>
      </c>
      <c r="AB4" s="21">
        <v>8.3000000000000007</v>
      </c>
      <c r="AC4" s="21" t="s">
        <v>464</v>
      </c>
      <c r="AD4" s="21">
        <v>54</v>
      </c>
    </row>
    <row r="5" spans="1:30" ht="15.75" customHeight="1" thickBot="1" x14ac:dyDescent="0.25">
      <c r="A5" s="48">
        <v>0</v>
      </c>
      <c r="B5" s="22">
        <v>9.5499999999999995E-3</v>
      </c>
      <c r="C5" s="22">
        <v>4.5500000000000002E-3</v>
      </c>
      <c r="D5" s="22">
        <v>1.41E-2</v>
      </c>
      <c r="E5" s="60"/>
      <c r="F5" s="21" t="s">
        <v>471</v>
      </c>
      <c r="G5" s="23">
        <v>23813</v>
      </c>
      <c r="H5" s="21">
        <v>0.98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1993</v>
      </c>
      <c r="Y5" s="24">
        <v>44211</v>
      </c>
      <c r="Z5" s="21" t="s">
        <v>514</v>
      </c>
      <c r="AA5" s="21" t="s">
        <v>496</v>
      </c>
      <c r="AB5" s="21">
        <v>8.3000000000000007</v>
      </c>
      <c r="AC5" s="21" t="s">
        <v>464</v>
      </c>
      <c r="AD5" s="21">
        <v>54</v>
      </c>
    </row>
    <row r="6" spans="1:30" ht="15.75" customHeight="1" thickBot="1" x14ac:dyDescent="0.25">
      <c r="A6" s="48">
        <v>1</v>
      </c>
      <c r="B6" s="22">
        <v>5.1500000000000001E-3</v>
      </c>
      <c r="C6" s="22">
        <v>2.65E-3</v>
      </c>
      <c r="D6" s="22">
        <v>7.7999999999999996E-3</v>
      </c>
      <c r="E6" s="60"/>
      <c r="F6" s="21" t="s">
        <v>473</v>
      </c>
      <c r="G6" s="23">
        <v>25004</v>
      </c>
      <c r="H6" s="21">
        <v>1.03</v>
      </c>
      <c r="I6" s="60"/>
      <c r="J6" s="61" t="s">
        <v>474</v>
      </c>
      <c r="K6" s="62">
        <f>LARGE((K8,K9),1)</f>
        <v>0.67105263157894735</v>
      </c>
      <c r="L6" s="60"/>
      <c r="M6" s="60"/>
      <c r="N6" s="62" t="s">
        <v>465</v>
      </c>
      <c r="O6" s="52"/>
      <c r="P6" s="52"/>
      <c r="Q6" s="52"/>
      <c r="R6" s="52"/>
      <c r="S6" s="52"/>
      <c r="T6" s="52"/>
      <c r="U6" s="71"/>
      <c r="W6" s="21">
        <v>5</v>
      </c>
      <c r="X6" s="21">
        <v>1993</v>
      </c>
      <c r="Y6" s="24">
        <v>44246</v>
      </c>
      <c r="Z6" s="21" t="s">
        <v>514</v>
      </c>
      <c r="AA6" s="21" t="s">
        <v>496</v>
      </c>
      <c r="AB6" s="21">
        <v>8.3000000000000007</v>
      </c>
      <c r="AC6" s="21" t="s">
        <v>464</v>
      </c>
      <c r="AD6" s="21">
        <v>55</v>
      </c>
    </row>
    <row r="7" spans="1:30" ht="15.75" customHeight="1" thickBot="1" x14ac:dyDescent="0.25">
      <c r="A7" s="48">
        <v>2</v>
      </c>
      <c r="B7" s="22">
        <v>3.1499999999999996E-3</v>
      </c>
      <c r="C7" s="22">
        <v>1.65E-3</v>
      </c>
      <c r="D7" s="22">
        <v>4.7999999999999996E-3</v>
      </c>
      <c r="E7" s="60"/>
      <c r="F7" s="21" t="s">
        <v>475</v>
      </c>
      <c r="G7" s="23">
        <v>25387</v>
      </c>
      <c r="H7" s="21">
        <v>1.04</v>
      </c>
      <c r="I7" s="60"/>
      <c r="J7" s="21" t="s">
        <v>476</v>
      </c>
      <c r="K7" s="62">
        <f>LARGE((K10,K11),1)</f>
        <v>0.5409153952843273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1973</v>
      </c>
      <c r="Y7" s="24">
        <v>44260</v>
      </c>
      <c r="Z7" s="21" t="s">
        <v>514</v>
      </c>
      <c r="AA7" s="21" t="s">
        <v>496</v>
      </c>
      <c r="AB7" s="21">
        <v>8.1999999999999993</v>
      </c>
      <c r="AC7" s="21" t="s">
        <v>464</v>
      </c>
      <c r="AD7" s="21">
        <v>53</v>
      </c>
    </row>
    <row r="8" spans="1:30" ht="15.75" customHeight="1" thickBot="1" x14ac:dyDescent="0.25">
      <c r="A8" s="48">
        <v>3</v>
      </c>
      <c r="B8" s="22">
        <v>1.9499999999999999E-3</v>
      </c>
      <c r="C8" s="22">
        <v>1.0499999999999999E-3</v>
      </c>
      <c r="D8" s="22">
        <v>3.0000000000000001E-3</v>
      </c>
      <c r="E8" s="60"/>
      <c r="F8" s="21" t="s">
        <v>477</v>
      </c>
      <c r="G8" s="23">
        <v>25382</v>
      </c>
      <c r="H8" s="21">
        <v>1.04</v>
      </c>
      <c r="I8" s="60"/>
      <c r="J8" s="60"/>
      <c r="K8" s="67">
        <f>LARGE(B11:C11,1)/(B11+C11)</f>
        <v>0.65079365079365081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1969</v>
      </c>
      <c r="Y8" s="24">
        <v>44251</v>
      </c>
      <c r="Z8" s="21" t="s">
        <v>515</v>
      </c>
      <c r="AA8" s="21" t="s">
        <v>494</v>
      </c>
      <c r="AB8" s="21">
        <v>8.1999999999999993</v>
      </c>
      <c r="AC8" s="21" t="s">
        <v>464</v>
      </c>
      <c r="AD8" s="21">
        <v>57</v>
      </c>
    </row>
    <row r="9" spans="1:30" ht="15.75" customHeight="1" thickBot="1" x14ac:dyDescent="0.25">
      <c r="A9" s="48">
        <v>4</v>
      </c>
      <c r="B9" s="22">
        <v>1.6999999999999999E-3</v>
      </c>
      <c r="C9" s="22">
        <v>1.1999999999999999E-3</v>
      </c>
      <c r="D9" s="22">
        <v>2.8999999999999998E-3</v>
      </c>
      <c r="E9" s="60"/>
      <c r="F9" s="21" t="s">
        <v>478</v>
      </c>
      <c r="G9" s="23">
        <v>24952</v>
      </c>
      <c r="H9" s="21">
        <v>1.03</v>
      </c>
      <c r="I9" s="60"/>
      <c r="J9" s="60"/>
      <c r="K9" s="67">
        <f>LARGE(B12:C12,1)/(B12+C12)</f>
        <v>0.67105263157894735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1966</v>
      </c>
      <c r="Y9" s="24">
        <v>44217</v>
      </c>
      <c r="Z9" s="21" t="s">
        <v>514</v>
      </c>
      <c r="AA9" s="21" t="s">
        <v>495</v>
      </c>
      <c r="AB9" s="21">
        <v>8.1999999999999993</v>
      </c>
      <c r="AC9" s="21" t="s">
        <v>464</v>
      </c>
      <c r="AD9" s="21">
        <v>54</v>
      </c>
    </row>
    <row r="10" spans="1:30" ht="15.75" customHeight="1" thickBot="1" x14ac:dyDescent="0.25">
      <c r="A10" s="48">
        <v>5</v>
      </c>
      <c r="B10" s="22">
        <v>2.7499999999999998E-3</v>
      </c>
      <c r="C10" s="22">
        <v>3.1499999999999996E-3</v>
      </c>
      <c r="D10" s="22">
        <v>5.8999999999999999E-3</v>
      </c>
      <c r="E10" s="60"/>
      <c r="F10" s="21" t="s">
        <v>479</v>
      </c>
      <c r="G10" s="23">
        <v>24170</v>
      </c>
      <c r="H10" s="21">
        <v>0.99</v>
      </c>
      <c r="I10" s="60"/>
      <c r="J10" s="60"/>
      <c r="K10" s="67">
        <f>LARGE(B20:C20,1)/(B20+C20)</f>
        <v>0.52597402597402598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1960</v>
      </c>
      <c r="Y10" s="24">
        <v>44222</v>
      </c>
      <c r="Z10" s="21" t="s">
        <v>514</v>
      </c>
      <c r="AA10" s="21" t="s">
        <v>493</v>
      </c>
      <c r="AB10" s="21">
        <v>8.1999999999999993</v>
      </c>
      <c r="AC10" s="21" t="s">
        <v>464</v>
      </c>
      <c r="AD10" s="21">
        <v>54</v>
      </c>
    </row>
    <row r="11" spans="1:30" ht="15.75" customHeight="1" thickBot="1" x14ac:dyDescent="0.25">
      <c r="A11" s="48">
        <v>6</v>
      </c>
      <c r="B11" s="22">
        <v>5.4999999999999997E-3</v>
      </c>
      <c r="C11" s="22">
        <v>1.025E-2</v>
      </c>
      <c r="D11" s="22">
        <v>1.5699999999999999E-2</v>
      </c>
      <c r="E11" s="60"/>
      <c r="F11" s="21" t="s">
        <v>480</v>
      </c>
      <c r="G11" s="23">
        <v>24055</v>
      </c>
      <c r="H11" s="21">
        <v>0.99</v>
      </c>
      <c r="I11" s="60"/>
      <c r="J11" s="60"/>
      <c r="K11" s="67">
        <f>LARGE(B21:C21,1)/(B21+C21)</f>
        <v>0.5409153952843273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1958</v>
      </c>
      <c r="Y11" s="24">
        <v>44238</v>
      </c>
      <c r="Z11" s="21" t="s">
        <v>514</v>
      </c>
      <c r="AA11" s="21" t="s">
        <v>495</v>
      </c>
      <c r="AB11" s="21">
        <v>8.1999999999999993</v>
      </c>
      <c r="AC11" s="21" t="s">
        <v>464</v>
      </c>
      <c r="AD11" s="21">
        <v>51</v>
      </c>
    </row>
    <row r="12" spans="1:30" ht="15.75" customHeight="1" thickBot="1" x14ac:dyDescent="0.25">
      <c r="A12" s="48">
        <v>7</v>
      </c>
      <c r="B12" s="22">
        <v>1.125E-2</v>
      </c>
      <c r="C12" s="22">
        <v>2.2950000000000002E-2</v>
      </c>
      <c r="D12" s="22">
        <v>3.4200000000000001E-2</v>
      </c>
      <c r="E12" s="60"/>
      <c r="F12" s="21" t="s">
        <v>481</v>
      </c>
      <c r="G12" s="23">
        <v>22683</v>
      </c>
      <c r="H12" s="21">
        <v>0.93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1939</v>
      </c>
      <c r="Y12" s="24">
        <v>44223</v>
      </c>
      <c r="Z12" s="21" t="s">
        <v>515</v>
      </c>
      <c r="AA12" s="21" t="s">
        <v>494</v>
      </c>
      <c r="AB12" s="21">
        <v>8.1</v>
      </c>
      <c r="AC12" s="21" t="s">
        <v>464</v>
      </c>
      <c r="AD12" s="21">
        <v>53</v>
      </c>
    </row>
    <row r="13" spans="1:30" ht="15.75" customHeight="1" thickBot="1" x14ac:dyDescent="0.25">
      <c r="A13" s="48">
        <v>8</v>
      </c>
      <c r="B13" s="22">
        <v>1.8100000000000002E-2</v>
      </c>
      <c r="C13" s="22">
        <v>3.2899999999999999E-2</v>
      </c>
      <c r="D13" s="22">
        <v>5.0999999999999997E-2</v>
      </c>
      <c r="E13" s="60"/>
      <c r="F13" s="21" t="s">
        <v>482</v>
      </c>
      <c r="G13" s="23">
        <v>20774</v>
      </c>
      <c r="H13" s="21">
        <v>0.85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1933</v>
      </c>
      <c r="Y13" s="24">
        <v>44302</v>
      </c>
      <c r="Z13" s="21" t="s">
        <v>513</v>
      </c>
      <c r="AA13" s="21" t="s">
        <v>496</v>
      </c>
      <c r="AB13" s="21">
        <v>8.1</v>
      </c>
      <c r="AC13" s="21" t="s">
        <v>464</v>
      </c>
      <c r="AD13" s="21">
        <v>51</v>
      </c>
    </row>
    <row r="14" spans="1:30" ht="15.75" customHeight="1" thickBot="1" x14ac:dyDescent="0.25">
      <c r="A14" s="48">
        <v>9</v>
      </c>
      <c r="B14" s="22">
        <v>2.4049999999999998E-2</v>
      </c>
      <c r="C14" s="22">
        <v>3.56E-2</v>
      </c>
      <c r="D14" s="22">
        <v>5.96E-2</v>
      </c>
      <c r="E14" s="60"/>
      <c r="F14" s="21" t="s">
        <v>483</v>
      </c>
      <c r="G14" s="23">
        <v>21343</v>
      </c>
      <c r="H14" s="21"/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1926</v>
      </c>
      <c r="Y14" s="24">
        <v>44237</v>
      </c>
      <c r="Z14" s="21" t="s">
        <v>514</v>
      </c>
      <c r="AA14" s="21" t="s">
        <v>494</v>
      </c>
      <c r="AB14" s="21">
        <v>8</v>
      </c>
      <c r="AC14" s="21" t="s">
        <v>464</v>
      </c>
      <c r="AD14" s="21">
        <v>54</v>
      </c>
    </row>
    <row r="15" spans="1:30" ht="15.75" customHeight="1" thickBot="1" x14ac:dyDescent="0.25">
      <c r="A15" s="48">
        <v>10</v>
      </c>
      <c r="B15" s="22">
        <v>2.7550000000000002E-2</v>
      </c>
      <c r="C15" s="22">
        <v>3.5400000000000001E-2</v>
      </c>
      <c r="D15" s="22">
        <v>6.3E-2</v>
      </c>
      <c r="E15" s="60"/>
      <c r="F15" s="21" t="s">
        <v>484</v>
      </c>
      <c r="G15" s="23">
        <v>21371</v>
      </c>
      <c r="H15" s="21"/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1912</v>
      </c>
      <c r="Y15" s="24">
        <v>44254</v>
      </c>
      <c r="Z15" s="21" t="s">
        <v>513</v>
      </c>
      <c r="AA15" s="21" t="s">
        <v>497</v>
      </c>
      <c r="AB15" s="21">
        <v>8</v>
      </c>
      <c r="AC15" s="21" t="s">
        <v>464</v>
      </c>
      <c r="AD15" s="21">
        <v>52</v>
      </c>
    </row>
    <row r="16" spans="1:30" ht="15.75" customHeight="1" thickBot="1" x14ac:dyDescent="0.25">
      <c r="A16" s="48">
        <v>11</v>
      </c>
      <c r="B16" s="22">
        <v>2.8549999999999996E-2</v>
      </c>
      <c r="C16" s="22">
        <v>3.5200000000000002E-2</v>
      </c>
      <c r="D16" s="22">
        <v>6.3700000000000007E-2</v>
      </c>
      <c r="E16" s="60"/>
      <c r="F16" s="21" t="s">
        <v>485</v>
      </c>
      <c r="G16" s="23">
        <v>22217</v>
      </c>
      <c r="H16" s="21"/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1905</v>
      </c>
      <c r="Y16" s="24">
        <v>44252</v>
      </c>
      <c r="Z16" s="21" t="s">
        <v>514</v>
      </c>
      <c r="AA16" s="21" t="s">
        <v>495</v>
      </c>
      <c r="AB16" s="21">
        <v>7.9</v>
      </c>
      <c r="AC16" s="21" t="s">
        <v>464</v>
      </c>
      <c r="AD16" s="21">
        <v>55</v>
      </c>
    </row>
    <row r="17" spans="1:30" ht="15.75" customHeight="1" thickBot="1" x14ac:dyDescent="0.25">
      <c r="A17" s="48">
        <v>12</v>
      </c>
      <c r="B17" s="22">
        <v>2.845E-2</v>
      </c>
      <c r="C17" s="22">
        <v>3.5000000000000003E-2</v>
      </c>
      <c r="D17" s="22">
        <v>6.3399999999999998E-2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1898</v>
      </c>
      <c r="Y17" s="24">
        <v>44219</v>
      </c>
      <c r="Z17" s="21" t="s">
        <v>513</v>
      </c>
      <c r="AA17" s="21" t="s">
        <v>497</v>
      </c>
      <c r="AB17" s="21">
        <v>7.9</v>
      </c>
      <c r="AC17" s="21" t="s">
        <v>464</v>
      </c>
      <c r="AD17" s="21">
        <v>54</v>
      </c>
    </row>
    <row r="18" spans="1:30" ht="15.75" customHeight="1" thickBot="1" x14ac:dyDescent="0.25">
      <c r="A18" s="48">
        <v>13</v>
      </c>
      <c r="B18" s="22">
        <v>2.9950000000000004E-2</v>
      </c>
      <c r="C18" s="22">
        <v>3.4099999999999998E-2</v>
      </c>
      <c r="D18" s="22">
        <v>6.4000000000000001E-2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1893</v>
      </c>
      <c r="Y18" s="24">
        <v>44414</v>
      </c>
      <c r="Z18" s="21" t="s">
        <v>514</v>
      </c>
      <c r="AA18" s="21" t="s">
        <v>496</v>
      </c>
      <c r="AB18" s="21">
        <v>7.9</v>
      </c>
      <c r="AC18" s="21" t="s">
        <v>464</v>
      </c>
      <c r="AD18" s="21">
        <v>55</v>
      </c>
    </row>
    <row r="19" spans="1:30" ht="15.75" customHeight="1" thickBot="1" x14ac:dyDescent="0.25">
      <c r="A19" s="48">
        <v>14</v>
      </c>
      <c r="B19" s="22">
        <v>3.2899999999999999E-2</v>
      </c>
      <c r="C19" s="22">
        <v>3.2750000000000001E-2</v>
      </c>
      <c r="D19" s="22">
        <v>6.5600000000000006E-2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1867</v>
      </c>
      <c r="Y19" s="24">
        <v>44229</v>
      </c>
      <c r="Z19" s="21" t="s">
        <v>515</v>
      </c>
      <c r="AA19" s="21" t="s">
        <v>493</v>
      </c>
      <c r="AB19" s="21">
        <v>7.8</v>
      </c>
      <c r="AC19" s="21" t="s">
        <v>464</v>
      </c>
      <c r="AD19" s="21">
        <v>51</v>
      </c>
    </row>
    <row r="20" spans="1:30" ht="15.75" customHeight="1" thickBot="1" x14ac:dyDescent="0.25">
      <c r="A20" s="48">
        <v>15</v>
      </c>
      <c r="B20" s="22">
        <v>3.6450000000000003E-2</v>
      </c>
      <c r="C20" s="22">
        <v>3.2849999999999997E-2</v>
      </c>
      <c r="D20" s="22">
        <v>6.93E-2</v>
      </c>
      <c r="E20" s="60"/>
      <c r="F20" s="21" t="s">
        <v>488</v>
      </c>
      <c r="G20" s="23">
        <v>23593</v>
      </c>
      <c r="H20" s="21">
        <v>0.97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1847</v>
      </c>
      <c r="Y20" s="24">
        <v>44249</v>
      </c>
      <c r="Z20" s="21" t="s">
        <v>514</v>
      </c>
      <c r="AA20" s="21" t="s">
        <v>492</v>
      </c>
      <c r="AB20" s="21">
        <v>7.7</v>
      </c>
      <c r="AC20" s="21" t="s">
        <v>464</v>
      </c>
      <c r="AD20" s="21">
        <v>51</v>
      </c>
    </row>
    <row r="21" spans="1:30" ht="15.75" customHeight="1" thickBot="1" x14ac:dyDescent="0.25">
      <c r="A21" s="48">
        <v>16</v>
      </c>
      <c r="B21" s="22">
        <v>3.9E-2</v>
      </c>
      <c r="C21" s="22">
        <v>3.3099999999999997E-2</v>
      </c>
      <c r="D21" s="22">
        <v>7.2099999999999997E-2</v>
      </c>
      <c r="E21" s="60"/>
      <c r="F21" s="21" t="s">
        <v>492</v>
      </c>
      <c r="G21" s="23">
        <v>23602</v>
      </c>
      <c r="H21" s="21">
        <v>0.97</v>
      </c>
      <c r="I21" s="60"/>
      <c r="J21" s="21">
        <v>5</v>
      </c>
      <c r="K21" s="21">
        <f>X6</f>
        <v>1993</v>
      </c>
      <c r="L21" s="24"/>
      <c r="M21" s="21"/>
      <c r="N21" s="64">
        <f>K21/$F$2</f>
        <v>8.3041666666666666E-2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1836</v>
      </c>
      <c r="Y21" s="24">
        <v>44216</v>
      </c>
      <c r="Z21" s="21" t="s">
        <v>517</v>
      </c>
      <c r="AA21" s="21" t="s">
        <v>494</v>
      </c>
      <c r="AB21" s="21">
        <v>7.6</v>
      </c>
      <c r="AC21" s="21" t="s">
        <v>465</v>
      </c>
      <c r="AD21" s="21">
        <v>51</v>
      </c>
    </row>
    <row r="22" spans="1:30" ht="15.75" customHeight="1" thickBot="1" x14ac:dyDescent="0.25">
      <c r="A22" s="48">
        <v>17</v>
      </c>
      <c r="B22" s="22">
        <v>3.7749999999999999E-2</v>
      </c>
      <c r="C22" s="22">
        <v>3.27E-2</v>
      </c>
      <c r="D22" s="22">
        <v>7.0499999999999993E-2</v>
      </c>
      <c r="E22" s="60"/>
      <c r="F22" s="21" t="s">
        <v>493</v>
      </c>
      <c r="G22" s="23">
        <v>23077</v>
      </c>
      <c r="H22" s="21">
        <v>0.95</v>
      </c>
      <c r="I22" s="60"/>
      <c r="J22" s="21">
        <v>10</v>
      </c>
      <c r="K22" s="21">
        <f>X11</f>
        <v>1958</v>
      </c>
      <c r="L22" s="24"/>
      <c r="M22" s="21"/>
      <c r="N22" s="64">
        <f t="shared" ref="N22:N28" si="0">K22/$F$2</f>
        <v>8.1583333333333327E-2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1823</v>
      </c>
      <c r="Y22" s="24">
        <v>44359</v>
      </c>
      <c r="Z22" s="21" t="s">
        <v>513</v>
      </c>
      <c r="AA22" s="21" t="s">
        <v>497</v>
      </c>
      <c r="AB22" s="21">
        <v>7.6</v>
      </c>
      <c r="AC22" s="21" t="s">
        <v>464</v>
      </c>
      <c r="AD22" s="21">
        <v>53</v>
      </c>
    </row>
    <row r="23" spans="1:30" ht="15.75" customHeight="1" thickBot="1" x14ac:dyDescent="0.25">
      <c r="A23" s="48">
        <v>18</v>
      </c>
      <c r="B23" s="22">
        <v>3.4500000000000003E-2</v>
      </c>
      <c r="C23" s="22">
        <v>2.9700000000000004E-2</v>
      </c>
      <c r="D23" s="22">
        <v>6.4199999999999993E-2</v>
      </c>
      <c r="E23" s="60"/>
      <c r="F23" s="21" t="s">
        <v>494</v>
      </c>
      <c r="G23" s="23">
        <v>23280</v>
      </c>
      <c r="H23" s="21">
        <v>0.96</v>
      </c>
      <c r="I23" s="60"/>
      <c r="J23" s="21">
        <v>20</v>
      </c>
      <c r="K23" s="21">
        <f>X12</f>
        <v>1939</v>
      </c>
      <c r="L23" s="24"/>
      <c r="M23" s="21"/>
      <c r="N23" s="64">
        <f t="shared" si="0"/>
        <v>8.0791666666666664E-2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1813</v>
      </c>
      <c r="Y23" s="24">
        <v>44366</v>
      </c>
      <c r="Z23" s="21" t="s">
        <v>513</v>
      </c>
      <c r="AA23" s="21" t="s">
        <v>497</v>
      </c>
      <c r="AB23" s="21">
        <v>7.6</v>
      </c>
      <c r="AC23" s="21" t="s">
        <v>464</v>
      </c>
      <c r="AD23" s="21">
        <v>50</v>
      </c>
    </row>
    <row r="24" spans="1:30" ht="15.75" customHeight="1" thickBot="1" x14ac:dyDescent="0.25">
      <c r="A24" s="48">
        <v>19</v>
      </c>
      <c r="B24" s="22">
        <v>2.9150000000000002E-2</v>
      </c>
      <c r="C24" s="22">
        <v>2.6100000000000005E-2</v>
      </c>
      <c r="D24" s="22">
        <v>5.5300000000000002E-2</v>
      </c>
      <c r="E24" s="60"/>
      <c r="F24" s="21" t="s">
        <v>495</v>
      </c>
      <c r="G24" s="23">
        <v>24460</v>
      </c>
      <c r="H24" s="21">
        <v>1.01</v>
      </c>
      <c r="I24" s="60"/>
      <c r="J24" s="21">
        <v>30</v>
      </c>
      <c r="K24" s="21">
        <f>X14</f>
        <v>1926</v>
      </c>
      <c r="L24" s="24"/>
      <c r="M24" s="21"/>
      <c r="N24" s="64">
        <f t="shared" si="0"/>
        <v>8.0250000000000002E-2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1804</v>
      </c>
      <c r="Y24" s="24">
        <v>44392</v>
      </c>
      <c r="Z24" s="21" t="s">
        <v>514</v>
      </c>
      <c r="AA24" s="21" t="s">
        <v>495</v>
      </c>
      <c r="AB24" s="21">
        <v>7.5</v>
      </c>
      <c r="AC24" s="21" t="s">
        <v>464</v>
      </c>
      <c r="AD24" s="21">
        <v>59</v>
      </c>
    </row>
    <row r="25" spans="1:30" ht="15.75" customHeight="1" thickBot="1" x14ac:dyDescent="0.25">
      <c r="A25" s="48">
        <v>20</v>
      </c>
      <c r="B25" s="22">
        <v>2.5349999999999998E-2</v>
      </c>
      <c r="C25" s="22">
        <v>2.1550000000000003E-2</v>
      </c>
      <c r="D25" s="22">
        <v>4.6899999999999997E-2</v>
      </c>
      <c r="E25" s="60"/>
      <c r="F25" s="21" t="s">
        <v>496</v>
      </c>
      <c r="G25" s="23">
        <v>26076</v>
      </c>
      <c r="H25" s="21">
        <v>1.07</v>
      </c>
      <c r="I25" s="60"/>
      <c r="J25" s="21">
        <v>50</v>
      </c>
      <c r="K25" s="21">
        <f>X18</f>
        <v>1893</v>
      </c>
      <c r="L25" s="24"/>
      <c r="M25" s="21"/>
      <c r="N25" s="64">
        <f t="shared" si="0"/>
        <v>7.8875000000000001E-2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2.6550000000000001E-2</v>
      </c>
      <c r="C26" s="22">
        <v>1.585E-2</v>
      </c>
      <c r="D26" s="22">
        <v>4.24E-2</v>
      </c>
      <c r="E26" s="60"/>
      <c r="F26" s="21" t="s">
        <v>497</v>
      </c>
      <c r="G26" s="23">
        <v>25905</v>
      </c>
      <c r="H26" s="21">
        <v>1.07</v>
      </c>
      <c r="I26" s="60"/>
      <c r="J26" s="21">
        <v>100</v>
      </c>
      <c r="K26" s="21">
        <f>X20</f>
        <v>1847</v>
      </c>
      <c r="L26" s="24"/>
      <c r="M26" s="21"/>
      <c r="N26" s="64">
        <f t="shared" si="0"/>
        <v>7.6958333333333337E-2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2.41E-2</v>
      </c>
      <c r="C27" s="22">
        <v>1.1950000000000001E-2</v>
      </c>
      <c r="D27" s="22">
        <v>3.61E-2</v>
      </c>
      <c r="E27" s="60"/>
      <c r="F27" s="60"/>
      <c r="G27" s="60"/>
      <c r="H27" s="60"/>
      <c r="I27" s="60"/>
      <c r="J27" s="21">
        <v>150</v>
      </c>
      <c r="K27" s="21">
        <f>X22</f>
        <v>1823</v>
      </c>
      <c r="L27" s="24"/>
      <c r="M27" s="21"/>
      <c r="N27" s="64">
        <f t="shared" si="0"/>
        <v>7.5958333333333336E-2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1.6650000000000002E-2</v>
      </c>
      <c r="C28" s="22">
        <v>7.7499999999999999E-3</v>
      </c>
      <c r="D28" s="22">
        <v>2.4400000000000002E-2</v>
      </c>
      <c r="E28" s="60"/>
      <c r="F28" s="60"/>
      <c r="G28" s="60"/>
      <c r="H28" s="60"/>
      <c r="I28" s="60"/>
      <c r="J28" s="21">
        <v>200</v>
      </c>
      <c r="K28" s="21">
        <f>X24</f>
        <v>1804</v>
      </c>
      <c r="L28" s="24"/>
      <c r="M28" s="21"/>
      <c r="N28" s="64">
        <f t="shared" si="0"/>
        <v>7.5166666666666673E-2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6.37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40" t="s">
        <v>566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49700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5495</v>
      </c>
      <c r="Y2" s="24">
        <v>44327</v>
      </c>
      <c r="Z2" s="21" t="s">
        <v>524</v>
      </c>
      <c r="AA2" s="21" t="s">
        <v>493</v>
      </c>
      <c r="AB2" s="21">
        <v>11.1</v>
      </c>
      <c r="AC2" s="21" t="s">
        <v>498</v>
      </c>
      <c r="AD2" s="21">
        <v>76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5033</v>
      </c>
      <c r="Y3" s="24">
        <v>44285</v>
      </c>
      <c r="Z3" s="21" t="s">
        <v>513</v>
      </c>
      <c r="AA3" s="21" t="s">
        <v>493</v>
      </c>
      <c r="AB3" s="21">
        <v>10.1</v>
      </c>
      <c r="AC3" s="21" t="s">
        <v>499</v>
      </c>
      <c r="AD3" s="21">
        <v>70</v>
      </c>
    </row>
    <row r="4" spans="1:30" ht="15.75" customHeight="1" thickBot="1" x14ac:dyDescent="0.25">
      <c r="A4" s="47" t="s">
        <v>463</v>
      </c>
      <c r="B4" s="65" t="s">
        <v>498</v>
      </c>
      <c r="C4" s="66" t="s">
        <v>499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4967</v>
      </c>
      <c r="Y4" s="24">
        <v>44496</v>
      </c>
      <c r="Z4" s="21" t="s">
        <v>513</v>
      </c>
      <c r="AA4" s="21" t="s">
        <v>494</v>
      </c>
      <c r="AB4" s="21">
        <v>10</v>
      </c>
      <c r="AC4" s="21" t="s">
        <v>499</v>
      </c>
      <c r="AD4" s="21">
        <v>69</v>
      </c>
    </row>
    <row r="5" spans="1:30" ht="15.75" customHeight="1" thickBot="1" x14ac:dyDescent="0.25">
      <c r="A5" s="48">
        <v>0</v>
      </c>
      <c r="B5" s="22">
        <v>2.7334004024144867E-3</v>
      </c>
      <c r="C5" s="22">
        <v>4.175050301810865E-3</v>
      </c>
      <c r="D5" s="22">
        <v>6.8999999999999999E-3</v>
      </c>
      <c r="E5" s="60"/>
      <c r="F5" s="21" t="s">
        <v>471</v>
      </c>
      <c r="G5" s="23">
        <v>48046</v>
      </c>
      <c r="H5" s="21">
        <v>0.97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4944</v>
      </c>
      <c r="Y5" s="24">
        <v>44488</v>
      </c>
      <c r="Z5" s="21" t="s">
        <v>513</v>
      </c>
      <c r="AA5" s="21" t="s">
        <v>493</v>
      </c>
      <c r="AB5" s="21">
        <v>9.9</v>
      </c>
      <c r="AC5" s="21" t="s">
        <v>499</v>
      </c>
      <c r="AD5" s="21">
        <v>69</v>
      </c>
    </row>
    <row r="6" spans="1:30" ht="15.75" customHeight="1" thickBot="1" x14ac:dyDescent="0.25">
      <c r="A6" s="48">
        <v>1</v>
      </c>
      <c r="B6" s="22">
        <v>1.8885311871227365E-3</v>
      </c>
      <c r="C6" s="22">
        <v>2.766599597585513E-3</v>
      </c>
      <c r="D6" s="22">
        <v>4.7000000000000002E-3</v>
      </c>
      <c r="E6" s="60"/>
      <c r="F6" s="21" t="s">
        <v>473</v>
      </c>
      <c r="G6" s="23">
        <v>52239</v>
      </c>
      <c r="H6" s="21">
        <v>1.05</v>
      </c>
      <c r="I6" s="60"/>
      <c r="J6" s="61" t="s">
        <v>474</v>
      </c>
      <c r="K6" s="62">
        <f>LARGE((K8,K9),1)</f>
        <v>0.80803307737743646</v>
      </c>
      <c r="L6" s="60"/>
      <c r="M6" s="60"/>
      <c r="N6" s="62" t="s">
        <v>498</v>
      </c>
      <c r="O6" s="52"/>
      <c r="P6" s="52"/>
      <c r="Q6" s="52"/>
      <c r="R6" s="52"/>
      <c r="S6" s="52"/>
      <c r="T6" s="52"/>
      <c r="U6" s="71"/>
      <c r="W6" s="21">
        <v>5</v>
      </c>
      <c r="X6" s="21">
        <v>4906</v>
      </c>
      <c r="Y6" s="24">
        <v>44546</v>
      </c>
      <c r="Z6" s="21" t="s">
        <v>513</v>
      </c>
      <c r="AA6" s="21" t="s">
        <v>495</v>
      </c>
      <c r="AB6" s="21">
        <v>9.9</v>
      </c>
      <c r="AC6" s="21" t="s">
        <v>499</v>
      </c>
      <c r="AD6" s="21">
        <v>68</v>
      </c>
    </row>
    <row r="7" spans="1:30" ht="15.75" customHeight="1" thickBot="1" x14ac:dyDescent="0.25">
      <c r="A7" s="48">
        <v>2</v>
      </c>
      <c r="B7" s="22">
        <v>1.8388329979879276E-3</v>
      </c>
      <c r="C7" s="22">
        <v>2.112676056338028E-3</v>
      </c>
      <c r="D7" s="22">
        <v>3.8999999999999998E-3</v>
      </c>
      <c r="E7" s="60"/>
      <c r="F7" s="21" t="s">
        <v>475</v>
      </c>
      <c r="G7" s="23">
        <v>54015</v>
      </c>
      <c r="H7" s="21">
        <v>1.0900000000000001</v>
      </c>
      <c r="I7" s="60"/>
      <c r="J7" s="21" t="s">
        <v>476</v>
      </c>
      <c r="K7" s="62">
        <f>LARGE((K10,K11),1)</f>
        <v>0.66740634823895884</v>
      </c>
      <c r="L7" s="60"/>
      <c r="M7" s="60"/>
      <c r="N7" s="62" t="s">
        <v>499</v>
      </c>
      <c r="O7" s="52"/>
      <c r="P7" s="52"/>
      <c r="Q7" s="52"/>
      <c r="R7" s="52"/>
      <c r="S7" s="52"/>
      <c r="T7" s="52"/>
      <c r="U7" s="71"/>
      <c r="W7" s="21">
        <v>6</v>
      </c>
      <c r="X7" s="21">
        <v>4875</v>
      </c>
      <c r="Y7" s="24">
        <v>44385</v>
      </c>
      <c r="Z7" s="21" t="s">
        <v>513</v>
      </c>
      <c r="AA7" s="21" t="s">
        <v>495</v>
      </c>
      <c r="AB7" s="21">
        <v>9.8000000000000007</v>
      </c>
      <c r="AC7" s="21" t="s">
        <v>499</v>
      </c>
      <c r="AD7" s="21">
        <v>70</v>
      </c>
    </row>
    <row r="8" spans="1:30" ht="15.75" customHeight="1" thickBot="1" x14ac:dyDescent="0.25">
      <c r="A8" s="48">
        <v>3</v>
      </c>
      <c r="B8" s="22">
        <v>2.0873239436619718E-3</v>
      </c>
      <c r="C8" s="22">
        <v>1.2072434607645873E-3</v>
      </c>
      <c r="D8" s="22">
        <v>3.3E-3</v>
      </c>
      <c r="E8" s="60"/>
      <c r="F8" s="21" t="s">
        <v>477</v>
      </c>
      <c r="G8" s="23">
        <v>53305</v>
      </c>
      <c r="H8" s="21">
        <v>1.07</v>
      </c>
      <c r="I8" s="60"/>
      <c r="J8" s="60"/>
      <c r="K8" s="67">
        <f>LARGE(B11:C11,1)/(B11+C11)</f>
        <v>0.80803307737743646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4862</v>
      </c>
      <c r="Y8" s="24">
        <v>44292</v>
      </c>
      <c r="Z8" s="21" t="s">
        <v>513</v>
      </c>
      <c r="AA8" s="21" t="s">
        <v>493</v>
      </c>
      <c r="AB8" s="21">
        <v>9.8000000000000007</v>
      </c>
      <c r="AC8" s="21" t="s">
        <v>499</v>
      </c>
      <c r="AD8" s="21">
        <v>69</v>
      </c>
    </row>
    <row r="9" spans="1:30" ht="15.75" customHeight="1" thickBot="1" x14ac:dyDescent="0.25">
      <c r="A9" s="48">
        <v>4</v>
      </c>
      <c r="B9" s="22">
        <v>4.4728370221327968E-3</v>
      </c>
      <c r="C9" s="22">
        <v>1.4587525150905434E-3</v>
      </c>
      <c r="D9" s="22">
        <v>5.8999999999999999E-3</v>
      </c>
      <c r="E9" s="60"/>
      <c r="F9" s="21" t="s">
        <v>478</v>
      </c>
      <c r="G9" s="23">
        <v>49429</v>
      </c>
      <c r="H9" s="21">
        <v>0.99</v>
      </c>
      <c r="I9" s="60"/>
      <c r="J9" s="60"/>
      <c r="K9" s="67">
        <f>LARGE(B12:C12,1)/(B12+C12)</f>
        <v>0.74325194245250548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4862</v>
      </c>
      <c r="Y9" s="24">
        <v>44510</v>
      </c>
      <c r="Z9" s="21" t="s">
        <v>513</v>
      </c>
      <c r="AA9" s="21" t="s">
        <v>494</v>
      </c>
      <c r="AB9" s="21">
        <v>9.8000000000000007</v>
      </c>
      <c r="AC9" s="21" t="s">
        <v>499</v>
      </c>
      <c r="AD9" s="21">
        <v>69</v>
      </c>
    </row>
    <row r="10" spans="1:30" ht="15.75" customHeight="1" thickBot="1" x14ac:dyDescent="0.25">
      <c r="A10" s="48">
        <v>5</v>
      </c>
      <c r="B10" s="22">
        <v>1.2474245472837023E-2</v>
      </c>
      <c r="C10" s="22">
        <v>3.1690140845070424E-3</v>
      </c>
      <c r="D10" s="22">
        <v>1.5599999999999999E-2</v>
      </c>
      <c r="E10" s="60"/>
      <c r="F10" s="21" t="s">
        <v>479</v>
      </c>
      <c r="G10" s="23">
        <v>50112</v>
      </c>
      <c r="H10" s="21">
        <v>1.01</v>
      </c>
      <c r="I10" s="60"/>
      <c r="J10" s="60"/>
      <c r="K10" s="67">
        <f>LARGE(B20:C20,1)/(B20+C20)</f>
        <v>0.61807732350770461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4860</v>
      </c>
      <c r="Y10" s="24">
        <v>44545</v>
      </c>
      <c r="Z10" s="21" t="s">
        <v>513</v>
      </c>
      <c r="AA10" s="21" t="s">
        <v>494</v>
      </c>
      <c r="AB10" s="21">
        <v>9.8000000000000007</v>
      </c>
      <c r="AC10" s="21" t="s">
        <v>499</v>
      </c>
      <c r="AD10" s="21">
        <v>69</v>
      </c>
    </row>
    <row r="11" spans="1:30" ht="15.75" customHeight="1" thickBot="1" x14ac:dyDescent="0.25">
      <c r="A11" s="48">
        <v>6</v>
      </c>
      <c r="B11" s="22">
        <v>3.5782696177062374E-2</v>
      </c>
      <c r="C11" s="22">
        <v>8.5010060362173019E-3</v>
      </c>
      <c r="D11" s="22">
        <v>4.4200000000000003E-2</v>
      </c>
      <c r="E11" s="60"/>
      <c r="F11" s="21" t="s">
        <v>480</v>
      </c>
      <c r="G11" s="23">
        <v>46877</v>
      </c>
      <c r="H11" s="21">
        <v>0.94</v>
      </c>
      <c r="I11" s="60"/>
      <c r="J11" s="60"/>
      <c r="K11" s="67">
        <f>LARGE(B21:C21,1)/(B21+C21)</f>
        <v>0.66740634823895884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4849</v>
      </c>
      <c r="Y11" s="24">
        <v>44252</v>
      </c>
      <c r="Z11" s="21" t="s">
        <v>513</v>
      </c>
      <c r="AA11" s="21" t="s">
        <v>495</v>
      </c>
      <c r="AB11" s="21">
        <v>9.8000000000000007</v>
      </c>
      <c r="AC11" s="21" t="s">
        <v>499</v>
      </c>
      <c r="AD11" s="21">
        <v>70</v>
      </c>
    </row>
    <row r="12" spans="1:30" ht="15.75" customHeight="1" thickBot="1" x14ac:dyDescent="0.25">
      <c r="A12" s="48">
        <v>7</v>
      </c>
      <c r="B12" s="22">
        <v>4.9946680080482905E-2</v>
      </c>
      <c r="C12" s="22">
        <v>1.7253521126760561E-2</v>
      </c>
      <c r="D12" s="22">
        <v>6.7199999999999996E-2</v>
      </c>
      <c r="E12" s="60"/>
      <c r="F12" s="21" t="s">
        <v>481</v>
      </c>
      <c r="G12" s="23">
        <v>45841</v>
      </c>
      <c r="H12" s="21">
        <v>0.92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4786</v>
      </c>
      <c r="Y12" s="24">
        <v>44490</v>
      </c>
      <c r="Z12" s="21" t="s">
        <v>513</v>
      </c>
      <c r="AA12" s="21" t="s">
        <v>495</v>
      </c>
      <c r="AB12" s="21">
        <v>9.6</v>
      </c>
      <c r="AC12" s="21" t="s">
        <v>499</v>
      </c>
      <c r="AD12" s="21">
        <v>69</v>
      </c>
    </row>
    <row r="13" spans="1:30" ht="15.75" customHeight="1" thickBot="1" x14ac:dyDescent="0.25">
      <c r="A13" s="48">
        <v>8</v>
      </c>
      <c r="B13" s="22">
        <v>4.4330784708249499E-2</v>
      </c>
      <c r="C13" s="22">
        <v>2.0120724346076459E-2</v>
      </c>
      <c r="D13" s="22">
        <v>6.4500000000000002E-2</v>
      </c>
      <c r="E13" s="60"/>
      <c r="F13" s="21" t="s">
        <v>482</v>
      </c>
      <c r="G13" s="23">
        <v>46869</v>
      </c>
      <c r="H13" s="21">
        <v>0.94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4757</v>
      </c>
      <c r="Y13" s="24">
        <v>44399</v>
      </c>
      <c r="Z13" s="21" t="s">
        <v>513</v>
      </c>
      <c r="AA13" s="21" t="s">
        <v>495</v>
      </c>
      <c r="AB13" s="21">
        <v>9.6</v>
      </c>
      <c r="AC13" s="21" t="s">
        <v>499</v>
      </c>
      <c r="AD13" s="21">
        <v>69</v>
      </c>
    </row>
    <row r="14" spans="1:30" ht="15.75" customHeight="1" thickBot="1" x14ac:dyDescent="0.25">
      <c r="A14" s="48">
        <v>9</v>
      </c>
      <c r="B14" s="22">
        <v>3.7174245472837028E-2</v>
      </c>
      <c r="C14" s="22">
        <v>2.1227364185110665E-2</v>
      </c>
      <c r="D14" s="22">
        <v>5.8400000000000001E-2</v>
      </c>
      <c r="E14" s="60"/>
      <c r="F14" s="21" t="s">
        <v>483</v>
      </c>
      <c r="G14" s="23">
        <v>49104</v>
      </c>
      <c r="H14" s="21">
        <v>0.99</v>
      </c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4732</v>
      </c>
      <c r="Y14" s="24">
        <v>44244</v>
      </c>
      <c r="Z14" s="21" t="s">
        <v>514</v>
      </c>
      <c r="AA14" s="21" t="s">
        <v>494</v>
      </c>
      <c r="AB14" s="21">
        <v>9.5</v>
      </c>
      <c r="AC14" s="21" t="s">
        <v>499</v>
      </c>
      <c r="AD14" s="21">
        <v>68</v>
      </c>
    </row>
    <row r="15" spans="1:30" ht="15.75" customHeight="1" thickBot="1" x14ac:dyDescent="0.25">
      <c r="A15" s="48">
        <v>10</v>
      </c>
      <c r="B15" s="22">
        <v>3.4838430583501001E-2</v>
      </c>
      <c r="C15" s="22">
        <v>2.4245472837022133E-2</v>
      </c>
      <c r="D15" s="22">
        <v>5.91E-2</v>
      </c>
      <c r="E15" s="60"/>
      <c r="F15" s="21" t="s">
        <v>484</v>
      </c>
      <c r="G15" s="23">
        <v>50226</v>
      </c>
      <c r="H15" s="21">
        <v>1.01</v>
      </c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4725</v>
      </c>
      <c r="Y15" s="24">
        <v>44320</v>
      </c>
      <c r="Z15" s="21" t="s">
        <v>513</v>
      </c>
      <c r="AA15" s="21" t="s">
        <v>493</v>
      </c>
      <c r="AB15" s="21">
        <v>9.5</v>
      </c>
      <c r="AC15" s="21" t="s">
        <v>499</v>
      </c>
      <c r="AD15" s="21">
        <v>72</v>
      </c>
    </row>
    <row r="16" spans="1:30" ht="15.75" customHeight="1" thickBot="1" x14ac:dyDescent="0.25">
      <c r="A16" s="48">
        <v>11</v>
      </c>
      <c r="B16" s="22">
        <v>3.30989939637827E-2</v>
      </c>
      <c r="C16" s="22">
        <v>2.8068410462776659E-2</v>
      </c>
      <c r="D16" s="22">
        <v>6.1199999999999997E-2</v>
      </c>
      <c r="E16" s="60"/>
      <c r="F16" s="21" t="s">
        <v>485</v>
      </c>
      <c r="G16" s="23">
        <v>50928</v>
      </c>
      <c r="H16" s="21">
        <v>1.02</v>
      </c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4718</v>
      </c>
      <c r="Y16" s="24">
        <v>44475</v>
      </c>
      <c r="Z16" s="21" t="s">
        <v>513</v>
      </c>
      <c r="AA16" s="21" t="s">
        <v>494</v>
      </c>
      <c r="AB16" s="21">
        <v>9.5</v>
      </c>
      <c r="AC16" s="21" t="s">
        <v>499</v>
      </c>
      <c r="AD16" s="21">
        <v>68</v>
      </c>
    </row>
    <row r="17" spans="1:30" ht="15.75" customHeight="1" thickBot="1" x14ac:dyDescent="0.25">
      <c r="A17" s="48">
        <v>12</v>
      </c>
      <c r="B17" s="22">
        <v>3.0862575452716302E-2</v>
      </c>
      <c r="C17" s="22">
        <v>3.1036217303822937E-2</v>
      </c>
      <c r="D17" s="22">
        <v>6.1899999999999997E-2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4702</v>
      </c>
      <c r="Y17" s="24">
        <v>44397</v>
      </c>
      <c r="Z17" s="21" t="s">
        <v>513</v>
      </c>
      <c r="AA17" s="21" t="s">
        <v>493</v>
      </c>
      <c r="AB17" s="21">
        <v>9.5</v>
      </c>
      <c r="AC17" s="21" t="s">
        <v>499</v>
      </c>
      <c r="AD17" s="21">
        <v>71</v>
      </c>
    </row>
    <row r="18" spans="1:30" ht="15.75" customHeight="1" thickBot="1" x14ac:dyDescent="0.25">
      <c r="A18" s="48">
        <v>13</v>
      </c>
      <c r="B18" s="22">
        <v>3.0067404426559353E-2</v>
      </c>
      <c r="C18" s="22">
        <v>3.3048289738430582E-2</v>
      </c>
      <c r="D18" s="22">
        <v>6.3100000000000003E-2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4693</v>
      </c>
      <c r="Y18" s="24">
        <v>44250</v>
      </c>
      <c r="Z18" s="21" t="s">
        <v>513</v>
      </c>
      <c r="AA18" s="21" t="s">
        <v>493</v>
      </c>
      <c r="AB18" s="21">
        <v>9.4</v>
      </c>
      <c r="AC18" s="21" t="s">
        <v>499</v>
      </c>
      <c r="AD18" s="21">
        <v>71</v>
      </c>
    </row>
    <row r="19" spans="1:30" ht="15.75" customHeight="1" thickBot="1" x14ac:dyDescent="0.25">
      <c r="A19" s="48">
        <v>14</v>
      </c>
      <c r="B19" s="22">
        <v>2.8477062374245472E-2</v>
      </c>
      <c r="C19" s="22">
        <v>3.7173038229376253E-2</v>
      </c>
      <c r="D19" s="22">
        <v>6.5699999999999995E-2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4645</v>
      </c>
      <c r="Y19" s="24">
        <v>44278</v>
      </c>
      <c r="Z19" s="21" t="s">
        <v>514</v>
      </c>
      <c r="AA19" s="21" t="s">
        <v>493</v>
      </c>
      <c r="AB19" s="21">
        <v>9.3000000000000007</v>
      </c>
      <c r="AC19" s="21" t="s">
        <v>499</v>
      </c>
      <c r="AD19" s="21">
        <v>69</v>
      </c>
    </row>
    <row r="20" spans="1:30" ht="15.75" customHeight="1" thickBot="1" x14ac:dyDescent="0.25">
      <c r="A20" s="48">
        <v>15</v>
      </c>
      <c r="B20" s="22">
        <v>2.7383702213279678E-2</v>
      </c>
      <c r="C20" s="22">
        <v>4.4315895372233398E-2</v>
      </c>
      <c r="D20" s="22">
        <v>7.17E-2</v>
      </c>
      <c r="E20" s="60"/>
      <c r="F20" s="21" t="s">
        <v>488</v>
      </c>
      <c r="G20" s="23">
        <v>34065</v>
      </c>
      <c r="H20" s="21">
        <v>0.68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4613</v>
      </c>
      <c r="Y20" s="24">
        <v>44278</v>
      </c>
      <c r="Z20" s="21" t="s">
        <v>513</v>
      </c>
      <c r="AA20" s="21" t="s">
        <v>493</v>
      </c>
      <c r="AB20" s="21">
        <v>9.3000000000000007</v>
      </c>
      <c r="AC20" s="21" t="s">
        <v>499</v>
      </c>
      <c r="AD20" s="21">
        <v>73</v>
      </c>
    </row>
    <row r="21" spans="1:30" ht="15.75" customHeight="1" thickBot="1" x14ac:dyDescent="0.25">
      <c r="A21" s="48">
        <v>16</v>
      </c>
      <c r="B21" s="22">
        <v>2.5693963782696179E-2</v>
      </c>
      <c r="C21" s="22">
        <v>5.1559356136820923E-2</v>
      </c>
      <c r="D21" s="22">
        <v>7.7299999999999994E-2</v>
      </c>
      <c r="E21" s="60"/>
      <c r="F21" s="21" t="s">
        <v>492</v>
      </c>
      <c r="G21" s="23">
        <v>51203</v>
      </c>
      <c r="H21" s="21">
        <v>1.03</v>
      </c>
      <c r="I21" s="60"/>
      <c r="J21" s="21">
        <v>5</v>
      </c>
      <c r="K21" s="21">
        <f>X6</f>
        <v>4906</v>
      </c>
      <c r="L21" s="24"/>
      <c r="M21" s="21"/>
      <c r="N21" s="64">
        <f>K21/$F$2</f>
        <v>9.8712273641851103E-2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4584</v>
      </c>
      <c r="Y21" s="24">
        <v>44342</v>
      </c>
      <c r="Z21" s="21" t="s">
        <v>513</v>
      </c>
      <c r="AA21" s="21" t="s">
        <v>494</v>
      </c>
      <c r="AB21" s="21">
        <v>9.1999999999999993</v>
      </c>
      <c r="AC21" s="21" t="s">
        <v>499</v>
      </c>
      <c r="AD21" s="21">
        <v>68</v>
      </c>
    </row>
    <row r="22" spans="1:30" ht="15.75" customHeight="1" thickBot="1" x14ac:dyDescent="0.25">
      <c r="A22" s="48">
        <v>17</v>
      </c>
      <c r="B22" s="22">
        <v>2.4948490945674046E-2</v>
      </c>
      <c r="C22" s="22">
        <v>5.2162977867203218E-2</v>
      </c>
      <c r="D22" s="22">
        <v>7.7100000000000002E-2</v>
      </c>
      <c r="E22" s="60"/>
      <c r="F22" s="21" t="s">
        <v>493</v>
      </c>
      <c r="G22" s="23">
        <v>53969</v>
      </c>
      <c r="H22" s="21">
        <v>1.0900000000000001</v>
      </c>
      <c r="I22" s="60"/>
      <c r="J22" s="21">
        <v>10</v>
      </c>
      <c r="K22" s="21">
        <f>X11</f>
        <v>4849</v>
      </c>
      <c r="L22" s="24"/>
      <c r="M22" s="21"/>
      <c r="N22" s="64">
        <f t="shared" ref="N22:N28" si="0">K22/$F$2</f>
        <v>9.7565392354124744E-2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4558</v>
      </c>
      <c r="Y22" s="24">
        <v>44249</v>
      </c>
      <c r="Z22" s="21" t="s">
        <v>514</v>
      </c>
      <c r="AA22" s="21" t="s">
        <v>492</v>
      </c>
      <c r="AB22" s="21">
        <v>9.1999999999999993</v>
      </c>
      <c r="AC22" s="21" t="s">
        <v>499</v>
      </c>
      <c r="AD22" s="21">
        <v>69</v>
      </c>
    </row>
    <row r="23" spans="1:30" ht="15.75" customHeight="1" thickBot="1" x14ac:dyDescent="0.25">
      <c r="A23" s="48">
        <v>18</v>
      </c>
      <c r="B23" s="22">
        <v>2.1469617706237423E-2</v>
      </c>
      <c r="C23" s="22">
        <v>3.5814889336016099E-2</v>
      </c>
      <c r="D23" s="22">
        <v>5.7299999999999997E-2</v>
      </c>
      <c r="E23" s="60"/>
      <c r="F23" s="21" t="s">
        <v>494</v>
      </c>
      <c r="G23" s="23">
        <v>54858</v>
      </c>
      <c r="H23" s="21">
        <v>1.1000000000000001</v>
      </c>
      <c r="I23" s="60"/>
      <c r="J23" s="21">
        <v>20</v>
      </c>
      <c r="K23" s="21">
        <f>X12</f>
        <v>4786</v>
      </c>
      <c r="L23" s="24"/>
      <c r="M23" s="21"/>
      <c r="N23" s="64">
        <f t="shared" si="0"/>
        <v>9.6297786720321937E-2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4528</v>
      </c>
      <c r="Y23" s="24">
        <v>44321</v>
      </c>
      <c r="Z23" s="21" t="s">
        <v>513</v>
      </c>
      <c r="AA23" s="21" t="s">
        <v>494</v>
      </c>
      <c r="AB23" s="21">
        <v>9.1</v>
      </c>
      <c r="AC23" s="21" t="s">
        <v>499</v>
      </c>
      <c r="AD23" s="21">
        <v>69</v>
      </c>
    </row>
    <row r="24" spans="1:30" ht="15.75" customHeight="1" thickBot="1" x14ac:dyDescent="0.25">
      <c r="A24" s="48">
        <v>19</v>
      </c>
      <c r="B24" s="22">
        <v>1.5058551307847081E-2</v>
      </c>
      <c r="C24" s="22">
        <v>2.6659959758551309E-2</v>
      </c>
      <c r="D24" s="22">
        <v>4.1799999999999997E-2</v>
      </c>
      <c r="E24" s="60"/>
      <c r="F24" s="21" t="s">
        <v>495</v>
      </c>
      <c r="G24" s="23">
        <v>55157</v>
      </c>
      <c r="H24" s="21">
        <v>1.1100000000000001</v>
      </c>
      <c r="I24" s="60"/>
      <c r="J24" s="21">
        <v>30</v>
      </c>
      <c r="K24" s="21">
        <f>X14</f>
        <v>4732</v>
      </c>
      <c r="L24" s="24"/>
      <c r="M24" s="21"/>
      <c r="N24" s="64">
        <f t="shared" si="0"/>
        <v>9.5211267605633809E-2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4511</v>
      </c>
      <c r="Y24" s="24">
        <v>44516</v>
      </c>
      <c r="Z24" s="21" t="s">
        <v>514</v>
      </c>
      <c r="AA24" s="21" t="s">
        <v>493</v>
      </c>
      <c r="AB24" s="21">
        <v>9.1</v>
      </c>
      <c r="AC24" s="21" t="s">
        <v>499</v>
      </c>
      <c r="AD24" s="21">
        <v>68</v>
      </c>
    </row>
    <row r="25" spans="1:30" ht="15.75" customHeight="1" thickBot="1" x14ac:dyDescent="0.25">
      <c r="A25" s="48">
        <v>20</v>
      </c>
      <c r="B25" s="22">
        <v>1.1529979879275653E-2</v>
      </c>
      <c r="C25" s="22">
        <v>2.0724346076458754E-2</v>
      </c>
      <c r="D25" s="22">
        <v>3.2199999999999999E-2</v>
      </c>
      <c r="E25" s="60"/>
      <c r="F25" s="21" t="s">
        <v>496</v>
      </c>
      <c r="G25" s="23">
        <v>55404</v>
      </c>
      <c r="H25" s="21">
        <v>1.1100000000000001</v>
      </c>
      <c r="I25" s="60"/>
      <c r="J25" s="21">
        <v>50</v>
      </c>
      <c r="K25" s="21">
        <f>X18</f>
        <v>4693</v>
      </c>
      <c r="L25" s="24"/>
      <c r="M25" s="21"/>
      <c r="N25" s="64">
        <f t="shared" si="0"/>
        <v>9.4426559356136822E-2</v>
      </c>
      <c r="O25" s="52"/>
      <c r="P25" s="52"/>
      <c r="Q25" s="52"/>
      <c r="R25" s="52"/>
      <c r="S25" s="52"/>
      <c r="T25" s="52"/>
      <c r="U25" s="71"/>
    </row>
    <row r="26" spans="1:30" ht="15.75" customHeight="1" thickBot="1" x14ac:dyDescent="0.25">
      <c r="A26" s="48">
        <v>21</v>
      </c>
      <c r="B26" s="22">
        <v>9.5917505030181094E-3</v>
      </c>
      <c r="C26" s="22">
        <v>1.6348088531187122E-2</v>
      </c>
      <c r="D26" s="22">
        <v>2.5999999999999999E-2</v>
      </c>
      <c r="E26" s="60"/>
      <c r="F26" s="21" t="s">
        <v>497</v>
      </c>
      <c r="G26" s="23">
        <v>43179</v>
      </c>
      <c r="H26" s="21">
        <v>0.87</v>
      </c>
      <c r="I26" s="60"/>
      <c r="J26" s="21">
        <v>100</v>
      </c>
      <c r="K26" s="21">
        <f>X20</f>
        <v>4613</v>
      </c>
      <c r="L26" s="24"/>
      <c r="M26" s="21"/>
      <c r="N26" s="64">
        <f t="shared" si="0"/>
        <v>9.2816901408450711E-2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6.8583501006036218E-3</v>
      </c>
      <c r="C27" s="22">
        <v>1.2173038229376258E-2</v>
      </c>
      <c r="D27" s="22">
        <v>1.9E-2</v>
      </c>
      <c r="E27" s="60"/>
      <c r="F27" s="60"/>
      <c r="G27" s="60"/>
      <c r="H27" s="60"/>
      <c r="I27" s="60"/>
      <c r="J27" s="21">
        <v>150</v>
      </c>
      <c r="K27" s="21">
        <f>X22</f>
        <v>4558</v>
      </c>
      <c r="L27" s="24"/>
      <c r="M27" s="21"/>
      <c r="N27" s="64">
        <f t="shared" si="0"/>
        <v>9.1710261569416501E-2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4.2243460764587529E-3</v>
      </c>
      <c r="C28" s="22">
        <v>7.7464788732394367E-3</v>
      </c>
      <c r="D28" s="22">
        <v>1.2E-2</v>
      </c>
      <c r="E28" s="60"/>
      <c r="F28" s="60"/>
      <c r="G28" s="60"/>
      <c r="H28" s="60"/>
      <c r="I28" s="60"/>
      <c r="J28" s="21">
        <v>200</v>
      </c>
      <c r="K28" s="21">
        <f>X24</f>
        <v>4511</v>
      </c>
      <c r="L28" s="24"/>
      <c r="M28" s="21"/>
      <c r="N28" s="64">
        <f t="shared" si="0"/>
        <v>9.0764587525150903E-2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D29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9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7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40" t="s">
        <v>599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68"/>
      <c r="B2" s="52"/>
      <c r="C2" s="52"/>
      <c r="D2" s="69" t="s">
        <v>625</v>
      </c>
      <c r="E2" s="52"/>
      <c r="F2" s="45">
        <v>51600</v>
      </c>
      <c r="G2" s="52"/>
      <c r="H2" s="70" t="s">
        <v>462</v>
      </c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71"/>
      <c r="W2" s="21">
        <v>1</v>
      </c>
      <c r="X2" s="21">
        <v>4633</v>
      </c>
      <c r="Y2" s="24">
        <v>44288</v>
      </c>
      <c r="Z2" s="21" t="s">
        <v>518</v>
      </c>
      <c r="AA2" s="21" t="s">
        <v>496</v>
      </c>
      <c r="AB2" s="21">
        <v>9</v>
      </c>
      <c r="AC2" s="21" t="s">
        <v>464</v>
      </c>
      <c r="AD2" s="21">
        <v>54</v>
      </c>
    </row>
    <row r="3" spans="1:30" ht="15.75" customHeight="1" thickBot="1" x14ac:dyDescent="0.25">
      <c r="A3" s="6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1"/>
      <c r="W3" s="21">
        <v>2</v>
      </c>
      <c r="X3" s="21">
        <v>4566</v>
      </c>
      <c r="Y3" s="24">
        <v>44309</v>
      </c>
      <c r="Z3" s="21" t="s">
        <v>517</v>
      </c>
      <c r="AA3" s="21" t="s">
        <v>496</v>
      </c>
      <c r="AB3" s="21">
        <v>8.8000000000000007</v>
      </c>
      <c r="AC3" s="21" t="s">
        <v>464</v>
      </c>
      <c r="AD3" s="21">
        <v>56</v>
      </c>
    </row>
    <row r="4" spans="1:30" ht="15.75" customHeight="1" thickBot="1" x14ac:dyDescent="0.25">
      <c r="A4" s="47" t="s">
        <v>463</v>
      </c>
      <c r="B4" s="65" t="s">
        <v>464</v>
      </c>
      <c r="C4" s="66" t="s">
        <v>465</v>
      </c>
      <c r="D4" s="10" t="s">
        <v>466</v>
      </c>
      <c r="E4" s="60"/>
      <c r="F4" s="11" t="s">
        <v>467</v>
      </c>
      <c r="G4" s="11" t="s">
        <v>468</v>
      </c>
      <c r="H4" s="11" t="s">
        <v>469</v>
      </c>
      <c r="I4" s="60"/>
      <c r="J4" s="143" t="s">
        <v>470</v>
      </c>
      <c r="K4" s="144"/>
      <c r="L4" s="144"/>
      <c r="M4" s="144"/>
      <c r="N4" s="145"/>
      <c r="O4" s="52"/>
      <c r="P4" s="52"/>
      <c r="Q4" s="52"/>
      <c r="R4" s="52"/>
      <c r="S4" s="52"/>
      <c r="T4" s="52"/>
      <c r="U4" s="71"/>
      <c r="W4" s="21">
        <v>3</v>
      </c>
      <c r="X4" s="21">
        <v>4555</v>
      </c>
      <c r="Y4" s="24">
        <v>44288</v>
      </c>
      <c r="Z4" s="21" t="s">
        <v>516</v>
      </c>
      <c r="AA4" s="21" t="s">
        <v>496</v>
      </c>
      <c r="AB4" s="21">
        <v>8.8000000000000007</v>
      </c>
      <c r="AC4" s="21" t="s">
        <v>464</v>
      </c>
      <c r="AD4" s="21">
        <v>56</v>
      </c>
    </row>
    <row r="5" spans="1:30" ht="15.75" customHeight="1" thickBot="1" x14ac:dyDescent="0.25">
      <c r="A5" s="48">
        <v>0</v>
      </c>
      <c r="B5" s="22">
        <v>4.1133720930232555E-3</v>
      </c>
      <c r="C5" s="22">
        <v>3.3414728682170545E-3</v>
      </c>
      <c r="D5" s="22">
        <v>7.4000000000000003E-3</v>
      </c>
      <c r="E5" s="60"/>
      <c r="F5" s="21" t="s">
        <v>471</v>
      </c>
      <c r="G5" s="23">
        <v>50076</v>
      </c>
      <c r="H5" s="21">
        <v>0.97</v>
      </c>
      <c r="I5" s="60"/>
      <c r="J5" s="146" t="s">
        <v>472</v>
      </c>
      <c r="K5" s="147"/>
      <c r="L5" s="147"/>
      <c r="M5" s="147"/>
      <c r="N5" s="148"/>
      <c r="O5" s="52"/>
      <c r="P5" s="52"/>
      <c r="Q5" s="52"/>
      <c r="R5" s="52"/>
      <c r="S5" s="52"/>
      <c r="T5" s="52"/>
      <c r="U5" s="71"/>
      <c r="W5" s="21">
        <v>4</v>
      </c>
      <c r="X5" s="21">
        <v>4532</v>
      </c>
      <c r="Y5" s="24">
        <v>44302</v>
      </c>
      <c r="Z5" s="21" t="s">
        <v>516</v>
      </c>
      <c r="AA5" s="21" t="s">
        <v>496</v>
      </c>
      <c r="AB5" s="21">
        <v>8.8000000000000007</v>
      </c>
      <c r="AC5" s="21" t="s">
        <v>464</v>
      </c>
      <c r="AD5" s="21">
        <v>56</v>
      </c>
    </row>
    <row r="6" spans="1:30" ht="15.75" customHeight="1" thickBot="1" x14ac:dyDescent="0.25">
      <c r="A6" s="48">
        <v>1</v>
      </c>
      <c r="B6" s="22">
        <v>2.6874031007751934E-3</v>
      </c>
      <c r="C6" s="22">
        <v>2.2577519379844962E-3</v>
      </c>
      <c r="D6" s="22">
        <v>5.0000000000000001E-3</v>
      </c>
      <c r="E6" s="60"/>
      <c r="F6" s="21" t="s">
        <v>473</v>
      </c>
      <c r="G6" s="23">
        <v>52600</v>
      </c>
      <c r="H6" s="21">
        <v>1.02</v>
      </c>
      <c r="I6" s="60"/>
      <c r="J6" s="61" t="s">
        <v>474</v>
      </c>
      <c r="K6" s="62">
        <f>LARGE((K8,K9),1)</f>
        <v>0.52545436699438897</v>
      </c>
      <c r="L6" s="60"/>
      <c r="M6" s="60"/>
      <c r="N6" s="62" t="s">
        <v>464</v>
      </c>
      <c r="O6" s="52"/>
      <c r="P6" s="52"/>
      <c r="Q6" s="52"/>
      <c r="R6" s="52"/>
      <c r="S6" s="52"/>
      <c r="T6" s="52"/>
      <c r="U6" s="71"/>
      <c r="W6" s="21">
        <v>5</v>
      </c>
      <c r="X6" s="21">
        <v>4518</v>
      </c>
      <c r="Y6" s="24">
        <v>44309</v>
      </c>
      <c r="Z6" s="21" t="s">
        <v>515</v>
      </c>
      <c r="AA6" s="21" t="s">
        <v>496</v>
      </c>
      <c r="AB6" s="21">
        <v>8.8000000000000007</v>
      </c>
      <c r="AC6" s="21" t="s">
        <v>464</v>
      </c>
      <c r="AD6" s="21">
        <v>56</v>
      </c>
    </row>
    <row r="7" spans="1:30" ht="15.75" customHeight="1" thickBot="1" x14ac:dyDescent="0.25">
      <c r="A7" s="48">
        <v>2</v>
      </c>
      <c r="B7" s="22">
        <v>2.3583333333333334E-3</v>
      </c>
      <c r="C7" s="22">
        <v>2.2577519379844962E-3</v>
      </c>
      <c r="D7" s="22">
        <v>4.5999999999999999E-3</v>
      </c>
      <c r="E7" s="60"/>
      <c r="F7" s="21" t="s">
        <v>475</v>
      </c>
      <c r="G7" s="23">
        <v>54821</v>
      </c>
      <c r="H7" s="21">
        <v>1.06</v>
      </c>
      <c r="I7" s="60"/>
      <c r="J7" s="21" t="s">
        <v>476</v>
      </c>
      <c r="K7" s="62">
        <f>LARGE((K10,K11),1)</f>
        <v>0.55785384623471657</v>
      </c>
      <c r="L7" s="60"/>
      <c r="M7" s="60"/>
      <c r="N7" s="62" t="s">
        <v>464</v>
      </c>
      <c r="O7" s="52"/>
      <c r="P7" s="52"/>
      <c r="Q7" s="52"/>
      <c r="R7" s="52"/>
      <c r="S7" s="52"/>
      <c r="T7" s="52"/>
      <c r="U7" s="71"/>
      <c r="W7" s="21">
        <v>6</v>
      </c>
      <c r="X7" s="21">
        <v>4507</v>
      </c>
      <c r="Y7" s="24">
        <v>44302</v>
      </c>
      <c r="Z7" s="21" t="s">
        <v>515</v>
      </c>
      <c r="AA7" s="21" t="s">
        <v>496</v>
      </c>
      <c r="AB7" s="21">
        <v>8.6999999999999993</v>
      </c>
      <c r="AC7" s="21" t="s">
        <v>464</v>
      </c>
      <c r="AD7" s="21">
        <v>55</v>
      </c>
    </row>
    <row r="8" spans="1:30" ht="15.75" customHeight="1" thickBot="1" x14ac:dyDescent="0.25">
      <c r="A8" s="48">
        <v>3</v>
      </c>
      <c r="B8" s="22">
        <v>1.8098837209302326E-3</v>
      </c>
      <c r="C8" s="22">
        <v>1.6255813953488371E-3</v>
      </c>
      <c r="D8" s="22">
        <v>3.3999999999999998E-3</v>
      </c>
      <c r="E8" s="60"/>
      <c r="F8" s="21" t="s">
        <v>477</v>
      </c>
      <c r="G8" s="23">
        <v>53697</v>
      </c>
      <c r="H8" s="21">
        <v>1.04</v>
      </c>
      <c r="I8" s="60"/>
      <c r="J8" s="60"/>
      <c r="K8" s="67">
        <f>LARGE(B11:C11,1)/(B11+C11)</f>
        <v>0.52137486014622847</v>
      </c>
      <c r="L8" s="60"/>
      <c r="M8" s="60"/>
      <c r="N8" s="60"/>
      <c r="O8" s="52"/>
      <c r="P8" s="52"/>
      <c r="Q8" s="52"/>
      <c r="R8" s="52"/>
      <c r="S8" s="52"/>
      <c r="T8" s="52"/>
      <c r="U8" s="71"/>
      <c r="W8" s="21">
        <v>7</v>
      </c>
      <c r="X8" s="21">
        <v>4498</v>
      </c>
      <c r="Y8" s="24">
        <v>44301</v>
      </c>
      <c r="Z8" s="21" t="s">
        <v>516</v>
      </c>
      <c r="AA8" s="21" t="s">
        <v>495</v>
      </c>
      <c r="AB8" s="21">
        <v>8.6999999999999993</v>
      </c>
      <c r="AC8" s="21" t="s">
        <v>464</v>
      </c>
      <c r="AD8" s="21">
        <v>55</v>
      </c>
    </row>
    <row r="9" spans="1:30" ht="15.75" customHeight="1" thickBot="1" x14ac:dyDescent="0.25">
      <c r="A9" s="48">
        <v>4</v>
      </c>
      <c r="B9" s="22">
        <v>2.084108527131783E-3</v>
      </c>
      <c r="C9" s="22">
        <v>2.0319767441860466E-3</v>
      </c>
      <c r="D9" s="22">
        <v>4.1000000000000003E-3</v>
      </c>
      <c r="E9" s="60"/>
      <c r="F9" s="21" t="s">
        <v>478</v>
      </c>
      <c r="G9" s="23">
        <v>50929</v>
      </c>
      <c r="H9" s="21">
        <v>0.99</v>
      </c>
      <c r="I9" s="60"/>
      <c r="J9" s="60"/>
      <c r="K9" s="67">
        <f>LARGE(B12:C12,1)/(B12+C12)</f>
        <v>0.52545436699438897</v>
      </c>
      <c r="L9" s="60"/>
      <c r="M9" s="60"/>
      <c r="N9" s="60"/>
      <c r="O9" s="52"/>
      <c r="P9" s="52"/>
      <c r="Q9" s="52"/>
      <c r="R9" s="52"/>
      <c r="S9" s="52"/>
      <c r="T9" s="52"/>
      <c r="U9" s="71"/>
      <c r="W9" s="21">
        <v>8</v>
      </c>
      <c r="X9" s="21">
        <v>4484</v>
      </c>
      <c r="Y9" s="24">
        <v>44362</v>
      </c>
      <c r="Z9" s="21" t="s">
        <v>513</v>
      </c>
      <c r="AA9" s="21" t="s">
        <v>493</v>
      </c>
      <c r="AB9" s="21">
        <v>8.6999999999999993</v>
      </c>
      <c r="AC9" s="21" t="s">
        <v>464</v>
      </c>
      <c r="AD9" s="21">
        <v>54</v>
      </c>
    </row>
    <row r="10" spans="1:30" ht="15.75" customHeight="1" thickBot="1" x14ac:dyDescent="0.25">
      <c r="A10" s="48">
        <v>5</v>
      </c>
      <c r="B10" s="22">
        <v>4.8812015503875974E-3</v>
      </c>
      <c r="C10" s="22">
        <v>5.7798449612403106E-3</v>
      </c>
      <c r="D10" s="22">
        <v>1.0699999999999999E-2</v>
      </c>
      <c r="E10" s="60"/>
      <c r="F10" s="21" t="s">
        <v>479</v>
      </c>
      <c r="G10" s="23">
        <v>51367</v>
      </c>
      <c r="H10" s="21">
        <v>0.99</v>
      </c>
      <c r="I10" s="60"/>
      <c r="J10" s="60"/>
      <c r="K10" s="67">
        <f>LARGE(B20:C20,1)/(B20+C20)</f>
        <v>0.55693020026647744</v>
      </c>
      <c r="L10" s="60"/>
      <c r="M10" s="60"/>
      <c r="N10" s="60"/>
      <c r="O10" s="52"/>
      <c r="P10" s="52"/>
      <c r="Q10" s="52"/>
      <c r="R10" s="52"/>
      <c r="S10" s="52"/>
      <c r="T10" s="52"/>
      <c r="U10" s="71"/>
      <c r="W10" s="21">
        <v>9</v>
      </c>
      <c r="X10" s="21">
        <v>4469</v>
      </c>
      <c r="Y10" s="24">
        <v>44309</v>
      </c>
      <c r="Z10" s="21" t="s">
        <v>518</v>
      </c>
      <c r="AA10" s="21" t="s">
        <v>496</v>
      </c>
      <c r="AB10" s="21">
        <v>8.6999999999999993</v>
      </c>
      <c r="AC10" s="21" t="s">
        <v>464</v>
      </c>
      <c r="AD10" s="21">
        <v>56</v>
      </c>
    </row>
    <row r="11" spans="1:30" ht="15.75" customHeight="1" thickBot="1" x14ac:dyDescent="0.25">
      <c r="A11" s="48">
        <v>6</v>
      </c>
      <c r="B11" s="22">
        <v>1.4259689922480619E-2</v>
      </c>
      <c r="C11" s="22">
        <v>1.5533333333333333E-2</v>
      </c>
      <c r="D11" s="22">
        <v>2.98E-2</v>
      </c>
      <c r="E11" s="60"/>
      <c r="F11" s="21" t="s">
        <v>480</v>
      </c>
      <c r="G11" s="23">
        <v>49081</v>
      </c>
      <c r="H11" s="21">
        <v>0.95</v>
      </c>
      <c r="I11" s="60"/>
      <c r="J11" s="60"/>
      <c r="K11" s="67">
        <f>LARGE(B21:C21,1)/(B21+C21)</f>
        <v>0.55785384623471657</v>
      </c>
      <c r="L11" s="60"/>
      <c r="M11" s="60"/>
      <c r="N11" s="60"/>
      <c r="O11" s="52"/>
      <c r="P11" s="52"/>
      <c r="Q11" s="52"/>
      <c r="R11" s="52"/>
      <c r="S11" s="52"/>
      <c r="T11" s="52"/>
      <c r="U11" s="71"/>
      <c r="W11" s="21">
        <v>10</v>
      </c>
      <c r="X11" s="21">
        <v>4461</v>
      </c>
      <c r="Y11" s="24">
        <v>44211</v>
      </c>
      <c r="Z11" s="21" t="s">
        <v>517</v>
      </c>
      <c r="AA11" s="21" t="s">
        <v>496</v>
      </c>
      <c r="AB11" s="21">
        <v>8.6</v>
      </c>
      <c r="AC11" s="21" t="s">
        <v>464</v>
      </c>
      <c r="AD11" s="21">
        <v>55</v>
      </c>
    </row>
    <row r="12" spans="1:30" ht="15.75" customHeight="1" thickBot="1" x14ac:dyDescent="0.25">
      <c r="A12" s="48">
        <v>7</v>
      </c>
      <c r="B12" s="22">
        <v>2.489961240310078E-2</v>
      </c>
      <c r="C12" s="22">
        <v>2.2487209302325579E-2</v>
      </c>
      <c r="D12" s="22">
        <v>4.7399999999999998E-2</v>
      </c>
      <c r="E12" s="60"/>
      <c r="F12" s="21" t="s">
        <v>481</v>
      </c>
      <c r="G12" s="23">
        <v>50678</v>
      </c>
      <c r="H12" s="21">
        <v>0.98</v>
      </c>
      <c r="I12" s="60"/>
      <c r="J12" s="60"/>
      <c r="K12" s="60"/>
      <c r="L12" s="60"/>
      <c r="M12" s="60"/>
      <c r="N12" s="60"/>
      <c r="O12" s="52"/>
      <c r="P12" s="52"/>
      <c r="Q12" s="52"/>
      <c r="R12" s="52"/>
      <c r="S12" s="52"/>
      <c r="T12" s="52"/>
      <c r="U12" s="71"/>
      <c r="W12" s="21">
        <v>20</v>
      </c>
      <c r="X12" s="21">
        <v>4430</v>
      </c>
      <c r="Y12" s="24">
        <v>44274</v>
      </c>
      <c r="Z12" s="21" t="s">
        <v>518</v>
      </c>
      <c r="AA12" s="21" t="s">
        <v>496</v>
      </c>
      <c r="AB12" s="21">
        <v>8.6</v>
      </c>
      <c r="AC12" s="21" t="s">
        <v>464</v>
      </c>
      <c r="AD12" s="21">
        <v>56</v>
      </c>
    </row>
    <row r="13" spans="1:30" ht="15.75" customHeight="1" thickBot="1" x14ac:dyDescent="0.25">
      <c r="A13" s="48">
        <v>8</v>
      </c>
      <c r="B13" s="22">
        <v>2.7312790697674418E-2</v>
      </c>
      <c r="C13" s="22">
        <v>2.3209689922480622E-2</v>
      </c>
      <c r="D13" s="22">
        <v>5.0500000000000003E-2</v>
      </c>
      <c r="E13" s="60"/>
      <c r="F13" s="21" t="s">
        <v>482</v>
      </c>
      <c r="G13" s="23">
        <v>51753</v>
      </c>
      <c r="H13" s="21">
        <v>1</v>
      </c>
      <c r="I13" s="60"/>
      <c r="J13" s="60"/>
      <c r="K13" s="60"/>
      <c r="L13" s="60"/>
      <c r="M13" s="60"/>
      <c r="N13" s="60"/>
      <c r="O13" s="52"/>
      <c r="P13" s="52"/>
      <c r="Q13" s="52"/>
      <c r="R13" s="52"/>
      <c r="S13" s="52"/>
      <c r="T13" s="52"/>
      <c r="U13" s="71"/>
      <c r="W13" s="21">
        <v>25</v>
      </c>
      <c r="X13" s="21">
        <v>4416</v>
      </c>
      <c r="Y13" s="24">
        <v>44239</v>
      </c>
      <c r="Z13" s="21" t="s">
        <v>516</v>
      </c>
      <c r="AA13" s="21" t="s">
        <v>496</v>
      </c>
      <c r="AB13" s="21">
        <v>8.6</v>
      </c>
      <c r="AC13" s="21" t="s">
        <v>464</v>
      </c>
      <c r="AD13" s="21">
        <v>56</v>
      </c>
    </row>
    <row r="14" spans="1:30" ht="15.75" customHeight="1" thickBot="1" x14ac:dyDescent="0.25">
      <c r="A14" s="48">
        <v>9</v>
      </c>
      <c r="B14" s="22">
        <v>2.8848449612403099E-2</v>
      </c>
      <c r="C14" s="22">
        <v>2.293875968992248E-2</v>
      </c>
      <c r="D14" s="22">
        <v>5.1799999999999999E-2</v>
      </c>
      <c r="E14" s="60"/>
      <c r="F14" s="21" t="s">
        <v>483</v>
      </c>
      <c r="G14" s="23">
        <v>50195</v>
      </c>
      <c r="H14" s="21"/>
      <c r="I14" s="60"/>
      <c r="J14" s="60"/>
      <c r="K14" s="60"/>
      <c r="L14" s="60"/>
      <c r="M14" s="60"/>
      <c r="N14" s="60"/>
      <c r="O14" s="52"/>
      <c r="P14" s="52"/>
      <c r="Q14" s="52"/>
      <c r="R14" s="52"/>
      <c r="S14" s="52"/>
      <c r="T14" s="52"/>
      <c r="U14" s="71"/>
      <c r="W14" s="21">
        <v>30</v>
      </c>
      <c r="X14" s="21">
        <v>4394</v>
      </c>
      <c r="Y14" s="24">
        <v>44267</v>
      </c>
      <c r="Z14" s="21" t="s">
        <v>516</v>
      </c>
      <c r="AA14" s="21" t="s">
        <v>496</v>
      </c>
      <c r="AB14" s="21">
        <v>8.5</v>
      </c>
      <c r="AC14" s="21" t="s">
        <v>464</v>
      </c>
      <c r="AD14" s="21">
        <v>56</v>
      </c>
    </row>
    <row r="15" spans="1:30" ht="15.75" customHeight="1" thickBot="1" x14ac:dyDescent="0.25">
      <c r="A15" s="48">
        <v>10</v>
      </c>
      <c r="B15" s="22">
        <v>3.3894186046511628E-2</v>
      </c>
      <c r="C15" s="22">
        <v>2.664147286821705E-2</v>
      </c>
      <c r="D15" s="22">
        <v>6.0499999999999998E-2</v>
      </c>
      <c r="E15" s="60"/>
      <c r="F15" s="21" t="s">
        <v>484</v>
      </c>
      <c r="G15" s="23">
        <v>47591</v>
      </c>
      <c r="H15" s="21"/>
      <c r="I15" s="60"/>
      <c r="J15" s="60"/>
      <c r="K15" s="60"/>
      <c r="L15" s="60"/>
      <c r="M15" s="60"/>
      <c r="N15" s="60"/>
      <c r="O15" s="52"/>
      <c r="P15" s="52"/>
      <c r="Q15" s="52"/>
      <c r="R15" s="52"/>
      <c r="S15" s="52"/>
      <c r="T15" s="52"/>
      <c r="U15" s="71"/>
      <c r="W15" s="21">
        <v>35</v>
      </c>
      <c r="X15" s="21">
        <v>4384</v>
      </c>
      <c r="Y15" s="24">
        <v>44288</v>
      </c>
      <c r="Z15" s="21" t="s">
        <v>514</v>
      </c>
      <c r="AA15" s="21" t="s">
        <v>496</v>
      </c>
      <c r="AB15" s="21">
        <v>8.5</v>
      </c>
      <c r="AC15" s="21" t="s">
        <v>464</v>
      </c>
      <c r="AD15" s="21">
        <v>56</v>
      </c>
    </row>
    <row r="16" spans="1:30" ht="15.75" customHeight="1" thickBot="1" x14ac:dyDescent="0.25">
      <c r="A16" s="48">
        <v>11</v>
      </c>
      <c r="B16" s="22">
        <v>3.9268992248062018E-2</v>
      </c>
      <c r="C16" s="22">
        <v>3.1156976744186049E-2</v>
      </c>
      <c r="D16" s="22">
        <v>7.0400000000000004E-2</v>
      </c>
      <c r="E16" s="60"/>
      <c r="F16" s="21" t="s">
        <v>485</v>
      </c>
      <c r="G16" s="23">
        <v>50558</v>
      </c>
      <c r="H16" s="21"/>
      <c r="I16" s="60"/>
      <c r="J16" s="60"/>
      <c r="K16" s="60"/>
      <c r="L16" s="60"/>
      <c r="M16" s="60"/>
      <c r="N16" s="60"/>
      <c r="O16" s="52"/>
      <c r="P16" s="52"/>
      <c r="Q16" s="52"/>
      <c r="R16" s="52"/>
      <c r="S16" s="52"/>
      <c r="T16" s="52"/>
      <c r="U16" s="71"/>
      <c r="W16" s="21">
        <v>40</v>
      </c>
      <c r="X16" s="21">
        <v>4378</v>
      </c>
      <c r="Y16" s="24">
        <v>44246</v>
      </c>
      <c r="Z16" s="21" t="s">
        <v>517</v>
      </c>
      <c r="AA16" s="21" t="s">
        <v>496</v>
      </c>
      <c r="AB16" s="21">
        <v>8.5</v>
      </c>
      <c r="AC16" s="21" t="s">
        <v>464</v>
      </c>
      <c r="AD16" s="21">
        <v>57</v>
      </c>
    </row>
    <row r="17" spans="1:30" ht="15.75" customHeight="1" thickBot="1" x14ac:dyDescent="0.25">
      <c r="A17" s="48">
        <v>12</v>
      </c>
      <c r="B17" s="22">
        <v>4.2888759689922479E-2</v>
      </c>
      <c r="C17" s="22">
        <v>3.4453294573643413E-2</v>
      </c>
      <c r="D17" s="22">
        <v>7.7399999999999997E-2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52"/>
      <c r="P17" s="52"/>
      <c r="Q17" s="52"/>
      <c r="R17" s="52"/>
      <c r="S17" s="52"/>
      <c r="T17" s="52"/>
      <c r="U17" s="71"/>
      <c r="W17" s="21">
        <v>45</v>
      </c>
      <c r="X17" s="21">
        <v>4371</v>
      </c>
      <c r="Y17" s="24">
        <v>44246</v>
      </c>
      <c r="Z17" s="21" t="s">
        <v>516</v>
      </c>
      <c r="AA17" s="21" t="s">
        <v>496</v>
      </c>
      <c r="AB17" s="21">
        <v>8.5</v>
      </c>
      <c r="AC17" s="21" t="s">
        <v>464</v>
      </c>
      <c r="AD17" s="21">
        <v>56</v>
      </c>
    </row>
    <row r="18" spans="1:30" ht="15.75" customHeight="1" thickBot="1" x14ac:dyDescent="0.25">
      <c r="A18" s="48">
        <v>13</v>
      </c>
      <c r="B18" s="22">
        <v>4.2998449612403095E-2</v>
      </c>
      <c r="C18" s="22">
        <v>3.4182364341085278E-2</v>
      </c>
      <c r="D18" s="22">
        <v>7.7200000000000005E-2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52"/>
      <c r="P18" s="52"/>
      <c r="Q18" s="52"/>
      <c r="R18" s="52"/>
      <c r="S18" s="52"/>
      <c r="T18" s="52"/>
      <c r="U18" s="71"/>
      <c r="W18" s="21">
        <v>50</v>
      </c>
      <c r="X18" s="21">
        <v>4367</v>
      </c>
      <c r="Y18" s="24">
        <v>44287</v>
      </c>
      <c r="Z18" s="21" t="s">
        <v>515</v>
      </c>
      <c r="AA18" s="21" t="s">
        <v>495</v>
      </c>
      <c r="AB18" s="21">
        <v>8.5</v>
      </c>
      <c r="AC18" s="21" t="s">
        <v>464</v>
      </c>
      <c r="AD18" s="21">
        <v>56</v>
      </c>
    </row>
    <row r="19" spans="1:30" ht="15.75" customHeight="1" thickBot="1" x14ac:dyDescent="0.25">
      <c r="A19" s="48">
        <v>14</v>
      </c>
      <c r="B19" s="22">
        <v>4.2669379844961233E-2</v>
      </c>
      <c r="C19" s="22">
        <v>3.40468992248062E-2</v>
      </c>
      <c r="D19" s="22">
        <v>7.6700000000000004E-2</v>
      </c>
      <c r="E19" s="60"/>
      <c r="F19" s="11" t="s">
        <v>486</v>
      </c>
      <c r="G19" s="11" t="s">
        <v>468</v>
      </c>
      <c r="H19" s="11" t="s">
        <v>469</v>
      </c>
      <c r="I19" s="60"/>
      <c r="J19" s="149" t="s">
        <v>487</v>
      </c>
      <c r="K19" s="150"/>
      <c r="L19" s="150"/>
      <c r="M19" s="150"/>
      <c r="N19" s="151"/>
      <c r="O19" s="52"/>
      <c r="P19" s="52"/>
      <c r="Q19" s="52"/>
      <c r="R19" s="52"/>
      <c r="S19" s="52"/>
      <c r="T19" s="52"/>
      <c r="U19" s="71"/>
      <c r="W19" s="21">
        <v>75</v>
      </c>
      <c r="X19" s="21">
        <v>4330</v>
      </c>
      <c r="Y19" s="24">
        <v>44286</v>
      </c>
      <c r="Z19" s="21" t="s">
        <v>518</v>
      </c>
      <c r="AA19" s="21" t="s">
        <v>494</v>
      </c>
      <c r="AB19" s="21">
        <v>8.4</v>
      </c>
      <c r="AC19" s="21" t="s">
        <v>464</v>
      </c>
      <c r="AD19" s="21">
        <v>56</v>
      </c>
    </row>
    <row r="20" spans="1:30" ht="15.75" customHeight="1" thickBot="1" x14ac:dyDescent="0.25">
      <c r="A20" s="48">
        <v>15</v>
      </c>
      <c r="B20" s="22">
        <v>4.2285465116279064E-2</v>
      </c>
      <c r="C20" s="22">
        <v>3.3640503875968994E-2</v>
      </c>
      <c r="D20" s="22">
        <v>7.5899999999999995E-2</v>
      </c>
      <c r="E20" s="60"/>
      <c r="F20" s="21" t="s">
        <v>488</v>
      </c>
      <c r="G20" s="23">
        <v>37642</v>
      </c>
      <c r="H20" s="21">
        <v>0.73</v>
      </c>
      <c r="I20" s="60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52"/>
      <c r="P20" s="52"/>
      <c r="Q20" s="52"/>
      <c r="R20" s="52"/>
      <c r="S20" s="52"/>
      <c r="T20" s="52"/>
      <c r="U20" s="71"/>
      <c r="W20" s="21">
        <v>100</v>
      </c>
      <c r="X20" s="21">
        <v>4309</v>
      </c>
      <c r="Y20" s="24">
        <v>44230</v>
      </c>
      <c r="Z20" s="21" t="s">
        <v>517</v>
      </c>
      <c r="AA20" s="21" t="s">
        <v>494</v>
      </c>
      <c r="AB20" s="21">
        <v>8.4</v>
      </c>
      <c r="AC20" s="21" t="s">
        <v>464</v>
      </c>
      <c r="AD20" s="21">
        <v>56</v>
      </c>
    </row>
    <row r="21" spans="1:30" ht="15.75" customHeight="1" thickBot="1" x14ac:dyDescent="0.25">
      <c r="A21" s="48">
        <v>16</v>
      </c>
      <c r="B21" s="22">
        <v>4.1133720930232556E-2</v>
      </c>
      <c r="C21" s="22">
        <v>3.2601937984496121E-2</v>
      </c>
      <c r="D21" s="22">
        <v>7.3700000000000002E-2</v>
      </c>
      <c r="E21" s="60"/>
      <c r="F21" s="21" t="s">
        <v>492</v>
      </c>
      <c r="G21" s="23">
        <v>52181</v>
      </c>
      <c r="H21" s="21">
        <v>1.01</v>
      </c>
      <c r="I21" s="60"/>
      <c r="J21" s="21">
        <v>5</v>
      </c>
      <c r="K21" s="21">
        <f>X6</f>
        <v>4518</v>
      </c>
      <c r="L21" s="24"/>
      <c r="M21" s="21"/>
      <c r="N21" s="64">
        <f>K21/$F$2</f>
        <v>8.7558139534883728E-2</v>
      </c>
      <c r="O21" s="52"/>
      <c r="P21" s="52"/>
      <c r="Q21" s="52"/>
      <c r="R21" s="52"/>
      <c r="S21" s="52"/>
      <c r="T21" s="52"/>
      <c r="U21" s="71"/>
      <c r="W21" s="21">
        <v>125</v>
      </c>
      <c r="X21" s="21">
        <v>4290</v>
      </c>
      <c r="Y21" s="24">
        <v>44200</v>
      </c>
      <c r="Z21" s="21" t="s">
        <v>517</v>
      </c>
      <c r="AA21" s="21" t="s">
        <v>492</v>
      </c>
      <c r="AB21" s="21">
        <v>8.3000000000000007</v>
      </c>
      <c r="AC21" s="21" t="s">
        <v>464</v>
      </c>
      <c r="AD21" s="21">
        <v>57</v>
      </c>
    </row>
    <row r="22" spans="1:30" ht="15.75" customHeight="1" thickBot="1" x14ac:dyDescent="0.25">
      <c r="A22" s="48">
        <v>17</v>
      </c>
      <c r="B22" s="22">
        <v>3.9927131782945741E-2</v>
      </c>
      <c r="C22" s="22">
        <v>3.1969767441860468E-2</v>
      </c>
      <c r="D22" s="22">
        <v>7.1900000000000006E-2</v>
      </c>
      <c r="E22" s="60"/>
      <c r="F22" s="21" t="s">
        <v>493</v>
      </c>
      <c r="G22" s="23">
        <v>53974</v>
      </c>
      <c r="H22" s="21">
        <v>1.04</v>
      </c>
      <c r="I22" s="60"/>
      <c r="J22" s="21">
        <v>10</v>
      </c>
      <c r="K22" s="21">
        <f>X11</f>
        <v>4461</v>
      </c>
      <c r="L22" s="24"/>
      <c r="M22" s="21"/>
      <c r="N22" s="64">
        <f t="shared" ref="N22:N28" si="0">K22/$F$2</f>
        <v>8.6453488372093018E-2</v>
      </c>
      <c r="O22" s="52"/>
      <c r="P22" s="52"/>
      <c r="Q22" s="52"/>
      <c r="R22" s="52"/>
      <c r="S22" s="52"/>
      <c r="T22" s="52"/>
      <c r="U22" s="71"/>
      <c r="W22" s="21">
        <v>150</v>
      </c>
      <c r="X22" s="21">
        <v>4265</v>
      </c>
      <c r="Y22" s="24">
        <v>44260</v>
      </c>
      <c r="Z22" s="21" t="s">
        <v>516</v>
      </c>
      <c r="AA22" s="21" t="s">
        <v>496</v>
      </c>
      <c r="AB22" s="21">
        <v>8.3000000000000007</v>
      </c>
      <c r="AC22" s="21" t="s">
        <v>464</v>
      </c>
      <c r="AD22" s="21">
        <v>54</v>
      </c>
    </row>
    <row r="23" spans="1:30" ht="15.75" customHeight="1" thickBot="1" x14ac:dyDescent="0.25">
      <c r="A23" s="48">
        <v>18</v>
      </c>
      <c r="B23" s="22">
        <v>3.2248837209302328E-2</v>
      </c>
      <c r="C23" s="22">
        <v>2.6189922480620156E-2</v>
      </c>
      <c r="D23" s="22">
        <v>5.8400000000000001E-2</v>
      </c>
      <c r="E23" s="60"/>
      <c r="F23" s="21" t="s">
        <v>494</v>
      </c>
      <c r="G23" s="23">
        <v>55008</v>
      </c>
      <c r="H23" s="21">
        <v>1.06</v>
      </c>
      <c r="I23" s="60"/>
      <c r="J23" s="21">
        <v>20</v>
      </c>
      <c r="K23" s="21">
        <f>X12</f>
        <v>4430</v>
      </c>
      <c r="L23" s="24"/>
      <c r="M23" s="21"/>
      <c r="N23" s="64">
        <f t="shared" si="0"/>
        <v>8.5852713178294571E-2</v>
      </c>
      <c r="O23" s="52"/>
      <c r="P23" s="52"/>
      <c r="Q23" s="52"/>
      <c r="R23" s="52"/>
      <c r="S23" s="52"/>
      <c r="T23" s="52"/>
      <c r="U23" s="71"/>
      <c r="W23" s="21">
        <v>175</v>
      </c>
      <c r="X23" s="21">
        <v>4250</v>
      </c>
      <c r="Y23" s="24">
        <v>44251</v>
      </c>
      <c r="Z23" s="21" t="s">
        <v>515</v>
      </c>
      <c r="AA23" s="21" t="s">
        <v>494</v>
      </c>
      <c r="AB23" s="21">
        <v>8.1999999999999993</v>
      </c>
      <c r="AC23" s="21" t="s">
        <v>464</v>
      </c>
      <c r="AD23" s="21">
        <v>56</v>
      </c>
    </row>
    <row r="24" spans="1:30" ht="15.75" customHeight="1" thickBot="1" x14ac:dyDescent="0.25">
      <c r="A24" s="48">
        <v>19</v>
      </c>
      <c r="B24" s="22">
        <v>2.5064147286821704E-2</v>
      </c>
      <c r="C24" s="22">
        <v>2.1222868217054262E-2</v>
      </c>
      <c r="D24" s="22">
        <v>4.6300000000000001E-2</v>
      </c>
      <c r="E24" s="60"/>
      <c r="F24" s="21" t="s">
        <v>495</v>
      </c>
      <c r="G24" s="23">
        <v>55940</v>
      </c>
      <c r="H24" s="21">
        <v>1.08</v>
      </c>
      <c r="I24" s="60"/>
      <c r="J24" s="21">
        <v>30</v>
      </c>
      <c r="K24" s="21">
        <f>X14</f>
        <v>4394</v>
      </c>
      <c r="L24" s="24"/>
      <c r="M24" s="21"/>
      <c r="N24" s="64">
        <f t="shared" si="0"/>
        <v>8.5155038759689924E-2</v>
      </c>
      <c r="O24" s="52"/>
      <c r="P24" s="52"/>
      <c r="Q24" s="52"/>
      <c r="R24" s="52"/>
      <c r="S24" s="52"/>
      <c r="T24" s="52"/>
      <c r="U24" s="71"/>
      <c r="W24" s="21">
        <v>200</v>
      </c>
      <c r="X24" s="21">
        <v>4230</v>
      </c>
      <c r="Y24" s="24">
        <v>44244</v>
      </c>
      <c r="Z24" s="21" t="s">
        <v>517</v>
      </c>
      <c r="AA24" s="21" t="s">
        <v>494</v>
      </c>
      <c r="AB24" s="21">
        <v>8.1999999999999993</v>
      </c>
      <c r="AC24" s="21" t="s">
        <v>464</v>
      </c>
      <c r="AD24" s="21">
        <v>56</v>
      </c>
    </row>
    <row r="25" spans="1:30" ht="15.75" customHeight="1" thickBot="1" x14ac:dyDescent="0.25">
      <c r="A25" s="48">
        <v>20</v>
      </c>
      <c r="B25" s="22">
        <v>1.9469961240310075E-2</v>
      </c>
      <c r="C25" s="22">
        <v>1.6436434108527131E-2</v>
      </c>
      <c r="D25" s="22">
        <v>3.5900000000000001E-2</v>
      </c>
      <c r="E25" s="60"/>
      <c r="F25" s="21" t="s">
        <v>496</v>
      </c>
      <c r="G25" s="23">
        <v>57580</v>
      </c>
      <c r="H25" s="21">
        <v>1.1100000000000001</v>
      </c>
      <c r="I25" s="60"/>
      <c r="J25" s="21">
        <v>50</v>
      </c>
      <c r="K25" s="21">
        <f>X18</f>
        <v>4367</v>
      </c>
      <c r="L25" s="24"/>
      <c r="M25" s="21"/>
      <c r="N25" s="64">
        <f t="shared" si="0"/>
        <v>8.4631782945736436E-2</v>
      </c>
      <c r="O25" s="52"/>
      <c r="P25" s="52"/>
      <c r="Q25" s="52"/>
      <c r="R25" s="52"/>
      <c r="S25" s="52"/>
      <c r="T25" s="52"/>
      <c r="U25" s="71"/>
      <c r="W25" s="21"/>
      <c r="X25" s="21"/>
      <c r="Y25" s="24"/>
      <c r="Z25" s="21"/>
      <c r="AA25" s="21"/>
      <c r="AB25" s="21"/>
      <c r="AC25" s="21"/>
      <c r="AD25" s="21"/>
    </row>
    <row r="26" spans="1:30" ht="15.75" customHeight="1" thickBot="1" x14ac:dyDescent="0.25">
      <c r="A26" s="48">
        <v>21</v>
      </c>
      <c r="B26" s="22">
        <v>1.5082364341085272E-2</v>
      </c>
      <c r="C26" s="22">
        <v>1.2824031007751939E-2</v>
      </c>
      <c r="D26" s="22">
        <v>2.7900000000000001E-2</v>
      </c>
      <c r="E26" s="60"/>
      <c r="F26" s="21" t="s">
        <v>497</v>
      </c>
      <c r="G26" s="23">
        <v>49269</v>
      </c>
      <c r="H26" s="21">
        <v>0.95</v>
      </c>
      <c r="I26" s="60"/>
      <c r="J26" s="21">
        <v>100</v>
      </c>
      <c r="K26" s="21">
        <f>X20</f>
        <v>4309</v>
      </c>
      <c r="L26" s="24"/>
      <c r="M26" s="21"/>
      <c r="N26" s="64">
        <f t="shared" si="0"/>
        <v>8.3507751937984501E-2</v>
      </c>
      <c r="O26" s="52"/>
      <c r="P26" s="52"/>
      <c r="Q26" s="52"/>
      <c r="R26" s="52"/>
      <c r="S26" s="52"/>
      <c r="T26" s="52"/>
      <c r="U26" s="71"/>
    </row>
    <row r="27" spans="1:30" ht="15.75" customHeight="1" thickBot="1" x14ac:dyDescent="0.25">
      <c r="A27" s="48">
        <v>22</v>
      </c>
      <c r="B27" s="22">
        <v>1.1023837209302327E-2</v>
      </c>
      <c r="C27" s="22">
        <v>8.9406976744186052E-3</v>
      </c>
      <c r="D27" s="22">
        <v>0.02</v>
      </c>
      <c r="E27" s="60"/>
      <c r="F27" s="60"/>
      <c r="G27" s="60"/>
      <c r="H27" s="60"/>
      <c r="I27" s="60"/>
      <c r="J27" s="21">
        <v>150</v>
      </c>
      <c r="K27" s="21">
        <f>X22</f>
        <v>4265</v>
      </c>
      <c r="L27" s="24"/>
      <c r="M27" s="21"/>
      <c r="N27" s="64">
        <f t="shared" si="0"/>
        <v>8.2655038759689922E-2</v>
      </c>
      <c r="O27" s="52"/>
      <c r="P27" s="52"/>
      <c r="Q27" s="52"/>
      <c r="R27" s="52"/>
      <c r="S27" s="52"/>
      <c r="T27" s="52"/>
      <c r="U27" s="71"/>
    </row>
    <row r="28" spans="1:30" ht="15.75" customHeight="1" thickBot="1" x14ac:dyDescent="0.25">
      <c r="A28" s="48">
        <v>23</v>
      </c>
      <c r="B28" s="22">
        <v>7.29437984496124E-3</v>
      </c>
      <c r="C28" s="22">
        <v>5.7798449612403106E-3</v>
      </c>
      <c r="D28" s="22">
        <v>1.2999999999999999E-2</v>
      </c>
      <c r="E28" s="60"/>
      <c r="F28" s="60"/>
      <c r="G28" s="60"/>
      <c r="H28" s="60"/>
      <c r="I28" s="60"/>
      <c r="J28" s="21">
        <v>200</v>
      </c>
      <c r="K28" s="21">
        <f>X24</f>
        <v>4230</v>
      </c>
      <c r="L28" s="24"/>
      <c r="M28" s="21"/>
      <c r="N28" s="64">
        <f t="shared" si="0"/>
        <v>8.1976744186046516E-2</v>
      </c>
      <c r="O28" s="52"/>
      <c r="P28" s="52"/>
      <c r="Q28" s="52"/>
      <c r="R28" s="52"/>
      <c r="S28" s="52"/>
      <c r="T28" s="52"/>
      <c r="U28" s="71"/>
    </row>
    <row r="29" spans="1:30" ht="15.75" customHeight="1" thickBot="1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C42FB92487F443A157514974867485" ma:contentTypeVersion="1" ma:contentTypeDescription="Create a new document." ma:contentTypeScope="" ma:versionID="4785c93fc4ff59b20fd01ae4a73e15e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E3D5EA4-8D71-430B-A990-606A0D5225B2}"/>
</file>

<file path=customXml/itemProps2.xml><?xml version="1.0" encoding="utf-8"?>
<ds:datastoreItem xmlns:ds="http://schemas.openxmlformats.org/officeDocument/2006/customXml" ds:itemID="{43001A3F-469B-49F6-8EC9-63B5DF0F46BD}"/>
</file>

<file path=customXml/itemProps3.xml><?xml version="1.0" encoding="utf-8"?>
<ds:datastoreItem xmlns:ds="http://schemas.openxmlformats.org/officeDocument/2006/customXml" ds:itemID="{E9D8DB61-A152-4846-86BE-F971BBF268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9</vt:i4>
      </vt:variant>
    </vt:vector>
  </HeadingPairs>
  <TitlesOfParts>
    <vt:vector size="89" baseType="lpstr">
      <vt:lpstr>Summary</vt:lpstr>
      <vt:lpstr>PCS 1</vt:lpstr>
      <vt:lpstr>PCS 2</vt:lpstr>
      <vt:lpstr>PCS 3</vt:lpstr>
      <vt:lpstr>PCS 5</vt:lpstr>
      <vt:lpstr>PCS 6</vt:lpstr>
      <vt:lpstr>PCS 7</vt:lpstr>
      <vt:lpstr>PCS 8</vt:lpstr>
      <vt:lpstr>PCS 9</vt:lpstr>
      <vt:lpstr>PCS 11</vt:lpstr>
      <vt:lpstr>PCS 12</vt:lpstr>
      <vt:lpstr>PCS 13</vt:lpstr>
      <vt:lpstr>PCS 14</vt:lpstr>
      <vt:lpstr>PCS 16</vt:lpstr>
      <vt:lpstr>PCS 17</vt:lpstr>
      <vt:lpstr>PCS 18</vt:lpstr>
      <vt:lpstr>PCS 19</vt:lpstr>
      <vt:lpstr>PCS 20</vt:lpstr>
      <vt:lpstr>PCS 21</vt:lpstr>
      <vt:lpstr>PCS 22</vt:lpstr>
      <vt:lpstr>PCS 23</vt:lpstr>
      <vt:lpstr>PCS 25</vt:lpstr>
      <vt:lpstr>PCS 27</vt:lpstr>
      <vt:lpstr>PCS 28</vt:lpstr>
      <vt:lpstr>PCS 29</vt:lpstr>
      <vt:lpstr>PCS 30</vt:lpstr>
      <vt:lpstr>PCS 31</vt:lpstr>
      <vt:lpstr>PCS 34</vt:lpstr>
      <vt:lpstr>PCS 35</vt:lpstr>
      <vt:lpstr>PCS 37</vt:lpstr>
      <vt:lpstr>PCS 38</vt:lpstr>
      <vt:lpstr>PCS 39</vt:lpstr>
      <vt:lpstr>PCS 40</vt:lpstr>
      <vt:lpstr>PCS 41</vt:lpstr>
      <vt:lpstr>PCS 42</vt:lpstr>
      <vt:lpstr>PCS 44</vt:lpstr>
      <vt:lpstr>PCS 45</vt:lpstr>
      <vt:lpstr>PCS 46</vt:lpstr>
      <vt:lpstr>PCS 47</vt:lpstr>
      <vt:lpstr>PCS 48</vt:lpstr>
      <vt:lpstr>PCS 49</vt:lpstr>
      <vt:lpstr>PCS 50</vt:lpstr>
      <vt:lpstr>PCS 52</vt:lpstr>
      <vt:lpstr>PCS 53</vt:lpstr>
      <vt:lpstr>PCS 55</vt:lpstr>
      <vt:lpstr>PCS 59</vt:lpstr>
      <vt:lpstr>PCS 61</vt:lpstr>
      <vt:lpstr>PCS 62</vt:lpstr>
      <vt:lpstr>PCS63</vt:lpstr>
      <vt:lpstr>PCS 64</vt:lpstr>
      <vt:lpstr>PCS 66</vt:lpstr>
      <vt:lpstr>PCS 68</vt:lpstr>
      <vt:lpstr>PCS 69</vt:lpstr>
      <vt:lpstr>PCS 70</vt:lpstr>
      <vt:lpstr>PCS 71</vt:lpstr>
      <vt:lpstr>PCS 72</vt:lpstr>
      <vt:lpstr>PCS 73</vt:lpstr>
      <vt:lpstr>PCS 74</vt:lpstr>
      <vt:lpstr>PCS 81</vt:lpstr>
      <vt:lpstr>PCS 82</vt:lpstr>
      <vt:lpstr>PCS 84</vt:lpstr>
      <vt:lpstr>PCS 92</vt:lpstr>
      <vt:lpstr>PCS 93</vt:lpstr>
      <vt:lpstr>PCS 94</vt:lpstr>
      <vt:lpstr>PCS 95</vt:lpstr>
      <vt:lpstr>PCS 96</vt:lpstr>
      <vt:lpstr>PCS 97</vt:lpstr>
      <vt:lpstr>PCS 104</vt:lpstr>
      <vt:lpstr>PCS 103</vt:lpstr>
      <vt:lpstr>PCS 108</vt:lpstr>
      <vt:lpstr>PCS 109</vt:lpstr>
      <vt:lpstr>PCS 110</vt:lpstr>
      <vt:lpstr>PCS 112</vt:lpstr>
      <vt:lpstr>PCS 113</vt:lpstr>
      <vt:lpstr>PCS 114</vt:lpstr>
      <vt:lpstr>PCS 118</vt:lpstr>
      <vt:lpstr>PCS 119</vt:lpstr>
      <vt:lpstr>PCS 120</vt:lpstr>
      <vt:lpstr>PCS 121</vt:lpstr>
      <vt:lpstr>PCS 122</vt:lpstr>
      <vt:lpstr>'PCS 120'!Print_Area</vt:lpstr>
      <vt:lpstr>'PCS 121'!Print_Area</vt:lpstr>
      <vt:lpstr>'PCS 122'!Print_Area</vt:lpstr>
      <vt:lpstr>'PCS 21'!Print_Area</vt:lpstr>
      <vt:lpstr>'PCS 5'!Print_Area</vt:lpstr>
      <vt:lpstr>'PCS 50'!Print_Area</vt:lpstr>
      <vt:lpstr>'PCS 6'!Print_Area</vt:lpstr>
      <vt:lpstr>'PCS 96'!Print_Area</vt:lpstr>
      <vt:lpstr>Summary!Print_Titles</vt:lpstr>
    </vt:vector>
  </TitlesOfParts>
  <Company>Managesoft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jansensm</dc:creator>
  <cp:lastModifiedBy>Jillian Scholler</cp:lastModifiedBy>
  <cp:lastPrinted>2022-03-31T19:21:11Z</cp:lastPrinted>
  <dcterms:created xsi:type="dcterms:W3CDTF">2009-03-04T16:42:48Z</dcterms:created>
  <dcterms:modified xsi:type="dcterms:W3CDTF">2022-03-31T19:23:02Z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0x010100AEC42FB92487F443A157514974867485</vt:lpwstr>
  </property>
</Properties>
</file>